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Groups\Managed Care Ops\OneCare Vermont\OCV Finance\GMCB\Q4 2018\"/>
    </mc:Choice>
  </mc:AlternateContent>
  <bookViews>
    <workbookView xWindow="0" yWindow="0" windowWidth="23040" windowHeight="9210" tabRatio="656" activeTab="1"/>
  </bookViews>
  <sheets>
    <sheet name="P&amp;L Reporting Template" sheetId="111" r:id="rId1"/>
    <sheet name="Bal Sheet Reporting Template" sheetId="113" r:id="rId2"/>
    <sheet name="Actual OCV Layout" sheetId="11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B" localSheetId="1">#REF!</definedName>
    <definedName name="\B">#REF!</definedName>
    <definedName name="\D" localSheetId="1">#REF!</definedName>
    <definedName name="\D">#REF!</definedName>
    <definedName name="\E" localSheetId="1">#REF!</definedName>
    <definedName name="\E">#REF!</definedName>
    <definedName name="\F" localSheetId="1">#REF!</definedName>
    <definedName name="\F">#REF!</definedName>
    <definedName name="\H" localSheetId="1">#REF!</definedName>
    <definedName name="\H">#REF!</definedName>
    <definedName name="\L" localSheetId="1">#REF!</definedName>
    <definedName name="\L">#REF!</definedName>
    <definedName name="\M" localSheetId="1">#REF!</definedName>
    <definedName name="\M">#REF!</definedName>
    <definedName name="\S" localSheetId="1">#REF!</definedName>
    <definedName name="\S">#REF!</definedName>
    <definedName name="___A66000" localSheetId="1">[1]opsumm!#REF!</definedName>
    <definedName name="___A66000">[1]opsumm!#REF!</definedName>
    <definedName name="__A66000" localSheetId="1">[1]opsumm!#REF!</definedName>
    <definedName name="__A66000">[1]opsumm!#REF!</definedName>
    <definedName name="_A66000" localSheetId="1">[1]opsumm!#REF!</definedName>
    <definedName name="_A66000">[1]opsumm!#REF!</definedName>
    <definedName name="_CAP1" localSheetId="1">[2]CAP!#REF!</definedName>
    <definedName name="_CAP1">[2]CAP!#REF!</definedName>
    <definedName name="_Key1" localSheetId="1" hidden="1">'[3]000'!#REF!</definedName>
    <definedName name="_Key1" hidden="1">'[3]000'!#REF!</definedName>
    <definedName name="_Order1" hidden="1">0</definedName>
    <definedName name="_Order2" hidden="1">0</definedName>
    <definedName name="_Parse_In" localSheetId="1" hidden="1">#REF!</definedName>
    <definedName name="_Parse_In" hidden="1">#REF!</definedName>
    <definedName name="Access_Load" localSheetId="1">#REF!</definedName>
    <definedName name="Access_Load">#REF!</definedName>
    <definedName name="ACCT">[4]Hidden!$F$11</definedName>
    <definedName name="ADC_IP" localSheetId="1">#REF!</definedName>
    <definedName name="ADC_IP">#REF!</definedName>
    <definedName name="ADCTable">[5]ADC!$W$70:$AM$224</definedName>
    <definedName name="Adjusted_Patient_Days" localSheetId="1">#REF!</definedName>
    <definedName name="Adjusted_Patient_Days">#REF!</definedName>
    <definedName name="Admissions_Adjusted" localSheetId="1">#REF!</definedName>
    <definedName name="Admissions_Adjusted">#REF!</definedName>
    <definedName name="Admissions_IP" localSheetId="1">#REF!</definedName>
    <definedName name="Admissions_IP">#REF!</definedName>
    <definedName name="AGE" localSheetId="1">#REF!</definedName>
    <definedName name="AGE">#REF!</definedName>
    <definedName name="AR" localSheetId="1">#REF!</definedName>
    <definedName name="AR">#REF!</definedName>
    <definedName name="AREA_COLUMN_LABEL" localSheetId="1">[6]Evaluation!#REF!</definedName>
    <definedName name="AREA_COLUMN_LABEL">[6]Evaluation!#REF!</definedName>
    <definedName name="B_BalSht" localSheetId="1">#REF!</definedName>
    <definedName name="B_BalSht">#REF!</definedName>
    <definedName name="Bal_Acct" localSheetId="1">#REF!</definedName>
    <definedName name="Bal_Acct">#REF!</definedName>
    <definedName name="Bal_MTD" localSheetId="1">#REF!</definedName>
    <definedName name="Bal_MTD">#REF!</definedName>
    <definedName name="Bal_YTD" localSheetId="1">#REF!</definedName>
    <definedName name="Bal_YTD">#REF!</definedName>
    <definedName name="BalSht" localSheetId="1">#REF!</definedName>
    <definedName name="BalSht">#REF!</definedName>
    <definedName name="Budget" localSheetId="1">#REF!</definedName>
    <definedName name="Budget">#REF!</definedName>
    <definedName name="BudgetInput">'[7]Budget Input'!$C$10:$AN$302</definedName>
    <definedName name="CAP" localSheetId="1">[2]CAP!#REF!</definedName>
    <definedName name="CAP">[2]CAP!#REF!</definedName>
    <definedName name="Capital_Accounts" localSheetId="1">#REF!</definedName>
    <definedName name="Capital_Accounts">#REF!</definedName>
    <definedName name="colgroup">[4]Orientation!$G$6</definedName>
    <definedName name="colsegment">[4]Orientation!$F$6</definedName>
    <definedName name="Column1">[8]Options!$A$3:$A$85</definedName>
    <definedName name="Column2">[8]Options!$G$3:$G$120</definedName>
    <definedName name="Comm_AR" localSheetId="1">#REF!</definedName>
    <definedName name="Comm_AR">#REF!</definedName>
    <definedName name="Complexity_Factor">'[9]Client Profile'!$L$9</definedName>
    <definedName name="Consulting_Complexity_Factor">[9]Assumptions!$L$30</definedName>
    <definedName name="Contract_Complexity_Factor">[9]Assumptions!$K$30</definedName>
    <definedName name="Conversion_Complexity_Factor">[9]Assumptions!$H$30</definedName>
    <definedName name="CostCenter" localSheetId="1">#REF!</definedName>
    <definedName name="CostCenter">#REF!</definedName>
    <definedName name="CritO" localSheetId="1">[10]OPReport!#REF!</definedName>
    <definedName name="CritO">[10]OPReport!#REF!</definedName>
    <definedName name="Data" localSheetId="1">#REF!</definedName>
    <definedName name="Data">#REF!</definedName>
    <definedName name="DEPT">[4]Hidden!$D$11</definedName>
    <definedName name="drlFilter">[4]Settings!$D$27</definedName>
    <definedName name="End" localSheetId="1">#REF!</definedName>
    <definedName name="End">#REF!</definedName>
    <definedName name="filter">[4]Settings!$B$14:$H$25</definedName>
    <definedName name="FM_Data" localSheetId="1">#REF!</definedName>
    <definedName name="FM_Data">#REF!</definedName>
    <definedName name="fy2000_budget">'[11]FY Budget Items'!$B$15:$AA$26</definedName>
    <definedName name="FY2001_budget">'[11]FY Budget Items'!$B$2:$AF$13</definedName>
    <definedName name="FY2004_budget">'[11]FY Budget Items'!$B$2:$AS$13</definedName>
    <definedName name="FY2005_budget">'[11]FY Budget Items'!$B$2:$BB$13</definedName>
    <definedName name="GL_Codes" localSheetId="1">#REF!</definedName>
    <definedName name="GL_Codes">#REF!</definedName>
    <definedName name="Hardware_Complexity_Factor">[9]Assumptions!$C$30</definedName>
    <definedName name="Hardware_Depreciation_Term">[9]Assumptions!$C$20</definedName>
    <definedName name="hide1">[12]Cover!$A$18:$B$29</definedName>
    <definedName name="InSumm" localSheetId="1">#REF!</definedName>
    <definedName name="InSumm">#REF!</definedName>
    <definedName name="Interface_Complexity_Factor">[9]Assumptions!$G$30</definedName>
    <definedName name="IPsumm" localSheetId="1">#REF!</definedName>
    <definedName name="IPsumm">#REF!</definedName>
    <definedName name="Level">'[9]Client Profile'!$L$7</definedName>
    <definedName name="LookupTable">'[7]Budget Input'!$H$882:$N$905</definedName>
    <definedName name="master_def" localSheetId="1">#REF!</definedName>
    <definedName name="master_def">#REF!</definedName>
    <definedName name="Mcaid_AR" localSheetId="1">#REF!</definedName>
    <definedName name="Mcaid_AR">#REF!</definedName>
    <definedName name="Mcare_AR" localSheetId="1">#REF!</definedName>
    <definedName name="Mcare_AR">#REF!</definedName>
    <definedName name="MetaSet">[4]Orientation!$C$22</definedName>
    <definedName name="monroe" localSheetId="1">#REF!</definedName>
    <definedName name="monroe">#REF!</definedName>
    <definedName name="NetGross">'[13]Net to Gross'!$A$6:$L$132</definedName>
    <definedName name="Network_Complexity_Factor">[9]Assumptions!$E$30</definedName>
    <definedName name="NewAR" localSheetId="1">#REF!</definedName>
    <definedName name="NewAR">#REF!</definedName>
    <definedName name="o" localSheetId="1">#REF!</definedName>
    <definedName name="o">#REF!</definedName>
    <definedName name="Operational_Accounts" localSheetId="1">#REF!</definedName>
    <definedName name="Operational_Accounts">#REF!</definedName>
    <definedName name="Operational_Accounts2" localSheetId="1">#REF!</definedName>
    <definedName name="Operational_Accounts2">#REF!</definedName>
    <definedName name="opsumm" localSheetId="1">#REF!</definedName>
    <definedName name="opsumm">#REF!</definedName>
    <definedName name="Options">[14]List!$B$3:$B$52</definedName>
    <definedName name="OutSum" localSheetId="1">#REF!</definedName>
    <definedName name="OutSum">#REF!</definedName>
    <definedName name="Patient_Days_IP" localSheetId="1">#REF!</definedName>
    <definedName name="Patient_Days_IP">#REF!</definedName>
    <definedName name="PAYER" localSheetId="1">#REF!</definedName>
    <definedName name="PAYER">#REF!</definedName>
    <definedName name="Peripheral_Complexity_Factor">[9]Assumptions!$F$30</definedName>
    <definedName name="Peripheral_Depreciation_Term">[9]Assumptions!$C$22</definedName>
    <definedName name="PL" localSheetId="1">#REF!</definedName>
    <definedName name="PL">#REF!</definedName>
    <definedName name="PosChange">'[15]Detailed Changes'!$B$41:$D$52</definedName>
    <definedName name="PPSSummary" localSheetId="1">#REF!</definedName>
    <definedName name="PPSSummary">#REF!</definedName>
    <definedName name="Prescriptions" localSheetId="1" hidden="1">{"add",#N/A,FALSE,"code"}</definedName>
    <definedName name="Prescriptions" hidden="1">{"add",#N/A,FALSE,"code"}</definedName>
    <definedName name="primtbl">[4]Orientation!$C$23</definedName>
    <definedName name="_xlnm.Print_Titles">#REF!</definedName>
    <definedName name="prof" localSheetId="1">#REF!</definedName>
    <definedName name="prof">#REF!</definedName>
    <definedName name="Rate_nmc" localSheetId="1" hidden="1">#REF!</definedName>
    <definedName name="Rate_nmc" hidden="1">#REF!</definedName>
    <definedName name="Rate_nmc1" localSheetId="1" hidden="1">#REF!</definedName>
    <definedName name="Rate_nmc1" hidden="1">#REF!</definedName>
    <definedName name="REHAB" localSheetId="1">'[16]M''care IP DRG'!#REF!</definedName>
    <definedName name="REHAB">'[16]M''care IP DRG'!#REF!</definedName>
    <definedName name="report_type">[4]Orientation!$C$24</definedName>
    <definedName name="REPORT1" localSheetId="1">#REF!</definedName>
    <definedName name="REPORT1">#REF!</definedName>
    <definedName name="REPORT11" localSheetId="1">#REF!</definedName>
    <definedName name="REPORT11">#REF!</definedName>
    <definedName name="REPORT3" localSheetId="1">#REF!</definedName>
    <definedName name="REPORT3">#REF!</definedName>
    <definedName name="REPORT4" localSheetId="1">#REF!</definedName>
    <definedName name="REPORT4">#REF!</definedName>
    <definedName name="REPORT5" localSheetId="1">#REF!</definedName>
    <definedName name="REPORT5">#REF!</definedName>
    <definedName name="REPORT6" localSheetId="1">#REF!</definedName>
    <definedName name="REPORT6">#REF!</definedName>
    <definedName name="REPORT7" localSheetId="1">#REF!</definedName>
    <definedName name="REPORT7">#REF!</definedName>
    <definedName name="REPORT8" localSheetId="1">#REF!</definedName>
    <definedName name="REPORT8">#REF!</definedName>
    <definedName name="ReportVersion">[4]Settings!$D$5</definedName>
    <definedName name="RevbyPayor">[13]Stats!$A$8:$V$124</definedName>
    <definedName name="Revenue" localSheetId="1">#REF!</definedName>
    <definedName name="Revenue">#REF!</definedName>
    <definedName name="rngCreateLog">[4]Delivery!$B$12</definedName>
    <definedName name="rngFilePassword">[4]Delivery!$B$6</definedName>
    <definedName name="rngSourceTab">[4]Delivery!$E$8</definedName>
    <definedName name="rowgroup">[4]Orientation!$C$17</definedName>
    <definedName name="rowsegment">[4]Orientation!$B$17</definedName>
    <definedName name="ScenGrpList">OFFSET([17]Control!$AG$1,0,0,COUNTIF([17]Control!$AG:$AG,"&gt;"""),1)</definedName>
    <definedName name="Sequential_Group">[4]Settings!$J$6</definedName>
    <definedName name="Sequential_Segment">[4]Settings!$I$6</definedName>
    <definedName name="Sequential_Sort">[4]Settings!$I$10:$J$11</definedName>
    <definedName name="Slicer_Category">#N/A</definedName>
    <definedName name="Software_Complexity_Factor">[9]Assumptions!$D$30</definedName>
    <definedName name="Software_Depreciation_Term">[9]Assumptions!$C$21</definedName>
    <definedName name="sortcol" localSheetId="1">#REF!</definedName>
    <definedName name="sortcol">#REF!</definedName>
    <definedName name="Staff_Complexity_Factor">[9]Assumptions!$I$30</definedName>
    <definedName name="START" localSheetId="1">#REF!</definedName>
    <definedName name="START">#REF!</definedName>
    <definedName name="STAT">[18]List!$A$2:$A$88</definedName>
    <definedName name="Stat2">[18]List!$A$2:$A$88</definedName>
    <definedName name="Supplemental_filter">[4]Settings!$C$31</definedName>
    <definedName name="Time">[8]Options!$L$4:$L$49</definedName>
    <definedName name="timeseries">[4]Orientation!$B$6:$C$13</definedName>
    <definedName name="Types">[19]t!$A$2:$A$7</definedName>
    <definedName name="Vendor_Complexity_Factor">[9]Assumptions!$J$30</definedName>
    <definedName name="w" localSheetId="1" hidden="1">{"add",#N/A,FALSE,"code"}</definedName>
    <definedName name="w" hidden="1">{"add",#N/A,FALSE,"code"}</definedName>
    <definedName name="WC_AR" localSheetId="1">#REF!</definedName>
    <definedName name="WC_AR">#REF!</definedName>
    <definedName name="wrn.rep1." localSheetId="1" hidden="1">{"add",#N/A,FALSE,"code"}</definedName>
    <definedName name="wrn.rep1." hidden="1">{"add",#N/A,FALSE,"code"}</definedName>
    <definedName name="wrn.rep1._1" localSheetId="1" hidden="1">{"add",#N/A,FALSE,"code"}</definedName>
    <definedName name="wrn.rep1._1" hidden="1">{"add",#N/A,FALSE,"code"}</definedName>
    <definedName name="x" localSheetId="1" hidden="1">#REF!</definedName>
    <definedName name="x" hidden="1">#REF!</definedName>
    <definedName name="xperiod">[4]Orientation!$G$15</definedName>
    <definedName name="xtabin">[4]Hidden!$D$10:$H$11</definedName>
  </definedName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113" l="1"/>
  <c r="J12" i="113"/>
  <c r="H13" i="113" l="1"/>
  <c r="I13" i="113"/>
  <c r="F38" i="113" l="1"/>
  <c r="B35" i="113"/>
  <c r="J33" i="113"/>
  <c r="I33" i="113"/>
  <c r="H33" i="113"/>
  <c r="H35" i="113" s="1"/>
  <c r="G33" i="113"/>
  <c r="F33" i="113"/>
  <c r="E33" i="113"/>
  <c r="C33" i="113"/>
  <c r="B33" i="113"/>
  <c r="K32" i="113"/>
  <c r="K33" i="113" s="1"/>
  <c r="D32" i="113"/>
  <c r="D33" i="113" s="1"/>
  <c r="B32" i="113"/>
  <c r="K29" i="113"/>
  <c r="K35" i="113" s="1"/>
  <c r="J29" i="113"/>
  <c r="J35" i="113" s="1"/>
  <c r="I29" i="113"/>
  <c r="I35" i="113" s="1"/>
  <c r="H29" i="113"/>
  <c r="G29" i="113"/>
  <c r="G35" i="113" s="1"/>
  <c r="E29" i="113"/>
  <c r="E35" i="113" s="1"/>
  <c r="D29" i="113"/>
  <c r="D35" i="113" s="1"/>
  <c r="B29" i="113"/>
  <c r="I23" i="113"/>
  <c r="I20" i="113"/>
  <c r="K13" i="113"/>
  <c r="K18" i="113" s="1"/>
  <c r="H18" i="113"/>
  <c r="H38" i="113" s="1"/>
  <c r="G13" i="113"/>
  <c r="G18" i="113" s="1"/>
  <c r="G38" i="113" s="1"/>
  <c r="E13" i="113"/>
  <c r="E18" i="113" s="1"/>
  <c r="E38" i="113" s="1"/>
  <c r="D13" i="113"/>
  <c r="D18" i="113" s="1"/>
  <c r="D38" i="113" s="1"/>
  <c r="C13" i="113"/>
  <c r="I12" i="113"/>
  <c r="I18" i="113" s="1"/>
  <c r="I38" i="113" s="1"/>
  <c r="K8" i="113"/>
  <c r="J8" i="113"/>
  <c r="I8" i="113"/>
  <c r="H8" i="113"/>
  <c r="G8" i="113"/>
  <c r="F8" i="113"/>
  <c r="F13" i="113" s="1"/>
  <c r="E8" i="113"/>
  <c r="D8" i="113"/>
  <c r="C8" i="113"/>
  <c r="B8" i="113"/>
  <c r="B13" i="113" s="1"/>
  <c r="B18" i="113" s="1"/>
  <c r="B38" i="113" s="1"/>
  <c r="J13" i="113" l="1"/>
  <c r="K38" i="113"/>
  <c r="J18" i="113" l="1"/>
  <c r="J38" i="113" s="1"/>
  <c r="K63" i="111" l="1"/>
  <c r="L63" i="111"/>
  <c r="M63" i="111"/>
  <c r="M12" i="111" l="1"/>
  <c r="L12" i="111"/>
  <c r="K12" i="111"/>
  <c r="J12" i="111"/>
  <c r="M25" i="111"/>
  <c r="L25" i="111"/>
  <c r="K25" i="111"/>
  <c r="J25" i="111"/>
  <c r="N31" i="111"/>
  <c r="M31" i="111"/>
  <c r="L31" i="111"/>
  <c r="K31" i="111"/>
  <c r="J31" i="111"/>
  <c r="M44" i="111"/>
  <c r="L44" i="111"/>
  <c r="K44" i="111"/>
  <c r="J44" i="111"/>
  <c r="L57" i="111"/>
  <c r="K57" i="111"/>
  <c r="J57" i="111"/>
  <c r="M81" i="111"/>
  <c r="L81" i="111"/>
  <c r="K81" i="111"/>
  <c r="J81" i="111"/>
  <c r="J99" i="111"/>
  <c r="K99" i="111"/>
  <c r="L99" i="111"/>
  <c r="M99" i="111"/>
  <c r="K68" i="111"/>
  <c r="L68" i="111"/>
  <c r="J63" i="111"/>
  <c r="J68" i="111" s="1"/>
  <c r="N57" i="111"/>
  <c r="L101" i="111" l="1"/>
  <c r="M101" i="111"/>
  <c r="K101" i="111"/>
  <c r="L59" i="111"/>
  <c r="L103" i="111" s="1"/>
  <c r="J101" i="111"/>
  <c r="M67" i="111"/>
  <c r="M68" i="111" s="1"/>
  <c r="M56" i="111"/>
  <c r="M55" i="111"/>
  <c r="M57" i="111" s="1"/>
  <c r="I99" i="111" l="1"/>
  <c r="F57" i="111" l="1"/>
  <c r="E57" i="111"/>
  <c r="B57" i="111"/>
  <c r="I57" i="111" l="1"/>
  <c r="H57" i="111"/>
  <c r="C47" i="111"/>
  <c r="C57" i="111" s="1"/>
  <c r="B99" i="111" l="1"/>
  <c r="C99" i="111"/>
  <c r="E99" i="111"/>
  <c r="F99" i="111"/>
  <c r="C81" i="111"/>
  <c r="E81" i="111"/>
  <c r="F81" i="111"/>
  <c r="B81" i="111"/>
  <c r="C68" i="111"/>
  <c r="E68" i="111"/>
  <c r="F68" i="111"/>
  <c r="B68" i="111"/>
  <c r="F44" i="111"/>
  <c r="E44" i="111"/>
  <c r="C44" i="111"/>
  <c r="B44" i="111"/>
  <c r="F37" i="111"/>
  <c r="E37" i="111"/>
  <c r="E101" i="111" l="1"/>
  <c r="F101" i="111"/>
  <c r="C101" i="111"/>
  <c r="B101" i="111"/>
  <c r="C37" i="111"/>
  <c r="B37" i="111"/>
  <c r="F31" i="111"/>
  <c r="E31" i="111"/>
  <c r="C31" i="111"/>
  <c r="B31" i="111"/>
  <c r="H72" i="111"/>
  <c r="H81" i="111" s="1"/>
  <c r="I81" i="111"/>
  <c r="O57" i="111" l="1"/>
  <c r="O99" i="111"/>
  <c r="O81" i="111"/>
  <c r="O68" i="111"/>
  <c r="O44" i="111"/>
  <c r="O37" i="111"/>
  <c r="O31" i="111"/>
  <c r="O25" i="111"/>
  <c r="O12" i="111"/>
  <c r="O59" i="111" l="1"/>
  <c r="O109" i="111" s="1"/>
  <c r="O101" i="111"/>
  <c r="B12" i="111"/>
  <c r="C12" i="111"/>
  <c r="E12" i="111"/>
  <c r="F12" i="111"/>
  <c r="B25" i="111"/>
  <c r="C25" i="111"/>
  <c r="E25" i="111"/>
  <c r="F25" i="111"/>
  <c r="I68" i="111"/>
  <c r="I44" i="111"/>
  <c r="I37" i="111"/>
  <c r="I31" i="111"/>
  <c r="I25" i="111"/>
  <c r="I12" i="111"/>
  <c r="H99" i="111"/>
  <c r="H68" i="111"/>
  <c r="H44" i="111"/>
  <c r="J37" i="111"/>
  <c r="J59" i="111" s="1"/>
  <c r="J103" i="111" s="1"/>
  <c r="K37" i="111"/>
  <c r="K59" i="111" s="1"/>
  <c r="K103" i="111" s="1"/>
  <c r="M37" i="111"/>
  <c r="M59" i="111" s="1"/>
  <c r="M103" i="111" s="1"/>
  <c r="H37" i="111"/>
  <c r="H31" i="111"/>
  <c r="H25" i="111"/>
  <c r="H12" i="111"/>
  <c r="O110" i="111" l="1"/>
  <c r="O103" i="111"/>
  <c r="N44" i="111"/>
  <c r="N25" i="111"/>
  <c r="N12" i="111"/>
  <c r="N99" i="111"/>
  <c r="I101" i="111"/>
  <c r="H101" i="111"/>
  <c r="E59" i="111"/>
  <c r="E103" i="111" s="1"/>
  <c r="C59" i="111"/>
  <c r="C103" i="111" s="1"/>
  <c r="B59" i="111"/>
  <c r="B103" i="111" s="1"/>
  <c r="F59" i="111"/>
  <c r="F103" i="111" s="1"/>
  <c r="H59" i="111"/>
  <c r="L110" i="111"/>
  <c r="N37" i="111"/>
  <c r="I59" i="111"/>
  <c r="I109" i="111" s="1"/>
  <c r="N81" i="111"/>
  <c r="N59" i="111" l="1"/>
  <c r="K110" i="111"/>
  <c r="K109" i="111"/>
  <c r="J110" i="111"/>
  <c r="H103" i="111"/>
  <c r="L109" i="111"/>
  <c r="H110" i="111"/>
  <c r="H109" i="111"/>
  <c r="J109" i="111"/>
  <c r="I103" i="111"/>
  <c r="I110" i="111"/>
  <c r="N110" i="111" l="1"/>
  <c r="N109" i="111"/>
  <c r="M109" i="111" l="1"/>
  <c r="M110" i="111"/>
  <c r="N68" i="111" l="1"/>
  <c r="N101" i="111" s="1"/>
  <c r="N103" i="111" s="1"/>
</calcChain>
</file>

<file path=xl/sharedStrings.xml><?xml version="1.0" encoding="utf-8"?>
<sst xmlns="http://schemas.openxmlformats.org/spreadsheetml/2006/main" count="185" uniqueCount="154">
  <si>
    <t>Income Statement</t>
  </si>
  <si>
    <t>Revenues</t>
  </si>
  <si>
    <t>Expenses</t>
  </si>
  <si>
    <t>Budget</t>
  </si>
  <si>
    <t xml:space="preserve">     Program Target Revenue</t>
  </si>
  <si>
    <t>Actual Q1</t>
  </si>
  <si>
    <t>Actual Q2</t>
  </si>
  <si>
    <t>Actual Q3</t>
  </si>
  <si>
    <t>Actual Q4</t>
  </si>
  <si>
    <t>Actual</t>
  </si>
  <si>
    <t>Actual YTD</t>
  </si>
  <si>
    <t xml:space="preserve">          Medicare Modified Next Gen - Added</t>
  </si>
  <si>
    <t xml:space="preserve">     Total</t>
  </si>
  <si>
    <t xml:space="preserve">     Payer Program Support Revenue</t>
  </si>
  <si>
    <t xml:space="preserve">          VMNG PMPM General Revenue</t>
  </si>
  <si>
    <t xml:space="preserve">          VMNG PHM Program Pilot - Complex CC</t>
  </si>
  <si>
    <t xml:space="preserve">          PHM Program Pilot - Primary Prevention</t>
  </si>
  <si>
    <t xml:space="preserve">          BCBSVT Reform Pilot Support</t>
  </si>
  <si>
    <t xml:space="preserve">          Self-Funded Pilot Revenue</t>
  </si>
  <si>
    <t xml:space="preserve">          Other - (Enter Account Here)</t>
  </si>
  <si>
    <t xml:space="preserve">     State HIT Support</t>
  </si>
  <si>
    <t xml:space="preserve">          Informatics Infrastructure Support</t>
  </si>
  <si>
    <t xml:space="preserve">     Grant Revenue</t>
  </si>
  <si>
    <t xml:space="preserve">     MSO Revenues</t>
  </si>
  <si>
    <t xml:space="preserve">          Adirondack ACO Revenues</t>
  </si>
  <si>
    <t xml:space="preserve">          CIGNA Revenues</t>
  </si>
  <si>
    <t>Total Revenues</t>
  </si>
  <si>
    <t xml:space="preserve">     Health Services Spending</t>
  </si>
  <si>
    <t xml:space="preserve">     Operational Expenses</t>
  </si>
  <si>
    <t xml:space="preserve">     PHM/Payment Reform Programs</t>
  </si>
  <si>
    <t xml:space="preserve">          Value-Based Incentive Fund</t>
  </si>
  <si>
    <t xml:space="preserve">          Basic OCV PMPM</t>
  </si>
  <si>
    <t xml:space="preserve">          Complex Care Coordination Program</t>
  </si>
  <si>
    <t xml:space="preserve">          PCP Comprehensive Payment Reform Pilot</t>
  </si>
  <si>
    <t xml:space="preserve">          Community Program Investments</t>
  </si>
  <si>
    <t xml:space="preserve">          CHT Funding Risk Communities</t>
  </si>
  <si>
    <t xml:space="preserve">          CHT Funding Non-Risk Communities</t>
  </si>
  <si>
    <t xml:space="preserve">          SASH Funding Risk Communities</t>
  </si>
  <si>
    <t xml:space="preserve">          SASH Funding Non-Risk Communities</t>
  </si>
  <si>
    <t xml:space="preserve">          PCP Payments Risk Communities</t>
  </si>
  <si>
    <t xml:space="preserve">          PCP Payments Non-Risk Communities</t>
  </si>
  <si>
    <t>Total Expenses</t>
  </si>
  <si>
    <t>Net Income</t>
  </si>
  <si>
    <t>Other Reportables</t>
  </si>
  <si>
    <t>Budget
Submitted</t>
  </si>
  <si>
    <t>Budget
Approved</t>
  </si>
  <si>
    <t xml:space="preserve">          VHCIP</t>
  </si>
  <si>
    <t>Projections (Submit with Q3 End)</t>
  </si>
  <si>
    <t xml:space="preserve">          Bad Debt</t>
  </si>
  <si>
    <t xml:space="preserve">     Other Revenue</t>
  </si>
  <si>
    <t xml:space="preserve">     Administrative Expense Ratio</t>
  </si>
  <si>
    <t xml:space="preserve">     PHM/Payment Reform (less MC SASH &amp; Bpt)/Revenues</t>
  </si>
  <si>
    <t>Monitoring Items*</t>
  </si>
  <si>
    <t>*Will self-calculate with conditional formatting</t>
  </si>
  <si>
    <t xml:space="preserve">          Depreciation/Amortization</t>
  </si>
  <si>
    <t xml:space="preserve">          Bad Debt Expense</t>
  </si>
  <si>
    <t xml:space="preserve">          Interest</t>
  </si>
  <si>
    <t xml:space="preserve">          Salaries and Benefits</t>
  </si>
  <si>
    <t xml:space="preserve">          Contracted Services</t>
  </si>
  <si>
    <t xml:space="preserve">          General Office Expenses (Rent, Office Supplies, IT, Maintenance, etc.)</t>
  </si>
  <si>
    <t xml:space="preserve">     FTEs</t>
  </si>
  <si>
    <t>OneCare Vermont FY18 Quarterly Reporting Spreadsheet</t>
  </si>
  <si>
    <t xml:space="preserve">          Member Contributions</t>
  </si>
  <si>
    <t xml:space="preserve">          Hospital Participation Fee</t>
  </si>
  <si>
    <t xml:space="preserve">          Robert Wood Johnon</t>
  </si>
  <si>
    <t xml:space="preserve">          Due to DVHA from Hospitals</t>
  </si>
  <si>
    <t xml:space="preserve">          UVMMC Funding</t>
  </si>
  <si>
    <t xml:space="preserve">          DHH Funding</t>
  </si>
  <si>
    <t xml:space="preserve">          Purchased Services</t>
  </si>
  <si>
    <t xml:space="preserve">          Due to DVHA from OCV</t>
  </si>
  <si>
    <t xml:space="preserve">          Primary Care Case Management </t>
  </si>
  <si>
    <t xml:space="preserve">          CMMI Revenue</t>
  </si>
  <si>
    <t xml:space="preserve">          Value Based Incentive Fund</t>
  </si>
  <si>
    <t xml:space="preserve">          Other Revenue</t>
  </si>
  <si>
    <t xml:space="preserve">          Medicare Modified Next Gen - Basic***</t>
  </si>
  <si>
    <t xml:space="preserve">          Medicaid Next Generation Year 2***</t>
  </si>
  <si>
    <t xml:space="preserve">          BCBSVT 2-Sided Risk Program***</t>
  </si>
  <si>
    <t xml:space="preserve">          Payer-Paid FFS***</t>
  </si>
  <si>
    <t xml:space="preserve">          OneCare Hospital Payments***</t>
  </si>
  <si>
    <t>***Not populated on the OCV P&amp;L - Used to compare to illustrative P&amp;L approved for 2018 budget</t>
  </si>
  <si>
    <t xml:space="preserve">     Medicare SASH &amp; Blueprint Budget v. Actuals**</t>
  </si>
  <si>
    <t>**Not relevant until four quarters of actuals have been submitted.</t>
  </si>
  <si>
    <t xml:space="preserve">          Reinsurance / Risk Protection</t>
  </si>
  <si>
    <r>
      <rPr>
        <b/>
        <sz val="12"/>
        <color theme="1"/>
        <rFont val="Calibri"/>
        <family val="2"/>
        <scheme val="minor"/>
      </rPr>
      <t>Q3 Notes</t>
    </r>
    <r>
      <rPr>
        <sz val="12"/>
        <color theme="1"/>
        <rFont val="Calibri"/>
        <family val="2"/>
        <scheme val="minor"/>
      </rPr>
      <t>:  The accounts with *** are NOT technically part of the OneCare financial statement.  These are included here just to have a comparison to the “illustrative” P&amp;L submitted in the budget process. Because the GMCB is showing accounts that technically do not exist on the financial statements, it appears that OneCare has significant gains or losses.  This is not the case.  In particular, the Payer Paid FFS expense line marerially understated due to a lack of claims runout.  In time, this number will more closely reflect the budgeted level.  The claims runout used when putting together this report was as follows: Medicare: Paid through 10/26/18, Medicaid: Paid through 12/7/18, and BCBSVT: Paid through 10/31/18.
The report shows OneCare's PHM spending is below the targeted level.  This is due to high initial attribution and ramp up of some of the PHM spending.  Also, because the self-funded program with UVMMC that began in Q2.  Throughout the year OneCare expects this ratio to move closer to the targeted level.  Also, note that this illustrative view does not incorporate factors such as the Medicare AIPBP reconciliation.</t>
    </r>
    <r>
      <rPr>
        <sz val="11"/>
        <color theme="1"/>
        <rFont val="Calibri"/>
        <family val="2"/>
        <scheme val="minor"/>
      </rPr>
      <t xml:space="preserve">
</t>
    </r>
  </si>
  <si>
    <t>OneCare Vermont</t>
  </si>
  <si>
    <t>2018 P&amp;L - DRAFT PRE-AUDIT</t>
  </si>
  <si>
    <t>OCV YTD
Actual</t>
  </si>
  <si>
    <t>YTD
Budget</t>
  </si>
  <si>
    <t>$ Variance Fav/(Unfav)</t>
  </si>
  <si>
    <t>% Variance Fav/(Unfav)</t>
  </si>
  <si>
    <t>Annual Budget</t>
  </si>
  <si>
    <t>VMNG Revenue</t>
  </si>
  <si>
    <t>VMNG PHM Program Pilot - Complex CC</t>
  </si>
  <si>
    <t>BCBSVT Reform Pilot Support</t>
  </si>
  <si>
    <t>Self-Funded Pilot Revenue</t>
  </si>
  <si>
    <t>CMS Medicare Blueprint Replacement</t>
  </si>
  <si>
    <t>SOV PHM Program Pilot  - Primary Prevention</t>
  </si>
  <si>
    <t>Informatics Infrastructure Support</t>
  </si>
  <si>
    <t>Other Grants/Contracts - RWJ</t>
  </si>
  <si>
    <t>Other Grants/Contracts - Adirondack</t>
  </si>
  <si>
    <t>Other Grants/Contracts - Cigna</t>
  </si>
  <si>
    <t>Other Revenue</t>
  </si>
  <si>
    <t>Participation Fees</t>
  </si>
  <si>
    <t>Total Income</t>
  </si>
  <si>
    <t>Basic OCV PMPM</t>
  </si>
  <si>
    <t>Care Coordination</t>
  </si>
  <si>
    <t>PCP Comprehesive Payment Reform Pilot</t>
  </si>
  <si>
    <t>VBIF</t>
  </si>
  <si>
    <t>Community Program Investments</t>
  </si>
  <si>
    <t>Blueprint</t>
  </si>
  <si>
    <t>Salaries/Fringe</t>
  </si>
  <si>
    <t>Purchased Services</t>
  </si>
  <si>
    <t>Contract &amp; Maintenance</t>
  </si>
  <si>
    <t>Lease &amp; Rental</t>
  </si>
  <si>
    <t>Utilities</t>
  </si>
  <si>
    <t>Other Expenses</t>
  </si>
  <si>
    <t>Net Income / (Loss)</t>
  </si>
  <si>
    <t>BALANCE SHEET</t>
  </si>
  <si>
    <t>FY2016 Actuals</t>
  </si>
  <si>
    <t>FY2017 Budget</t>
  </si>
  <si>
    <t>FY2017 Actuals</t>
  </si>
  <si>
    <t>FY2018 Q1 TD Actuals</t>
  </si>
  <si>
    <t>FY2018 Q2 Actuals</t>
  </si>
  <si>
    <t>FY2018 Q3 Actuals</t>
  </si>
  <si>
    <t>FY2018  Actuals</t>
  </si>
  <si>
    <t>FY2018 Budget</t>
  </si>
  <si>
    <t>Cash &amp; Investments</t>
  </si>
  <si>
    <t xml:space="preserve">     Designated Risk Reserve</t>
  </si>
  <si>
    <t>Total Cash, Investments, &amp; Reserves</t>
  </si>
  <si>
    <t>Accounts Receivable</t>
  </si>
  <si>
    <t>Prepaid Expenses</t>
  </si>
  <si>
    <t>Other Current Assets</t>
  </si>
  <si>
    <t>Current Assets</t>
  </si>
  <si>
    <t>Board Designated Assets</t>
  </si>
  <si>
    <t>Net, Property, Plant And Equipment</t>
  </si>
  <si>
    <t>Other Long-Term Assets</t>
  </si>
  <si>
    <t xml:space="preserve"> Total Assets</t>
  </si>
  <si>
    <t>Unearned Revenue</t>
  </si>
  <si>
    <t>Due to UVMMC</t>
  </si>
  <si>
    <t>Due to DHH</t>
  </si>
  <si>
    <t>Due to Other</t>
  </si>
  <si>
    <t>Accrued Expenses</t>
  </si>
  <si>
    <t>Designated Risk Reserve Fund Balance</t>
  </si>
  <si>
    <t>Other Current Liabilities</t>
  </si>
  <si>
    <t>Long Term Liabilities</t>
  </si>
  <si>
    <t>Other Noncurrent Liabilities</t>
  </si>
  <si>
    <t>Total Liabilities</t>
  </si>
  <si>
    <t>Retained Earnings</t>
  </si>
  <si>
    <t>Capital Contributions</t>
  </si>
  <si>
    <t>Total Equity</t>
  </si>
  <si>
    <t>Liabilities and Equities</t>
  </si>
  <si>
    <t>Variance:</t>
  </si>
  <si>
    <t>Explanation:</t>
  </si>
  <si>
    <t>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</si>
</sst>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0.00;\([$-409]#,##0.00\)"/>
    <numFmt numFmtId="165" formatCode="_(* #,##0_);_(* \(#,##0\);_(* &quot;-&quot;??_);_(@_)"/>
    <numFmt numFmtId="166" formatCode="_(&quot;$&quot;* #,##0_);_(&quot;$&quot;* \(#,##0\);_(&quot;$&quot;* &quot;-&quot;??_);_(@_)"/>
    <numFmt numFmtId="167" formatCode="&quot;$&quot;#,##0\ ;\(&quot;$&quot;#,##0\)"/>
    <numFmt numFmtId="168" formatCode="0;[Red]0"/>
    <numFmt numFmtId="169" formatCode="0_)"/>
    <numFmt numFmtId="170" formatCode="#,##0.0000"/>
    <numFmt numFmtId="171" formatCode="yyyy"/>
    <numFmt numFmtId="172" formatCode="0.0%"/>
    <numFmt numFmtId="173" formatCode="[$-409]mmmm\ d\,\ yyyy;@"/>
  </numFmts>
  <fonts count="127">
    <font>
      <sz val="11"/>
      <color theme="1"/>
      <name val="Calibri"/>
      <family val="2"/>
      <scheme val="minor"/>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scheme val="minor"/>
    </font>
    <font>
      <sz val="12"/>
      <color theme="1"/>
      <name val="Calibri"/>
      <family val="2"/>
      <scheme val="minor"/>
    </font>
    <font>
      <sz val="14"/>
      <color theme="1"/>
      <name val="Calibri"/>
      <family val="2"/>
      <scheme val="minor"/>
    </font>
    <font>
      <b/>
      <sz val="11"/>
      <color theme="1"/>
      <name val="Calibri"/>
      <family val="2"/>
      <scheme val="minor"/>
    </font>
    <font>
      <sz val="11"/>
      <color theme="1"/>
      <name val="Calibri"/>
      <family val="2"/>
    </font>
    <font>
      <sz val="10"/>
      <name val="Arial"/>
      <family val="2"/>
    </font>
    <font>
      <b/>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b/>
      <sz val="18"/>
      <color theme="3"/>
      <name val="Calibri Light"/>
      <family val="2"/>
      <scheme val="major"/>
    </font>
    <font>
      <sz val="11"/>
      <color rgb="FF9C6500"/>
      <name val="Calibri"/>
      <family val="2"/>
      <scheme val="minor"/>
    </font>
    <font>
      <sz val="11"/>
      <color indexed="8"/>
      <name val="Calibri"/>
      <family val="2"/>
    </font>
    <font>
      <sz val="10"/>
      <color theme="1"/>
      <name val="Arial"/>
      <family val="2"/>
    </font>
    <font>
      <sz val="10"/>
      <color indexed="8"/>
      <name val="Arial"/>
      <family val="2"/>
    </font>
    <font>
      <sz val="10"/>
      <color theme="0"/>
      <name val="Arial"/>
      <family val="2"/>
    </font>
    <font>
      <sz val="10"/>
      <color indexed="9"/>
      <name val="Arial"/>
      <family val="2"/>
    </font>
    <font>
      <sz val="11"/>
      <color indexed="9"/>
      <name val="Calibri"/>
      <family val="2"/>
    </font>
    <font>
      <sz val="12"/>
      <color indexed="12"/>
      <name val="Arial"/>
      <family val="2"/>
    </font>
    <font>
      <sz val="10"/>
      <color rgb="FF9C0006"/>
      <name val="Arial"/>
      <family val="2"/>
    </font>
    <font>
      <sz val="10"/>
      <color indexed="20"/>
      <name val="Arial"/>
      <family val="2"/>
    </font>
    <font>
      <sz val="11"/>
      <color indexed="20"/>
      <name val="Calibri"/>
      <family val="2"/>
    </font>
    <font>
      <b/>
      <sz val="11"/>
      <color indexed="52"/>
      <name val="Calibri"/>
      <family val="2"/>
    </font>
    <font>
      <b/>
      <sz val="10"/>
      <color rgb="FFFA7D00"/>
      <name val="Arial"/>
      <family val="2"/>
    </font>
    <font>
      <b/>
      <sz val="10"/>
      <color indexed="10"/>
      <name val="Arial"/>
      <family val="2"/>
    </font>
    <font>
      <sz val="11"/>
      <name val="Arial"/>
      <family val="2"/>
    </font>
    <font>
      <b/>
      <sz val="10"/>
      <color theme="0"/>
      <name val="Arial"/>
      <family val="2"/>
    </font>
    <font>
      <b/>
      <sz val="10"/>
      <color indexed="9"/>
      <name val="Arial"/>
      <family val="2"/>
    </font>
    <font>
      <b/>
      <sz val="11"/>
      <color indexed="9"/>
      <name val="Calibri"/>
      <family val="2"/>
    </font>
    <font>
      <sz val="10"/>
      <color theme="1"/>
      <name val="Tahoma"/>
      <family val="2"/>
    </font>
    <font>
      <sz val="9"/>
      <name val="Palatino Linotype"/>
      <family val="1"/>
    </font>
    <font>
      <sz val="9"/>
      <color theme="1"/>
      <name val="Times New Roman"/>
      <family val="2"/>
    </font>
    <font>
      <b/>
      <sz val="7.9"/>
      <color indexed="8"/>
      <name val="Arial"/>
      <family val="2"/>
    </font>
    <font>
      <sz val="12"/>
      <color indexed="24"/>
      <name val="Arial"/>
      <family val="2"/>
    </font>
    <font>
      <sz val="9"/>
      <name val="Times New Roman"/>
      <family val="1"/>
    </font>
    <font>
      <i/>
      <sz val="10"/>
      <color rgb="FF7F7F7F"/>
      <name val="Arial"/>
      <family val="2"/>
    </font>
    <font>
      <i/>
      <sz val="10"/>
      <color indexed="23"/>
      <name val="Arial"/>
      <family val="2"/>
    </font>
    <font>
      <i/>
      <sz val="11"/>
      <color indexed="23"/>
      <name val="Calibri"/>
      <family val="2"/>
    </font>
    <font>
      <b/>
      <sz val="10"/>
      <color indexed="10"/>
      <name val="Wingdings"/>
      <charset val="2"/>
    </font>
    <font>
      <sz val="10"/>
      <color rgb="FF006100"/>
      <name val="Arial"/>
      <family val="2"/>
    </font>
    <font>
      <sz val="10"/>
      <color indexed="17"/>
      <name val="Arial"/>
      <family val="2"/>
    </font>
    <font>
      <sz val="11"/>
      <color indexed="17"/>
      <name val="Calibri"/>
      <family val="2"/>
    </font>
    <font>
      <sz val="10"/>
      <color indexed="24"/>
      <name val="Arial"/>
      <family val="2"/>
    </font>
    <font>
      <b/>
      <sz val="15"/>
      <color indexed="56"/>
      <name val="Calibri"/>
      <family val="2"/>
    </font>
    <font>
      <b/>
      <sz val="15"/>
      <color indexed="62"/>
      <name val="Arial"/>
      <family val="2"/>
    </font>
    <font>
      <b/>
      <sz val="15"/>
      <color theme="3"/>
      <name val="Arial"/>
      <family val="2"/>
    </font>
    <font>
      <b/>
      <sz val="13"/>
      <color indexed="56"/>
      <name val="Calibri"/>
      <family val="2"/>
    </font>
    <font>
      <b/>
      <sz val="13"/>
      <color indexed="62"/>
      <name val="Arial"/>
      <family val="2"/>
    </font>
    <font>
      <b/>
      <sz val="13"/>
      <color theme="3"/>
      <name val="Arial"/>
      <family val="2"/>
    </font>
    <font>
      <b/>
      <sz val="11"/>
      <color indexed="62"/>
      <name val="Arial"/>
      <family val="2"/>
    </font>
    <font>
      <b/>
      <sz val="11"/>
      <color theme="3"/>
      <name val="Arial"/>
      <family val="2"/>
    </font>
    <font>
      <b/>
      <sz val="11"/>
      <color indexed="56"/>
      <name val="Calibri"/>
      <family val="2"/>
    </font>
    <font>
      <u/>
      <sz val="9"/>
      <color indexed="12"/>
      <name val="Times New Roman"/>
      <family val="1"/>
    </font>
    <font>
      <u/>
      <sz val="11"/>
      <color indexed="12"/>
      <name val="Arial"/>
      <family val="2"/>
    </font>
    <font>
      <u/>
      <sz val="9.85"/>
      <color indexed="12"/>
      <name val="Arial"/>
      <family val="2"/>
    </font>
    <font>
      <u/>
      <sz val="12"/>
      <color indexed="12"/>
      <name val="Arial"/>
      <family val="2"/>
    </font>
    <font>
      <u/>
      <sz val="11"/>
      <color theme="10"/>
      <name val="Calibri"/>
      <family val="2"/>
      <scheme val="minor"/>
    </font>
    <font>
      <u/>
      <sz val="9"/>
      <color indexed="12"/>
      <name val="Arial"/>
      <family val="2"/>
    </font>
    <font>
      <sz val="11"/>
      <color indexed="62"/>
      <name val="Calibri"/>
      <family val="2"/>
    </font>
    <font>
      <sz val="10"/>
      <color rgb="FF3F3F76"/>
      <name val="Arial"/>
      <family val="2"/>
    </font>
    <font>
      <sz val="10"/>
      <color indexed="18"/>
      <name val="Arial"/>
      <family val="2"/>
    </font>
    <font>
      <sz val="10"/>
      <color indexed="10"/>
      <name val="Arial"/>
      <family val="2"/>
    </font>
    <font>
      <sz val="10"/>
      <color rgb="FFFA7D00"/>
      <name val="Arial"/>
      <family val="2"/>
    </font>
    <font>
      <sz val="11"/>
      <color indexed="52"/>
      <name val="Calibri"/>
      <family val="2"/>
    </font>
    <font>
      <sz val="10"/>
      <color indexed="19"/>
      <name val="Arial"/>
      <family val="2"/>
    </font>
    <font>
      <sz val="10"/>
      <color rgb="FF9C6500"/>
      <name val="Arial"/>
      <family val="2"/>
    </font>
    <font>
      <sz val="11"/>
      <color indexed="60"/>
      <name val="Calibri"/>
      <family val="2"/>
    </font>
    <font>
      <sz val="12"/>
      <name val="Helv"/>
    </font>
    <font>
      <sz val="12"/>
      <name val="Arial"/>
      <family val="2"/>
    </font>
    <font>
      <sz val="10"/>
      <color indexed="12"/>
      <name val="Arial"/>
      <family val="2"/>
    </font>
    <font>
      <sz val="10"/>
      <color indexed="8"/>
      <name val="MS Sans Serif"/>
      <family val="2"/>
    </font>
    <font>
      <sz val="11"/>
      <color indexed="8"/>
      <name val="Calibri"/>
      <family val="2"/>
      <scheme val="minor"/>
    </font>
    <font>
      <b/>
      <sz val="11"/>
      <color indexed="63"/>
      <name val="Calibri"/>
      <family val="2"/>
    </font>
    <font>
      <b/>
      <sz val="10"/>
      <color rgb="FF3F3F3F"/>
      <name val="Arial"/>
      <family val="2"/>
    </font>
    <font>
      <sz val="10"/>
      <name val="MS Sans Serif"/>
      <family val="2"/>
    </font>
    <font>
      <b/>
      <sz val="10"/>
      <name val="MS Sans Serif"/>
      <family val="2"/>
    </font>
    <font>
      <b/>
      <sz val="9"/>
      <name val="Arial"/>
      <family val="2"/>
    </font>
    <font>
      <sz val="8"/>
      <name val="Arial"/>
      <family val="2"/>
    </font>
    <font>
      <b/>
      <sz val="10"/>
      <name val="Arial"/>
      <family val="2"/>
    </font>
    <font>
      <b/>
      <sz val="18"/>
      <color indexed="62"/>
      <name val="Cambria"/>
      <family val="2"/>
    </font>
    <font>
      <b/>
      <sz val="18"/>
      <color indexed="56"/>
      <name val="Cambria"/>
      <family val="2"/>
    </font>
    <font>
      <u/>
      <sz val="10"/>
      <name val="Arial"/>
      <family val="2"/>
    </font>
    <font>
      <b/>
      <sz val="11"/>
      <color indexed="8"/>
      <name val="Calibri"/>
      <family val="2"/>
    </font>
    <font>
      <b/>
      <sz val="10"/>
      <color theme="1"/>
      <name val="Arial"/>
      <family val="2"/>
    </font>
    <font>
      <b/>
      <sz val="10"/>
      <color indexed="8"/>
      <name val="Arial"/>
      <family val="2"/>
    </font>
    <font>
      <sz val="10"/>
      <color rgb="FFFF0000"/>
      <name val="Arial"/>
      <family val="2"/>
    </font>
    <font>
      <sz val="11"/>
      <color indexed="10"/>
      <name val="Calibri"/>
      <family val="2"/>
    </font>
    <font>
      <sz val="11"/>
      <color rgb="FF000000"/>
      <name val="Calibri"/>
      <family val="2"/>
      <scheme val="minor"/>
    </font>
    <font>
      <u/>
      <sz val="10"/>
      <color theme="10"/>
      <name val="Arial"/>
      <family val="2"/>
    </font>
    <font>
      <sz val="18"/>
      <color theme="3"/>
      <name val="Calibri Light"/>
      <family val="2"/>
      <scheme val="major"/>
    </font>
    <font>
      <sz val="10"/>
      <color theme="1" tint="0.14996795556505021"/>
      <name val="Calibri"/>
      <family val="2"/>
      <scheme val="minor"/>
    </font>
    <font>
      <u/>
      <sz val="8"/>
      <color rgb="FF800080"/>
      <name val="Calibri"/>
      <family val="2"/>
      <scheme val="minor"/>
    </font>
    <font>
      <sz val="26"/>
      <color theme="1" tint="0.14993743705557422"/>
      <name val="Calibri Light"/>
      <family val="2"/>
      <scheme val="major"/>
    </font>
    <font>
      <sz val="14"/>
      <color theme="1" tint="0.24994659260841701"/>
      <name val="Calibri Light"/>
      <family val="2"/>
      <scheme val="major"/>
    </font>
    <font>
      <sz val="12"/>
      <color theme="1" tint="0.14996795556505021"/>
      <name val="Calibri Light"/>
      <family val="2"/>
      <scheme val="major"/>
    </font>
    <font>
      <u/>
      <sz val="8"/>
      <color rgb="FF0000FF"/>
      <name val="Calibri"/>
      <family val="2"/>
      <scheme val="minor"/>
    </font>
    <font>
      <u/>
      <sz val="11"/>
      <color theme="10"/>
      <name val="Calibri"/>
      <family val="2"/>
    </font>
    <font>
      <u/>
      <sz val="10"/>
      <color theme="10"/>
      <name val="Calibri"/>
      <family val="2"/>
      <scheme val="minor"/>
    </font>
    <font>
      <sz val="10"/>
      <color theme="1"/>
      <name val="Calibri"/>
      <family val="2"/>
    </font>
    <font>
      <sz val="8"/>
      <name val="Verdana"/>
      <family val="2"/>
    </font>
    <font>
      <b/>
      <sz val="12"/>
      <color theme="1"/>
      <name val="Calibri"/>
      <family val="2"/>
      <scheme val="minor"/>
    </font>
    <font>
      <b/>
      <sz val="14"/>
      <name val="Calibri"/>
      <family val="2"/>
      <scheme val="minor"/>
    </font>
    <font>
      <sz val="11"/>
      <name val="Calibri"/>
      <family val="2"/>
      <scheme val="minor"/>
    </font>
    <font>
      <b/>
      <sz val="11"/>
      <name val="Calibri"/>
      <family val="2"/>
      <scheme val="minor"/>
    </font>
    <font>
      <i/>
      <sz val="11"/>
      <name val="Calibri"/>
      <family val="2"/>
      <scheme val="minor"/>
    </font>
  </fonts>
  <fills count="67">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43"/>
        <bgColor indexed="15"/>
      </patternFill>
    </fill>
    <fill>
      <patternFill patternType="solid">
        <fgColor indexed="22"/>
      </patternFill>
    </fill>
    <fill>
      <patternFill patternType="solid">
        <fgColor indexed="9"/>
      </patternFill>
    </fill>
    <fill>
      <patternFill patternType="solid">
        <fgColor indexed="55"/>
      </patternFill>
    </fill>
    <fill>
      <patternFill patternType="solid">
        <fgColor indexed="42"/>
        <bgColor indexed="64"/>
      </patternFill>
    </fill>
    <fill>
      <patternFill patternType="solid">
        <fgColor indexed="9"/>
        <bgColor indexed="64"/>
      </patternFill>
    </fill>
    <fill>
      <patternFill patternType="solid">
        <fgColor indexed="26"/>
        <bgColor indexed="64"/>
      </patternFill>
    </fill>
    <fill>
      <patternFill patternType="mediumGray">
        <fgColor indexed="22"/>
      </patternFill>
    </fill>
    <fill>
      <patternFill patternType="solid">
        <fgColor indexed="27"/>
        <bgColor indexed="64"/>
      </patternFill>
    </fill>
    <fill>
      <patternFill patternType="solid">
        <fgColor theme="9" tint="0.59999389629810485"/>
        <bgColor indexed="64"/>
      </patternFill>
    </fill>
  </fills>
  <borders count="63">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27"/>
      </bottom>
      <diagonal/>
    </border>
    <border>
      <left/>
      <right/>
      <top/>
      <bottom style="medium">
        <color indexed="30"/>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bottom style="medium">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thin">
        <color indexed="62"/>
      </top>
      <bottom style="double">
        <color indexed="62"/>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thin">
        <color indexed="62"/>
      </top>
      <bottom style="double">
        <color indexed="62"/>
      </bottom>
      <diagonal/>
    </border>
    <border>
      <left/>
      <right/>
      <top style="thin">
        <color indexed="56"/>
      </top>
      <bottom style="double">
        <color indexed="56"/>
      </bottom>
      <diagonal/>
    </border>
    <border>
      <left style="thin">
        <color indexed="64"/>
      </left>
      <right style="thin">
        <color indexed="64"/>
      </right>
      <top/>
      <bottom/>
      <diagonal/>
    </border>
    <border>
      <left style="thin">
        <color indexed="64"/>
      </left>
      <right style="thin">
        <color indexed="64"/>
      </right>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theme="4"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theme="0"/>
      </left>
      <right/>
      <top/>
      <bottom/>
      <diagonal/>
    </border>
    <border>
      <left style="thin">
        <color theme="0"/>
      </left>
      <right/>
      <top style="thin">
        <color indexed="64"/>
      </top>
      <bottom style="thin">
        <color indexed="64"/>
      </bottom>
      <diagonal/>
    </border>
    <border>
      <left/>
      <right/>
      <top style="thin">
        <color indexed="64"/>
      </top>
      <bottom style="medium">
        <color indexed="64"/>
      </bottom>
      <diagonal/>
    </border>
    <border>
      <left style="thin">
        <color auto="1"/>
      </left>
      <right/>
      <top style="thin">
        <color auto="1"/>
      </top>
      <bottom style="thin">
        <color auto="1"/>
      </bottom>
      <diagonal/>
    </border>
    <border>
      <left/>
      <right/>
      <top/>
      <bottom style="thin">
        <color auto="1"/>
      </bottom>
      <diagonal/>
    </border>
    <border>
      <left/>
      <right/>
      <top style="thin">
        <color indexed="64"/>
      </top>
      <bottom style="double">
        <color indexed="64"/>
      </bottom>
      <diagonal/>
    </border>
  </borders>
  <cellStyleXfs count="55199">
    <xf numFmtId="0" fontId="0" fillId="0" borderId="0"/>
    <xf numFmtId="9"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5" fillId="0" borderId="0"/>
    <xf numFmtId="0" fontId="16" fillId="0" borderId="0"/>
    <xf numFmtId="9" fontId="15" fillId="0" borderId="0" applyFont="0" applyFill="0" applyBorder="0" applyAlignment="0" applyProtection="0"/>
    <xf numFmtId="0" fontId="10" fillId="0" borderId="0"/>
    <xf numFmtId="0" fontId="11" fillId="0" borderId="0"/>
    <xf numFmtId="9" fontId="10" fillId="0" borderId="0" applyFont="0" applyFill="0" applyBorder="0" applyAlignment="0" applyProtection="0"/>
    <xf numFmtId="9" fontId="11" fillId="0" borderId="0" applyFont="0" applyFill="0" applyBorder="0" applyAlignment="0" applyProtection="0"/>
    <xf numFmtId="43" fontId="10"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1" fillId="0" borderId="0"/>
    <xf numFmtId="43" fontId="16"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12" borderId="0" applyNumberFormat="0" applyBorder="0" applyAlignment="0" applyProtection="0"/>
    <xf numFmtId="0" fontId="34" fillId="35"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6" fillId="36"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1" fillId="16" borderId="0" applyNumberFormat="0" applyBorder="0" applyAlignment="0" applyProtection="0"/>
    <xf numFmtId="0" fontId="34" fillId="37" borderId="0" applyNumberFormat="0" applyBorder="0" applyAlignment="0" applyProtection="0"/>
    <xf numFmtId="0" fontId="35" fillId="3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7" borderId="0" applyNumberFormat="0" applyBorder="0" applyAlignment="0" applyProtection="0"/>
    <xf numFmtId="0" fontId="35" fillId="38" borderId="0" applyNumberFormat="0" applyBorder="0" applyAlignment="0" applyProtection="0"/>
    <xf numFmtId="0" fontId="35" fillId="37" borderId="0" applyNumberFormat="0" applyBorder="0" applyAlignment="0" applyProtection="0"/>
    <xf numFmtId="0" fontId="35" fillId="38" borderId="0" applyNumberFormat="0" applyBorder="0" applyAlignment="0" applyProtection="0"/>
    <xf numFmtId="0" fontId="35" fillId="37" borderId="0" applyNumberFormat="0" applyBorder="0" applyAlignment="0" applyProtection="0"/>
    <xf numFmtId="0" fontId="36" fillId="38"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11" fillId="20" borderId="0" applyNumberFormat="0" applyBorder="0" applyAlignment="0" applyProtection="0"/>
    <xf numFmtId="0" fontId="34" fillId="39"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39" borderId="0" applyNumberFormat="0" applyBorder="0" applyAlignment="0" applyProtection="0"/>
    <xf numFmtId="0" fontId="36" fillId="4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1" fillId="24" borderId="0" applyNumberFormat="0" applyBorder="0" applyAlignment="0" applyProtection="0"/>
    <xf numFmtId="0" fontId="34" fillId="41"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1" borderId="0" applyNumberFormat="0" applyBorder="0" applyAlignment="0" applyProtection="0"/>
    <xf numFmtId="0" fontId="36" fillId="4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1" fillId="28" borderId="0" applyNumberFormat="0" applyBorder="0" applyAlignment="0" applyProtection="0"/>
    <xf numFmtId="0" fontId="34" fillId="43"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6" fillId="43" borderId="0" applyNumberFormat="0" applyBorder="0" applyAlignment="0" applyProtection="0"/>
    <xf numFmtId="0" fontId="35" fillId="28" borderId="0" applyNumberFormat="0" applyBorder="0" applyAlignment="0" applyProtection="0"/>
    <xf numFmtId="0" fontId="36" fillId="43" borderId="0" applyNumberFormat="0" applyBorder="0" applyAlignment="0" applyProtection="0"/>
    <xf numFmtId="0" fontId="35" fillId="2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1" fillId="32" borderId="0" applyNumberFormat="0" applyBorder="0" applyAlignment="0" applyProtection="0"/>
    <xf numFmtId="0" fontId="34" fillId="42" borderId="0" applyNumberFormat="0" applyBorder="0" applyAlignment="0" applyProtection="0"/>
    <xf numFmtId="0" fontId="35" fillId="32"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32" borderId="0" applyNumberFormat="0" applyBorder="0" applyAlignment="0" applyProtection="0"/>
    <xf numFmtId="0" fontId="35" fillId="40" borderId="0" applyNumberFormat="0" applyBorder="0" applyAlignment="0" applyProtection="0"/>
    <xf numFmtId="0" fontId="35" fillId="32" borderId="0" applyNumberFormat="0" applyBorder="0" applyAlignment="0" applyProtection="0"/>
    <xf numFmtId="0" fontId="35" fillId="40" borderId="0" applyNumberFormat="0" applyBorder="0" applyAlignment="0" applyProtection="0"/>
    <xf numFmtId="0" fontId="35" fillId="32" borderId="0" applyNumberFormat="0" applyBorder="0" applyAlignment="0" applyProtection="0"/>
    <xf numFmtId="0" fontId="36" fillId="4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1" fillId="13" borderId="0" applyNumberFormat="0" applyBorder="0" applyAlignment="0" applyProtection="0"/>
    <xf numFmtId="0" fontId="34" fillId="36" borderId="0" applyNumberFormat="0" applyBorder="0" applyAlignment="0" applyProtection="0"/>
    <xf numFmtId="0" fontId="35" fillId="1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13" borderId="0" applyNumberFormat="0" applyBorder="0" applyAlignment="0" applyProtection="0"/>
    <xf numFmtId="0" fontId="35" fillId="43" borderId="0" applyNumberFormat="0" applyBorder="0" applyAlignment="0" applyProtection="0"/>
    <xf numFmtId="0" fontId="35" fillId="13" borderId="0" applyNumberFormat="0" applyBorder="0" applyAlignment="0" applyProtection="0"/>
    <xf numFmtId="0" fontId="35" fillId="43" borderId="0" applyNumberFormat="0" applyBorder="0" applyAlignment="0" applyProtection="0"/>
    <xf numFmtId="0" fontId="35" fillId="13" borderId="0" applyNumberFormat="0" applyBorder="0" applyAlignment="0" applyProtection="0"/>
    <xf numFmtId="0" fontId="36" fillId="43"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1" fillId="17" borderId="0" applyNumberFormat="0" applyBorder="0" applyAlignment="0" applyProtection="0"/>
    <xf numFmtId="0" fontId="34" fillId="38"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6" fillId="38" borderId="0" applyNumberFormat="0" applyBorder="0" applyAlignment="0" applyProtection="0"/>
    <xf numFmtId="0" fontId="35" fillId="17" borderId="0" applyNumberFormat="0" applyBorder="0" applyAlignment="0" applyProtection="0"/>
    <xf numFmtId="0" fontId="36" fillId="38" borderId="0" applyNumberFormat="0" applyBorder="0" applyAlignment="0" applyProtection="0"/>
    <xf numFmtId="0" fontId="35" fillId="17"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11" fillId="21" borderId="0" applyNumberFormat="0" applyBorder="0" applyAlignment="0" applyProtection="0"/>
    <xf numFmtId="0" fontId="34" fillId="44"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4" borderId="0" applyNumberFormat="0" applyBorder="0" applyAlignment="0" applyProtection="0"/>
    <xf numFmtId="0" fontId="36" fillId="4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1" fillId="25" borderId="0" applyNumberFormat="0" applyBorder="0" applyAlignment="0" applyProtection="0"/>
    <xf numFmtId="0" fontId="34" fillId="41" borderId="0" applyNumberFormat="0" applyBorder="0" applyAlignment="0" applyProtection="0"/>
    <xf numFmtId="0" fontId="35" fillId="25"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25" borderId="0" applyNumberFormat="0" applyBorder="0" applyAlignment="0" applyProtection="0"/>
    <xf numFmtId="0" fontId="35" fillId="37" borderId="0" applyNumberFormat="0" applyBorder="0" applyAlignment="0" applyProtection="0"/>
    <xf numFmtId="0" fontId="35" fillId="25" borderId="0" applyNumberFormat="0" applyBorder="0" applyAlignment="0" applyProtection="0"/>
    <xf numFmtId="0" fontId="35" fillId="37" borderId="0" applyNumberFormat="0" applyBorder="0" applyAlignment="0" applyProtection="0"/>
    <xf numFmtId="0" fontId="35" fillId="25" borderId="0" applyNumberFormat="0" applyBorder="0" applyAlignment="0" applyProtection="0"/>
    <xf numFmtId="0" fontId="36" fillId="3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1" fillId="29" borderId="0" applyNumberFormat="0" applyBorder="0" applyAlignment="0" applyProtection="0"/>
    <xf numFmtId="0" fontId="34" fillId="36" borderId="0" applyNumberFormat="0" applyBorder="0" applyAlignment="0" applyProtection="0"/>
    <xf numFmtId="0" fontId="35"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29" borderId="0" applyNumberFormat="0" applyBorder="0" applyAlignment="0" applyProtection="0"/>
    <xf numFmtId="0" fontId="35" fillId="43" borderId="0" applyNumberFormat="0" applyBorder="0" applyAlignment="0" applyProtection="0"/>
    <xf numFmtId="0" fontId="35" fillId="29" borderId="0" applyNumberFormat="0" applyBorder="0" applyAlignment="0" applyProtection="0"/>
    <xf numFmtId="0" fontId="35" fillId="43" borderId="0" applyNumberFormat="0" applyBorder="0" applyAlignment="0" applyProtection="0"/>
    <xf numFmtId="0" fontId="35" fillId="29" borderId="0" applyNumberFormat="0" applyBorder="0" applyAlignment="0" applyProtection="0"/>
    <xf numFmtId="0" fontId="36" fillId="43"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1" fillId="33" borderId="0" applyNumberFormat="0" applyBorder="0" applyAlignment="0" applyProtection="0"/>
    <xf numFmtId="0" fontId="34" fillId="46" borderId="0" applyNumberFormat="0" applyBorder="0" applyAlignment="0" applyProtection="0"/>
    <xf numFmtId="0" fontId="35" fillId="33"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33" borderId="0" applyNumberFormat="0" applyBorder="0" applyAlignment="0" applyProtection="0"/>
    <xf numFmtId="0" fontId="35" fillId="40" borderId="0" applyNumberFormat="0" applyBorder="0" applyAlignment="0" applyProtection="0"/>
    <xf numFmtId="0" fontId="35" fillId="33" borderId="0" applyNumberFormat="0" applyBorder="0" applyAlignment="0" applyProtection="0"/>
    <xf numFmtId="0" fontId="35" fillId="40" borderId="0" applyNumberFormat="0" applyBorder="0" applyAlignment="0" applyProtection="0"/>
    <xf numFmtId="0" fontId="35" fillId="33" borderId="0" applyNumberFormat="0" applyBorder="0" applyAlignment="0" applyProtection="0"/>
    <xf numFmtId="0" fontId="36" fillId="40"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0" fillId="14" borderId="0" applyNumberFormat="0" applyBorder="0" applyAlignment="0" applyProtection="0"/>
    <xf numFmtId="0" fontId="37" fillId="43" borderId="0" applyNumberFormat="0" applyBorder="0" applyAlignment="0" applyProtection="0"/>
    <xf numFmtId="0" fontId="37" fillId="14" borderId="0" applyNumberFormat="0" applyBorder="0" applyAlignment="0" applyProtection="0"/>
    <xf numFmtId="0" fontId="37" fillId="43" borderId="0" applyNumberFormat="0" applyBorder="0" applyAlignment="0" applyProtection="0"/>
    <xf numFmtId="0" fontId="37" fillId="14" borderId="0" applyNumberFormat="0" applyBorder="0" applyAlignment="0" applyProtection="0"/>
    <xf numFmtId="0" fontId="37" fillId="43" borderId="0" applyNumberFormat="0" applyBorder="0" applyAlignment="0" applyProtection="0"/>
    <xf numFmtId="0" fontId="37" fillId="14" borderId="0" applyNumberFormat="0" applyBorder="0" applyAlignment="0" applyProtection="0"/>
    <xf numFmtId="0" fontId="37" fillId="43" borderId="0" applyNumberFormat="0" applyBorder="0" applyAlignment="0" applyProtection="0"/>
    <xf numFmtId="0" fontId="37" fillId="14" borderId="0" applyNumberFormat="0" applyBorder="0" applyAlignment="0" applyProtection="0"/>
    <xf numFmtId="0" fontId="38" fillId="43"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0" fillId="18" borderId="0" applyNumberFormat="0" applyBorder="0" applyAlignment="0" applyProtection="0"/>
    <xf numFmtId="0" fontId="37" fillId="48" borderId="0" applyNumberFormat="0" applyBorder="0" applyAlignment="0" applyProtection="0"/>
    <xf numFmtId="0" fontId="37" fillId="18" borderId="0" applyNumberFormat="0" applyBorder="0" applyAlignment="0" applyProtection="0"/>
    <xf numFmtId="0" fontId="37" fillId="48" borderId="0" applyNumberFormat="0" applyBorder="0" applyAlignment="0" applyProtection="0"/>
    <xf numFmtId="0" fontId="37" fillId="18" borderId="0" applyNumberFormat="0" applyBorder="0" applyAlignment="0" applyProtection="0"/>
    <xf numFmtId="0" fontId="37" fillId="48" borderId="0" applyNumberFormat="0" applyBorder="0" applyAlignment="0" applyProtection="0"/>
    <xf numFmtId="0" fontId="37" fillId="18" borderId="0" applyNumberFormat="0" applyBorder="0" applyAlignment="0" applyProtection="0"/>
    <xf numFmtId="0" fontId="37" fillId="48" borderId="0" applyNumberFormat="0" applyBorder="0" applyAlignment="0" applyProtection="0"/>
    <xf numFmtId="0" fontId="37" fillId="18" borderId="0" applyNumberFormat="0" applyBorder="0" applyAlignment="0" applyProtection="0"/>
    <xf numFmtId="0" fontId="38" fillId="4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0" fillId="22" borderId="0" applyNumberFormat="0" applyBorder="0" applyAlignment="0" applyProtection="0"/>
    <xf numFmtId="0" fontId="37" fillId="46"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37" fillId="44" borderId="0" applyNumberFormat="0" applyBorder="0" applyAlignment="0" applyProtection="0"/>
    <xf numFmtId="0" fontId="38" fillId="46"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0" fillId="26" borderId="0" applyNumberFormat="0" applyBorder="0" applyAlignment="0" applyProtection="0"/>
    <xf numFmtId="0" fontId="37" fillId="37" borderId="0" applyNumberFormat="0" applyBorder="0" applyAlignment="0" applyProtection="0"/>
    <xf numFmtId="0" fontId="37" fillId="49" borderId="0" applyNumberFormat="0" applyBorder="0" applyAlignment="0" applyProtection="0"/>
    <xf numFmtId="0" fontId="37" fillId="37" borderId="0" applyNumberFormat="0" applyBorder="0" applyAlignment="0" applyProtection="0"/>
    <xf numFmtId="0" fontId="37" fillId="49" borderId="0" applyNumberFormat="0" applyBorder="0" applyAlignment="0" applyProtection="0"/>
    <xf numFmtId="0" fontId="37" fillId="37" borderId="0" applyNumberFormat="0" applyBorder="0" applyAlignment="0" applyProtection="0"/>
    <xf numFmtId="0" fontId="37" fillId="49" borderId="0" applyNumberFormat="0" applyBorder="0" applyAlignment="0" applyProtection="0"/>
    <xf numFmtId="0" fontId="37" fillId="37" borderId="0" applyNumberFormat="0" applyBorder="0" applyAlignment="0" applyProtection="0"/>
    <xf numFmtId="0" fontId="37" fillId="49" borderId="0" applyNumberFormat="0" applyBorder="0" applyAlignment="0" applyProtection="0"/>
    <xf numFmtId="0" fontId="38" fillId="37"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0" fillId="30" borderId="0" applyNumberFormat="0" applyBorder="0" applyAlignment="0" applyProtection="0"/>
    <xf numFmtId="0" fontId="37" fillId="43" borderId="0" applyNumberFormat="0" applyBorder="0" applyAlignment="0" applyProtection="0"/>
    <xf numFmtId="0" fontId="37" fillId="30" borderId="0" applyNumberFormat="0" applyBorder="0" applyAlignment="0" applyProtection="0"/>
    <xf numFmtId="0" fontId="37" fillId="43" borderId="0" applyNumberFormat="0" applyBorder="0" applyAlignment="0" applyProtection="0"/>
    <xf numFmtId="0" fontId="37" fillId="30" borderId="0" applyNumberFormat="0" applyBorder="0" applyAlignment="0" applyProtection="0"/>
    <xf numFmtId="0" fontId="37" fillId="43" borderId="0" applyNumberFormat="0" applyBorder="0" applyAlignment="0" applyProtection="0"/>
    <xf numFmtId="0" fontId="37" fillId="30" borderId="0" applyNumberFormat="0" applyBorder="0" applyAlignment="0" applyProtection="0"/>
    <xf numFmtId="0" fontId="37" fillId="43" borderId="0" applyNumberFormat="0" applyBorder="0" applyAlignment="0" applyProtection="0"/>
    <xf numFmtId="0" fontId="37" fillId="30" borderId="0" applyNumberFormat="0" applyBorder="0" applyAlignment="0" applyProtection="0"/>
    <xf numFmtId="0" fontId="38" fillId="43"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0" fillId="34" borderId="0" applyNumberFormat="0" applyBorder="0" applyAlignment="0" applyProtection="0"/>
    <xf numFmtId="0" fontId="37" fillId="38" borderId="0" applyNumberFormat="0" applyBorder="0" applyAlignment="0" applyProtection="0"/>
    <xf numFmtId="0" fontId="37" fillId="51" borderId="0" applyNumberFormat="0" applyBorder="0" applyAlignment="0" applyProtection="0"/>
    <xf numFmtId="0" fontId="37" fillId="38" borderId="0" applyNumberFormat="0" applyBorder="0" applyAlignment="0" applyProtection="0"/>
    <xf numFmtId="0" fontId="37" fillId="51" borderId="0" applyNumberFormat="0" applyBorder="0" applyAlignment="0" applyProtection="0"/>
    <xf numFmtId="0" fontId="37" fillId="38" borderId="0" applyNumberFormat="0" applyBorder="0" applyAlignment="0" applyProtection="0"/>
    <xf numFmtId="0" fontId="37" fillId="51" borderId="0" applyNumberFormat="0" applyBorder="0" applyAlignment="0" applyProtection="0"/>
    <xf numFmtId="0" fontId="37" fillId="38" borderId="0" applyNumberFormat="0" applyBorder="0" applyAlignment="0" applyProtection="0"/>
    <xf numFmtId="0" fontId="37" fillId="51" borderId="0" applyNumberFormat="0" applyBorder="0" applyAlignment="0" applyProtection="0"/>
    <xf numFmtId="0" fontId="38" fillId="38"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0" fillId="11" borderId="0" applyNumberFormat="0" applyBorder="0" applyAlignment="0" applyProtection="0"/>
    <xf numFmtId="0" fontId="37" fillId="52" borderId="0" applyNumberFormat="0" applyBorder="0" applyAlignment="0" applyProtection="0"/>
    <xf numFmtId="0" fontId="37" fillId="11" borderId="0" applyNumberFormat="0" applyBorder="0" applyAlignment="0" applyProtection="0"/>
    <xf numFmtId="0" fontId="37" fillId="52" borderId="0" applyNumberFormat="0" applyBorder="0" applyAlignment="0" applyProtection="0"/>
    <xf numFmtId="0" fontId="37" fillId="11" borderId="0" applyNumberFormat="0" applyBorder="0" applyAlignment="0" applyProtection="0"/>
    <xf numFmtId="0" fontId="37" fillId="52" borderId="0" applyNumberFormat="0" applyBorder="0" applyAlignment="0" applyProtection="0"/>
    <xf numFmtId="0" fontId="37" fillId="11" borderId="0" applyNumberFormat="0" applyBorder="0" applyAlignment="0" applyProtection="0"/>
    <xf numFmtId="0" fontId="37" fillId="52" borderId="0" applyNumberFormat="0" applyBorder="0" applyAlignment="0" applyProtection="0"/>
    <xf numFmtId="0" fontId="37" fillId="11" borderId="0" applyNumberFormat="0" applyBorder="0" applyAlignment="0" applyProtection="0"/>
    <xf numFmtId="0" fontId="38" fillId="52"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0" fillId="15" borderId="0" applyNumberFormat="0" applyBorder="0" applyAlignment="0" applyProtection="0"/>
    <xf numFmtId="0" fontId="37" fillId="48" borderId="0" applyNumberFormat="0" applyBorder="0" applyAlignment="0" applyProtection="0"/>
    <xf numFmtId="0" fontId="37" fillId="15" borderId="0" applyNumberFormat="0" applyBorder="0" applyAlignment="0" applyProtection="0"/>
    <xf numFmtId="0" fontId="37" fillId="48" borderId="0" applyNumberFormat="0" applyBorder="0" applyAlignment="0" applyProtection="0"/>
    <xf numFmtId="0" fontId="37" fillId="15" borderId="0" applyNumberFormat="0" applyBorder="0" applyAlignment="0" applyProtection="0"/>
    <xf numFmtId="0" fontId="37" fillId="48" borderId="0" applyNumberFormat="0" applyBorder="0" applyAlignment="0" applyProtection="0"/>
    <xf numFmtId="0" fontId="37" fillId="15" borderId="0" applyNumberFormat="0" applyBorder="0" applyAlignment="0" applyProtection="0"/>
    <xf numFmtId="0" fontId="37" fillId="48" borderId="0" applyNumberFormat="0" applyBorder="0" applyAlignment="0" applyProtection="0"/>
    <xf numFmtId="0" fontId="37" fillId="15" borderId="0" applyNumberFormat="0" applyBorder="0" applyAlignment="0" applyProtection="0"/>
    <xf numFmtId="0" fontId="38" fillId="48"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0" fillId="19" borderId="0" applyNumberFormat="0" applyBorder="0" applyAlignment="0" applyProtection="0"/>
    <xf numFmtId="0" fontId="37" fillId="46" borderId="0" applyNumberFormat="0" applyBorder="0" applyAlignment="0" applyProtection="0"/>
    <xf numFmtId="0" fontId="37" fillId="19" borderId="0" applyNumberFormat="0" applyBorder="0" applyAlignment="0" applyProtection="0"/>
    <xf numFmtId="0" fontId="37" fillId="46" borderId="0" applyNumberFormat="0" applyBorder="0" applyAlignment="0" applyProtection="0"/>
    <xf numFmtId="0" fontId="37" fillId="19" borderId="0" applyNumberFormat="0" applyBorder="0" applyAlignment="0" applyProtection="0"/>
    <xf numFmtId="0" fontId="37" fillId="46" borderId="0" applyNumberFormat="0" applyBorder="0" applyAlignment="0" applyProtection="0"/>
    <xf numFmtId="0" fontId="37" fillId="19" borderId="0" applyNumberFormat="0" applyBorder="0" applyAlignment="0" applyProtection="0"/>
    <xf numFmtId="0" fontId="37" fillId="46" borderId="0" applyNumberFormat="0" applyBorder="0" applyAlignment="0" applyProtection="0"/>
    <xf numFmtId="0" fontId="37" fillId="19" borderId="0" applyNumberFormat="0" applyBorder="0" applyAlignment="0" applyProtection="0"/>
    <xf numFmtId="0" fontId="38" fillId="46"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0" fillId="23" borderId="0" applyNumberFormat="0" applyBorder="0" applyAlignment="0" applyProtection="0"/>
    <xf numFmtId="0" fontId="37" fillId="56" borderId="0" applyNumberFormat="0" applyBorder="0" applyAlignment="0" applyProtection="0"/>
    <xf numFmtId="0" fontId="37" fillId="23" borderId="0" applyNumberFormat="0" applyBorder="0" applyAlignment="0" applyProtection="0"/>
    <xf numFmtId="0" fontId="37" fillId="56" borderId="0" applyNumberFormat="0" applyBorder="0" applyAlignment="0" applyProtection="0"/>
    <xf numFmtId="0" fontId="37" fillId="23" borderId="0" applyNumberFormat="0" applyBorder="0" applyAlignment="0" applyProtection="0"/>
    <xf numFmtId="0" fontId="37" fillId="56" borderId="0" applyNumberFormat="0" applyBorder="0" applyAlignment="0" applyProtection="0"/>
    <xf numFmtId="0" fontId="37" fillId="23" borderId="0" applyNumberFormat="0" applyBorder="0" applyAlignment="0" applyProtection="0"/>
    <xf numFmtId="0" fontId="37" fillId="56" borderId="0" applyNumberFormat="0" applyBorder="0" applyAlignment="0" applyProtection="0"/>
    <xf numFmtId="0" fontId="37" fillId="23" borderId="0" applyNumberFormat="0" applyBorder="0" applyAlignment="0" applyProtection="0"/>
    <xf numFmtId="0" fontId="38" fillId="56"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0" fillId="27" borderId="0" applyNumberFormat="0" applyBorder="0" applyAlignment="0" applyProtection="0"/>
    <xf numFmtId="0" fontId="37" fillId="27" borderId="0" applyNumberFormat="0" applyBorder="0" applyAlignment="0" applyProtection="0"/>
    <xf numFmtId="0" fontId="38" fillId="50" borderId="0" applyNumberFormat="0" applyBorder="0" applyAlignment="0" applyProtection="0"/>
    <xf numFmtId="0" fontId="37" fillId="27" borderId="0" applyNumberFormat="0" applyBorder="0" applyAlignment="0" applyProtection="0"/>
    <xf numFmtId="0" fontId="38" fillId="50" borderId="0" applyNumberFormat="0" applyBorder="0" applyAlignment="0" applyProtection="0"/>
    <xf numFmtId="0" fontId="37" fillId="27" borderId="0" applyNumberFormat="0" applyBorder="0" applyAlignment="0" applyProtection="0"/>
    <xf numFmtId="0" fontId="38" fillId="50" borderId="0" applyNumberFormat="0" applyBorder="0" applyAlignment="0" applyProtection="0"/>
    <xf numFmtId="0" fontId="37" fillId="27"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0" fillId="31" borderId="0" applyNumberFormat="0" applyBorder="0" applyAlignment="0" applyProtection="0"/>
    <xf numFmtId="0" fontId="37" fillId="54" borderId="0" applyNumberFormat="0" applyBorder="0" applyAlignment="0" applyProtection="0"/>
    <xf numFmtId="0" fontId="37" fillId="31" borderId="0" applyNumberFormat="0" applyBorder="0" applyAlignment="0" applyProtection="0"/>
    <xf numFmtId="0" fontId="37" fillId="54" borderId="0" applyNumberFormat="0" applyBorder="0" applyAlignment="0" applyProtection="0"/>
    <xf numFmtId="0" fontId="37" fillId="31" borderId="0" applyNumberFormat="0" applyBorder="0" applyAlignment="0" applyProtection="0"/>
    <xf numFmtId="0" fontId="37" fillId="54" borderId="0" applyNumberFormat="0" applyBorder="0" applyAlignment="0" applyProtection="0"/>
    <xf numFmtId="0" fontId="37" fillId="31" borderId="0" applyNumberFormat="0" applyBorder="0" applyAlignment="0" applyProtection="0"/>
    <xf numFmtId="0" fontId="37" fillId="54" borderId="0" applyNumberFormat="0" applyBorder="0" applyAlignment="0" applyProtection="0"/>
    <xf numFmtId="0" fontId="37" fillId="31" borderId="0" applyNumberFormat="0" applyBorder="0" applyAlignment="0" applyProtection="0"/>
    <xf numFmtId="0" fontId="38" fillId="54"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37" fontId="40" fillId="57" borderId="0" applyNumberFormat="0">
      <protection locked="0"/>
    </xf>
    <xf numFmtId="0" fontId="22" fillId="5" borderId="0" applyNumberFormat="0" applyBorder="0" applyAlignment="0" applyProtection="0"/>
    <xf numFmtId="0" fontId="41" fillId="41" borderId="0" applyNumberFormat="0" applyBorder="0" applyAlignment="0" applyProtection="0"/>
    <xf numFmtId="0" fontId="41" fillId="5" borderId="0" applyNumberFormat="0" applyBorder="0" applyAlignment="0" applyProtection="0"/>
    <xf numFmtId="0" fontId="41" fillId="41" borderId="0" applyNumberFormat="0" applyBorder="0" applyAlignment="0" applyProtection="0"/>
    <xf numFmtId="0" fontId="41" fillId="5" borderId="0" applyNumberFormat="0" applyBorder="0" applyAlignment="0" applyProtection="0"/>
    <xf numFmtId="0" fontId="41" fillId="41" borderId="0" applyNumberFormat="0" applyBorder="0" applyAlignment="0" applyProtection="0"/>
    <xf numFmtId="0" fontId="41" fillId="5" borderId="0" applyNumberFormat="0" applyBorder="0" applyAlignment="0" applyProtection="0"/>
    <xf numFmtId="0" fontId="41" fillId="41" borderId="0" applyNumberFormat="0" applyBorder="0" applyAlignment="0" applyProtection="0"/>
    <xf numFmtId="0" fontId="41" fillId="5" borderId="0" applyNumberFormat="0" applyBorder="0" applyAlignment="0" applyProtection="0"/>
    <xf numFmtId="0" fontId="42" fillId="41"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25" fillId="8" borderId="8" applyNumberFormat="0" applyAlignment="0" applyProtection="0"/>
    <xf numFmtId="0" fontId="44" fillId="58" borderId="14" applyNumberFormat="0" applyAlignment="0" applyProtection="0"/>
    <xf numFmtId="0" fontId="45" fillId="8" borderId="8" applyNumberFormat="0" applyAlignment="0" applyProtection="0"/>
    <xf numFmtId="0" fontId="46" fillId="59" borderId="8" applyNumberFormat="0" applyAlignment="0" applyProtection="0"/>
    <xf numFmtId="0" fontId="44" fillId="58" borderId="14" applyNumberFormat="0" applyAlignment="0" applyProtection="0"/>
    <xf numFmtId="0" fontId="45" fillId="8" borderId="8" applyNumberFormat="0" applyAlignment="0" applyProtection="0"/>
    <xf numFmtId="0" fontId="46" fillId="59" borderId="8" applyNumberFormat="0" applyAlignment="0" applyProtection="0"/>
    <xf numFmtId="0" fontId="44" fillId="58" borderId="14" applyNumberFormat="0" applyAlignment="0" applyProtection="0"/>
    <xf numFmtId="0" fontId="45" fillId="8" borderId="8" applyNumberFormat="0" applyAlignment="0" applyProtection="0"/>
    <xf numFmtId="0" fontId="46" fillId="59" borderId="8" applyNumberFormat="0" applyAlignment="0" applyProtection="0"/>
    <xf numFmtId="0" fontId="44" fillId="58" borderId="14" applyNumberFormat="0" applyAlignment="0" applyProtection="0"/>
    <xf numFmtId="0" fontId="45" fillId="8" borderId="8" applyNumberFormat="0" applyAlignment="0" applyProtection="0"/>
    <xf numFmtId="0" fontId="46" fillId="59" borderId="8"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37" fontId="47" fillId="0" borderId="2"/>
    <xf numFmtId="0" fontId="27" fillId="9" borderId="11" applyNumberFormat="0" applyAlignment="0" applyProtection="0"/>
    <xf numFmtId="0" fontId="48" fillId="9" borderId="11" applyNumberFormat="0" applyAlignment="0" applyProtection="0"/>
    <xf numFmtId="0" fontId="49" fillId="60" borderId="15" applyNumberFormat="0" applyAlignment="0" applyProtection="0"/>
    <xf numFmtId="0" fontId="48" fillId="9" borderId="11" applyNumberFormat="0" applyAlignment="0" applyProtection="0"/>
    <xf numFmtId="0" fontId="49" fillId="60" borderId="15" applyNumberFormat="0" applyAlignment="0" applyProtection="0"/>
    <xf numFmtId="0" fontId="48" fillId="9" borderId="11" applyNumberFormat="0" applyAlignment="0" applyProtection="0"/>
    <xf numFmtId="0" fontId="49" fillId="60" borderId="15" applyNumberFormat="0" applyAlignment="0" applyProtection="0"/>
    <xf numFmtId="0" fontId="48" fillId="9" borderId="11" applyNumberFormat="0" applyAlignment="0" applyProtection="0"/>
    <xf numFmtId="0" fontId="49" fillId="60" borderId="15" applyNumberFormat="0" applyAlignment="0" applyProtection="0"/>
    <xf numFmtId="0" fontId="49" fillId="60" borderId="15" applyNumberFormat="0" applyAlignment="0" applyProtection="0"/>
    <xf numFmtId="0" fontId="50" fillId="60" borderId="15" applyNumberFormat="0" applyAlignment="0" applyProtection="0"/>
    <xf numFmtId="0" fontId="50" fillId="60" borderId="15" applyNumberFormat="0" applyAlignment="0" applyProtection="0"/>
    <xf numFmtId="0" fontId="50" fillId="60" borderId="15" applyNumberFormat="0" applyAlignment="0" applyProtection="0"/>
    <xf numFmtId="0" fontId="50" fillId="60" borderId="15" applyNumberFormat="0" applyAlignment="0" applyProtection="0"/>
    <xf numFmtId="0" fontId="50" fillId="60" borderId="15"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43" fontId="5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4"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7" fontId="16" fillId="0" borderId="0" applyBorder="0">
      <alignment horizontal="left" vertical="top"/>
      <protection locked="0"/>
    </xf>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52"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5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29"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2" fontId="55" fillId="0" borderId="0" applyFont="0" applyFill="0" applyBorder="0" applyAlignment="0" applyProtection="0"/>
    <xf numFmtId="2" fontId="55" fillId="0" borderId="0" applyFont="0" applyFill="0" applyBorder="0" applyAlignment="0" applyProtection="0"/>
    <xf numFmtId="2" fontId="55" fillId="0" borderId="0" applyFont="0" applyFill="0" applyBorder="0" applyAlignment="0" applyProtection="0"/>
    <xf numFmtId="2" fontId="55" fillId="0" borderId="0" applyFont="0" applyFill="0" applyBorder="0" applyAlignment="0" applyProtection="0"/>
    <xf numFmtId="2" fontId="55" fillId="0" borderId="0" applyFont="0" applyFill="0" applyBorder="0" applyAlignment="0" applyProtection="0"/>
    <xf numFmtId="2" fontId="55" fillId="0" borderId="0" applyFont="0" applyFill="0" applyBorder="0" applyAlignment="0" applyProtection="0"/>
    <xf numFmtId="2" fontId="55" fillId="0" borderId="0" applyFont="0" applyFill="0" applyBorder="0" applyAlignment="0" applyProtection="0"/>
    <xf numFmtId="2" fontId="55" fillId="0" borderId="0" applyFont="0" applyFill="0" applyBorder="0" applyAlignment="0" applyProtection="0"/>
    <xf numFmtId="2" fontId="55" fillId="0" borderId="0" applyFont="0" applyFill="0" applyBorder="0" applyAlignment="0" applyProtection="0"/>
    <xf numFmtId="2" fontId="55" fillId="0" borderId="0" applyFont="0" applyFill="0" applyBorder="0" applyAlignment="0" applyProtection="0"/>
    <xf numFmtId="2" fontId="55" fillId="0" borderId="0" applyFont="0" applyFill="0" applyBorder="0" applyAlignment="0" applyProtection="0"/>
    <xf numFmtId="2" fontId="55" fillId="0" borderId="0" applyFont="0" applyFill="0" applyBorder="0" applyAlignment="0" applyProtection="0"/>
    <xf numFmtId="2" fontId="55" fillId="0" borderId="0" applyFont="0" applyFill="0" applyBorder="0" applyAlignment="0" applyProtection="0"/>
    <xf numFmtId="2" fontId="55" fillId="0" borderId="0" applyFont="0" applyFill="0" applyBorder="0" applyAlignment="0" applyProtection="0"/>
    <xf numFmtId="2" fontId="55" fillId="0" borderId="0" applyFont="0" applyFill="0" applyBorder="0" applyAlignment="0" applyProtection="0"/>
    <xf numFmtId="2" fontId="55" fillId="0" borderId="0" applyFont="0" applyFill="0" applyBorder="0" applyAlignment="0" applyProtection="0"/>
    <xf numFmtId="2" fontId="55" fillId="0" borderId="0" applyFont="0" applyFill="0" applyBorder="0" applyAlignment="0" applyProtection="0"/>
    <xf numFmtId="2" fontId="55" fillId="0" borderId="0" applyFont="0" applyFill="0" applyBorder="0" applyAlignment="0" applyProtection="0"/>
    <xf numFmtId="2" fontId="55" fillId="0" borderId="0" applyFont="0" applyFill="0" applyBorder="0" applyAlignment="0" applyProtection="0"/>
    <xf numFmtId="2" fontId="55" fillId="0" borderId="0" applyFont="0" applyFill="0" applyBorder="0" applyAlignment="0" applyProtection="0"/>
    <xf numFmtId="2" fontId="55" fillId="0" borderId="0" applyFont="0" applyFill="0" applyBorder="0" applyAlignment="0" applyProtection="0"/>
    <xf numFmtId="2" fontId="55" fillId="0" borderId="0" applyFont="0" applyFill="0" applyBorder="0" applyAlignment="0" applyProtection="0"/>
    <xf numFmtId="2" fontId="55" fillId="0" borderId="0" applyFont="0" applyFill="0" applyBorder="0" applyAlignment="0" applyProtection="0"/>
    <xf numFmtId="2" fontId="55" fillId="0" borderId="0" applyFont="0" applyFill="0" applyBorder="0" applyAlignment="0" applyProtection="0"/>
    <xf numFmtId="2" fontId="55" fillId="0" borderId="0" applyFont="0" applyFill="0" applyBorder="0" applyAlignment="0" applyProtection="0"/>
    <xf numFmtId="168" fontId="60" fillId="0" borderId="0" applyBorder="0">
      <alignment horizontal="left" vertical="top"/>
    </xf>
    <xf numFmtId="0" fontId="21" fillId="4" borderId="0" applyNumberFormat="0" applyBorder="0" applyAlignment="0" applyProtection="0"/>
    <xf numFmtId="0" fontId="61" fillId="43" borderId="0" applyNumberFormat="0" applyBorder="0" applyAlignment="0" applyProtection="0"/>
    <xf numFmtId="0" fontId="61" fillId="4" borderId="0" applyNumberFormat="0" applyBorder="0" applyAlignment="0" applyProtection="0"/>
    <xf numFmtId="0" fontId="61" fillId="43" borderId="0" applyNumberFormat="0" applyBorder="0" applyAlignment="0" applyProtection="0"/>
    <xf numFmtId="0" fontId="61" fillId="4" borderId="0" applyNumberFormat="0" applyBorder="0" applyAlignment="0" applyProtection="0"/>
    <xf numFmtId="0" fontId="61" fillId="43" borderId="0" applyNumberFormat="0" applyBorder="0" applyAlignment="0" applyProtection="0"/>
    <xf numFmtId="0" fontId="61" fillId="4" borderId="0" applyNumberFormat="0" applyBorder="0" applyAlignment="0" applyProtection="0"/>
    <xf numFmtId="0" fontId="61" fillId="43" borderId="0" applyNumberFormat="0" applyBorder="0" applyAlignment="0" applyProtection="0"/>
    <xf numFmtId="0" fontId="61" fillId="4" borderId="0" applyNumberFormat="0" applyBorder="0" applyAlignment="0" applyProtection="0"/>
    <xf numFmtId="0" fontId="62" fillId="43"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16" applyNumberFormat="0" applyFill="0" applyAlignment="0" applyProtection="0"/>
    <xf numFmtId="0" fontId="64" fillId="0" borderId="0" applyNumberFormat="0" applyFill="0" applyBorder="0" applyAlignment="0" applyProtection="0"/>
    <xf numFmtId="0" fontId="18" fillId="0" borderId="5"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16"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6" fillId="0" borderId="17" applyNumberFormat="0" applyFill="0" applyAlignment="0" applyProtection="0"/>
    <xf numFmtId="0" fontId="66" fillId="0" borderId="17" applyNumberFormat="0" applyFill="0" applyAlignment="0" applyProtection="0"/>
    <xf numFmtId="0" fontId="67" fillId="0" borderId="5"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7" fillId="0" borderId="5"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8" fillId="0" borderId="18" applyNumberFormat="0" applyFill="0" applyAlignment="0" applyProtection="0"/>
    <xf numFmtId="0" fontId="64" fillId="0" borderId="0" applyNumberFormat="0" applyFill="0" applyBorder="0" applyAlignment="0" applyProtection="0"/>
    <xf numFmtId="0" fontId="19" fillId="0" borderId="6"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8" fillId="0" borderId="18"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9" fillId="0" borderId="19" applyNumberFormat="0" applyFill="0" applyAlignment="0" applyProtection="0"/>
    <xf numFmtId="0" fontId="69" fillId="0" borderId="19" applyNumberFormat="0" applyFill="0" applyAlignment="0" applyProtection="0"/>
    <xf numFmtId="0" fontId="70" fillId="0" borderId="6"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0" fillId="0" borderId="6" applyNumberFormat="0" applyFill="0" applyAlignment="0" applyProtection="0"/>
    <xf numFmtId="0" fontId="69" fillId="0" borderId="19" applyNumberFormat="0" applyFill="0" applyAlignment="0" applyProtection="0"/>
    <xf numFmtId="0" fontId="69" fillId="0" borderId="19" applyNumberFormat="0" applyFill="0" applyAlignment="0" applyProtection="0"/>
    <xf numFmtId="0" fontId="69" fillId="0" borderId="19" applyNumberFormat="0" applyFill="0" applyAlignment="0" applyProtection="0"/>
    <xf numFmtId="0" fontId="69" fillId="0" borderId="19"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20" fillId="0" borderId="7" applyNumberFormat="0" applyFill="0" applyAlignment="0" applyProtection="0"/>
    <xf numFmtId="0" fontId="71" fillId="0" borderId="20" applyNumberFormat="0" applyFill="0" applyAlignment="0" applyProtection="0"/>
    <xf numFmtId="0" fontId="72" fillId="0" borderId="7" applyNumberFormat="0" applyFill="0" applyAlignment="0" applyProtection="0"/>
    <xf numFmtId="0" fontId="71" fillId="0" borderId="20" applyNumberFormat="0" applyFill="0" applyAlignment="0" applyProtection="0"/>
    <xf numFmtId="0" fontId="72" fillId="0" borderId="7" applyNumberFormat="0" applyFill="0" applyAlignment="0" applyProtection="0"/>
    <xf numFmtId="0" fontId="71" fillId="0" borderId="20" applyNumberFormat="0" applyFill="0" applyAlignment="0" applyProtection="0"/>
    <xf numFmtId="0" fontId="72" fillId="0" borderId="7" applyNumberFormat="0" applyFill="0" applyAlignment="0" applyProtection="0"/>
    <xf numFmtId="0" fontId="71" fillId="0" borderId="20" applyNumberFormat="0" applyFill="0" applyAlignment="0" applyProtection="0"/>
    <xf numFmtId="0" fontId="72" fillId="0" borderId="7" applyNumberFormat="0" applyFill="0" applyAlignment="0" applyProtection="0"/>
    <xf numFmtId="0" fontId="71" fillId="0" borderId="20" applyNumberFormat="0" applyFill="0" applyAlignment="0" applyProtection="0"/>
    <xf numFmtId="0" fontId="73" fillId="0" borderId="21" applyNumberFormat="0" applyFill="0" applyAlignment="0" applyProtection="0"/>
    <xf numFmtId="0" fontId="73" fillId="0" borderId="21" applyNumberFormat="0" applyFill="0" applyAlignment="0" applyProtection="0"/>
    <xf numFmtId="0" fontId="73" fillId="0" borderId="21" applyNumberFormat="0" applyFill="0" applyAlignment="0" applyProtection="0"/>
    <xf numFmtId="0" fontId="73" fillId="0" borderId="21" applyNumberFormat="0" applyFill="0" applyAlignment="0" applyProtection="0"/>
    <xf numFmtId="0" fontId="73" fillId="0" borderId="21" applyNumberFormat="0" applyFill="0" applyAlignment="0" applyProtection="0"/>
    <xf numFmtId="0" fontId="20"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8" fillId="0" borderId="0" applyNumberFormat="0" applyFill="0" applyBorder="0" applyAlignment="0" applyProtection="0"/>
    <xf numFmtId="0" fontId="79" fillId="0" borderId="0" applyNumberFormat="0" applyFill="0" applyBorder="0" applyAlignment="0" applyProtection="0">
      <alignment vertical="top"/>
      <protection locked="0"/>
    </xf>
    <xf numFmtId="0" fontId="23" fillId="7" borderId="8" applyNumberFormat="0" applyAlignment="0" applyProtection="0"/>
    <xf numFmtId="0" fontId="80" fillId="42" borderId="14" applyNumberFormat="0" applyAlignment="0" applyProtection="0"/>
    <xf numFmtId="0" fontId="81" fillId="7" borderId="8" applyNumberFormat="0" applyAlignment="0" applyProtection="0"/>
    <xf numFmtId="0" fontId="81" fillId="45" borderId="8" applyNumberFormat="0" applyAlignment="0" applyProtection="0"/>
    <xf numFmtId="0" fontId="80" fillId="42" borderId="14" applyNumberFormat="0" applyAlignment="0" applyProtection="0"/>
    <xf numFmtId="0" fontId="81" fillId="7" borderId="8" applyNumberFormat="0" applyAlignment="0" applyProtection="0"/>
    <xf numFmtId="0" fontId="81" fillId="45" borderId="8" applyNumberFormat="0" applyAlignment="0" applyProtection="0"/>
    <xf numFmtId="0" fontId="80" fillId="42" borderId="14" applyNumberFormat="0" applyAlignment="0" applyProtection="0"/>
    <xf numFmtId="0" fontId="81" fillId="7" borderId="8" applyNumberFormat="0" applyAlignment="0" applyProtection="0"/>
    <xf numFmtId="0" fontId="81" fillId="45" borderId="8" applyNumberFormat="0" applyAlignment="0" applyProtection="0"/>
    <xf numFmtId="0" fontId="80" fillId="42" borderId="14" applyNumberFormat="0" applyAlignment="0" applyProtection="0"/>
    <xf numFmtId="0" fontId="81" fillId="7" borderId="8" applyNumberFormat="0" applyAlignment="0" applyProtection="0"/>
    <xf numFmtId="0" fontId="81" fillId="45" borderId="8"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41" fontId="82" fillId="61" borderId="0" applyNumberFormat="0" applyBorder="0">
      <alignment horizontal="center" vertical="top"/>
    </xf>
    <xf numFmtId="0" fontId="26" fillId="0" borderId="10" applyNumberFormat="0" applyFill="0" applyAlignment="0" applyProtection="0"/>
    <xf numFmtId="0" fontId="83" fillId="0" borderId="22" applyNumberFormat="0" applyFill="0" applyAlignment="0" applyProtection="0"/>
    <xf numFmtId="0" fontId="84" fillId="0" borderId="10" applyNumberFormat="0" applyFill="0" applyAlignment="0" applyProtection="0"/>
    <xf numFmtId="0" fontId="83" fillId="0" borderId="22" applyNumberFormat="0" applyFill="0" applyAlignment="0" applyProtection="0"/>
    <xf numFmtId="0" fontId="84" fillId="0" borderId="10" applyNumberFormat="0" applyFill="0" applyAlignment="0" applyProtection="0"/>
    <xf numFmtId="0" fontId="83" fillId="0" borderId="22" applyNumberFormat="0" applyFill="0" applyAlignment="0" applyProtection="0"/>
    <xf numFmtId="0" fontId="84" fillId="0" borderId="10" applyNumberFormat="0" applyFill="0" applyAlignment="0" applyProtection="0"/>
    <xf numFmtId="0" fontId="83" fillId="0" borderId="22" applyNumberFormat="0" applyFill="0" applyAlignment="0" applyProtection="0"/>
    <xf numFmtId="0" fontId="84" fillId="0" borderId="10" applyNumberFormat="0" applyFill="0" applyAlignment="0" applyProtection="0"/>
    <xf numFmtId="0" fontId="83" fillId="0" borderId="22"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33" fillId="6" borderId="0" applyNumberFormat="0" applyBorder="0" applyAlignment="0" applyProtection="0"/>
    <xf numFmtId="0" fontId="86" fillId="6" borderId="0" applyNumberFormat="0" applyBorder="0" applyAlignment="0" applyProtection="0"/>
    <xf numFmtId="0" fontId="87" fillId="6" borderId="0" applyNumberFormat="0" applyBorder="0" applyAlignment="0" applyProtection="0"/>
    <xf numFmtId="0" fontId="86" fillId="6" borderId="0" applyNumberFormat="0" applyBorder="0" applyAlignment="0" applyProtection="0"/>
    <xf numFmtId="0" fontId="87" fillId="6" borderId="0" applyNumberFormat="0" applyBorder="0" applyAlignment="0" applyProtection="0"/>
    <xf numFmtId="0" fontId="86" fillId="6" borderId="0" applyNumberFormat="0" applyBorder="0" applyAlignment="0" applyProtection="0"/>
    <xf numFmtId="0" fontId="87" fillId="6" borderId="0" applyNumberFormat="0" applyBorder="0" applyAlignment="0" applyProtection="0"/>
    <xf numFmtId="0" fontId="86" fillId="6" borderId="0" applyNumberFormat="0" applyBorder="0" applyAlignment="0" applyProtection="0"/>
    <xf numFmtId="0" fontId="87" fillId="6" borderId="0" applyNumberFormat="0" applyBorder="0" applyAlignment="0" applyProtection="0"/>
    <xf numFmtId="0" fontId="86"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1" fillId="0" borderId="0"/>
    <xf numFmtId="0" fontId="16" fillId="0" borderId="0"/>
    <xf numFmtId="0" fontId="16" fillId="0" borderId="0"/>
    <xf numFmtId="0" fontId="90" fillId="0" borderId="0"/>
    <xf numFmtId="0" fontId="16" fillId="0" borderId="0"/>
    <xf numFmtId="0" fontId="90" fillId="0" borderId="0"/>
    <xf numFmtId="0" fontId="16" fillId="0" borderId="0"/>
    <xf numFmtId="0" fontId="90" fillId="0" borderId="0"/>
    <xf numFmtId="0" fontId="16" fillId="0" borderId="0"/>
    <xf numFmtId="0" fontId="90" fillId="0" borderId="0"/>
    <xf numFmtId="0" fontId="16" fillId="0" borderId="0"/>
    <xf numFmtId="0" fontId="90" fillId="0" borderId="0"/>
    <xf numFmtId="0" fontId="90" fillId="0" borderId="0"/>
    <xf numFmtId="0" fontId="90" fillId="0" borderId="0"/>
    <xf numFmtId="0" fontId="90" fillId="0" borderId="0"/>
    <xf numFmtId="0" fontId="16" fillId="0" borderId="0"/>
    <xf numFmtId="0" fontId="16" fillId="0" borderId="0"/>
    <xf numFmtId="0" fontId="90" fillId="0" borderId="0"/>
    <xf numFmtId="0" fontId="16" fillId="0" borderId="0"/>
    <xf numFmtId="0" fontId="90" fillId="0" borderId="0"/>
    <xf numFmtId="0" fontId="16" fillId="0" borderId="0"/>
    <xf numFmtId="0" fontId="90" fillId="0" borderId="0"/>
    <xf numFmtId="0" fontId="16" fillId="0" borderId="0"/>
    <xf numFmtId="0" fontId="90" fillId="0" borderId="0"/>
    <xf numFmtId="0" fontId="90" fillId="0" borderId="0"/>
    <xf numFmtId="0" fontId="90" fillId="0" borderId="0"/>
    <xf numFmtId="0" fontId="90" fillId="0" borderId="0"/>
    <xf numFmtId="0" fontId="90" fillId="0" borderId="0"/>
    <xf numFmtId="0" fontId="11" fillId="0" borderId="0"/>
    <xf numFmtId="0" fontId="9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6"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6" fillId="0" borderId="0"/>
    <xf numFmtId="0" fontId="16"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90" fillId="0" borderId="0"/>
    <xf numFmtId="37" fontId="90" fillId="0" borderId="0"/>
    <xf numFmtId="169" fontId="89" fillId="0" borderId="0"/>
    <xf numFmtId="0" fontId="16" fillId="0" borderId="0"/>
    <xf numFmtId="0" fontId="92" fillId="0" borderId="0"/>
    <xf numFmtId="0" fontId="11" fillId="0" borderId="0"/>
    <xf numFmtId="0" fontId="56" fillId="0" borderId="0"/>
    <xf numFmtId="0" fontId="16" fillId="0" borderId="0"/>
    <xf numFmtId="37" fontId="90" fillId="62" borderId="0" applyFill="0"/>
    <xf numFmtId="0" fontId="16" fillId="0" borderId="0"/>
    <xf numFmtId="0" fontId="16" fillId="0" borderId="0"/>
    <xf numFmtId="0" fontId="16" fillId="0" borderId="0"/>
    <xf numFmtId="0" fontId="91" fillId="0" borderId="0"/>
    <xf numFmtId="0" fontId="16" fillId="0" borderId="0"/>
    <xf numFmtId="0" fontId="16" fillId="0" borderId="0"/>
    <xf numFmtId="0" fontId="91" fillId="0" borderId="0"/>
    <xf numFmtId="0" fontId="16" fillId="0" borderId="0"/>
    <xf numFmtId="0" fontId="16" fillId="0" borderId="0"/>
    <xf numFmtId="0" fontId="91" fillId="0" borderId="0"/>
    <xf numFmtId="0" fontId="16" fillId="0" borderId="0"/>
    <xf numFmtId="0" fontId="16" fillId="0" borderId="0"/>
    <xf numFmtId="0" fontId="91" fillId="0" borderId="0"/>
    <xf numFmtId="0" fontId="91" fillId="0" borderId="0"/>
    <xf numFmtId="0" fontId="16" fillId="0" borderId="0"/>
    <xf numFmtId="0" fontId="91" fillId="0" borderId="0"/>
    <xf numFmtId="0" fontId="16" fillId="0" borderId="0"/>
    <xf numFmtId="0" fontId="91" fillId="0" borderId="0"/>
    <xf numFmtId="0" fontId="91" fillId="0" borderId="0"/>
    <xf numFmtId="0" fontId="16" fillId="0" borderId="0"/>
    <xf numFmtId="0" fontId="9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1" fillId="0" borderId="0"/>
    <xf numFmtId="0" fontId="16" fillId="0" borderId="0"/>
    <xf numFmtId="0" fontId="16" fillId="0" borderId="0"/>
    <xf numFmtId="0" fontId="16" fillId="0" borderId="0"/>
    <xf numFmtId="0" fontId="16" fillId="0" borderId="0"/>
    <xf numFmtId="0" fontId="16" fillId="0" borderId="0"/>
    <xf numFmtId="0" fontId="91" fillId="0" borderId="0"/>
    <xf numFmtId="0" fontId="91" fillId="0" borderId="0"/>
    <xf numFmtId="0" fontId="16" fillId="0" borderId="0"/>
    <xf numFmtId="0" fontId="91" fillId="0" borderId="0"/>
    <xf numFmtId="0" fontId="91" fillId="0" borderId="0"/>
    <xf numFmtId="0" fontId="9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1" fillId="0" borderId="0"/>
    <xf numFmtId="0" fontId="91" fillId="0" borderId="0"/>
    <xf numFmtId="0" fontId="16" fillId="0" borderId="0"/>
    <xf numFmtId="0" fontId="16" fillId="0" borderId="0"/>
    <xf numFmtId="0" fontId="16" fillId="0" borderId="0"/>
    <xf numFmtId="0" fontId="16" fillId="0" borderId="0"/>
    <xf numFmtId="0" fontId="16" fillId="0" borderId="0"/>
    <xf numFmtId="0" fontId="91" fillId="0" borderId="0"/>
    <xf numFmtId="0" fontId="91" fillId="0" borderId="0"/>
    <xf numFmtId="0" fontId="16" fillId="0" borderId="0"/>
    <xf numFmtId="0" fontId="16" fillId="0" borderId="0"/>
    <xf numFmtId="0" fontId="91" fillId="0" borderId="0"/>
    <xf numFmtId="0" fontId="16" fillId="0" borderId="0"/>
    <xf numFmtId="0" fontId="91" fillId="0" borderId="0"/>
    <xf numFmtId="0" fontId="91" fillId="0" borderId="0"/>
    <xf numFmtId="0" fontId="9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1" fillId="0" borderId="0"/>
    <xf numFmtId="0" fontId="91" fillId="0" borderId="0"/>
    <xf numFmtId="0" fontId="16" fillId="0" borderId="0"/>
    <xf numFmtId="0" fontId="16" fillId="0" borderId="0"/>
    <xf numFmtId="0" fontId="91" fillId="0" borderId="0"/>
    <xf numFmtId="0" fontId="16" fillId="0" borderId="0"/>
    <xf numFmtId="0" fontId="16" fillId="0" borderId="0"/>
    <xf numFmtId="0" fontId="16" fillId="0" borderId="0"/>
    <xf numFmtId="0" fontId="16" fillId="0" borderId="0"/>
    <xf numFmtId="0" fontId="16" fillId="0" borderId="0"/>
    <xf numFmtId="0" fontId="91" fillId="0" borderId="0"/>
    <xf numFmtId="0" fontId="91" fillId="0" borderId="0"/>
    <xf numFmtId="0" fontId="16" fillId="0" borderId="0"/>
    <xf numFmtId="0" fontId="91" fillId="0" borderId="0"/>
    <xf numFmtId="0" fontId="16" fillId="0" borderId="0"/>
    <xf numFmtId="0" fontId="91" fillId="0" borderId="0"/>
    <xf numFmtId="0" fontId="16" fillId="0" borderId="0"/>
    <xf numFmtId="0" fontId="91" fillId="0" borderId="0"/>
    <xf numFmtId="0" fontId="16" fillId="0" borderId="0"/>
    <xf numFmtId="0" fontId="91" fillId="0" borderId="0"/>
    <xf numFmtId="0" fontId="16" fillId="0" borderId="0"/>
    <xf numFmtId="0" fontId="91" fillId="0" borderId="0"/>
    <xf numFmtId="0" fontId="91" fillId="0" borderId="0"/>
    <xf numFmtId="0" fontId="16" fillId="0" borderId="0"/>
    <xf numFmtId="0" fontId="16" fillId="0" borderId="0"/>
    <xf numFmtId="0" fontId="16" fillId="0" borderId="0"/>
    <xf numFmtId="0" fontId="91" fillId="0" borderId="0"/>
    <xf numFmtId="0" fontId="16" fillId="0" borderId="0"/>
    <xf numFmtId="0" fontId="91" fillId="0" borderId="0"/>
    <xf numFmtId="0" fontId="91" fillId="0" borderId="0"/>
    <xf numFmtId="0" fontId="9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1" fillId="0" borderId="0"/>
    <xf numFmtId="0" fontId="16" fillId="0" borderId="0"/>
    <xf numFmtId="0" fontId="91" fillId="0" borderId="0"/>
    <xf numFmtId="0" fontId="16" fillId="0" borderId="0"/>
    <xf numFmtId="0" fontId="91" fillId="0" borderId="0"/>
    <xf numFmtId="0" fontId="16" fillId="0" borderId="0"/>
    <xf numFmtId="0" fontId="91" fillId="0" borderId="0"/>
    <xf numFmtId="0" fontId="16" fillId="0" borderId="0"/>
    <xf numFmtId="0" fontId="91" fillId="0" borderId="0"/>
    <xf numFmtId="0" fontId="16" fillId="0" borderId="0"/>
    <xf numFmtId="0" fontId="91" fillId="0" borderId="0"/>
    <xf numFmtId="0" fontId="91" fillId="0" borderId="0"/>
    <xf numFmtId="0" fontId="16" fillId="0" borderId="0"/>
    <xf numFmtId="0" fontId="16" fillId="0" borderId="0"/>
    <xf numFmtId="0" fontId="16" fillId="0" borderId="0"/>
    <xf numFmtId="0" fontId="16" fillId="0" borderId="0"/>
    <xf numFmtId="0" fontId="91" fillId="0" borderId="0"/>
    <xf numFmtId="0" fontId="16" fillId="0" borderId="0"/>
    <xf numFmtId="0" fontId="91" fillId="0" borderId="0"/>
    <xf numFmtId="0" fontId="16" fillId="0" borderId="0"/>
    <xf numFmtId="0" fontId="16" fillId="0" borderId="0"/>
    <xf numFmtId="0" fontId="16" fillId="0" borderId="0"/>
    <xf numFmtId="0" fontId="16" fillId="0" borderId="0"/>
    <xf numFmtId="0" fontId="16" fillId="0" borderId="0"/>
    <xf numFmtId="0" fontId="91" fillId="0" borderId="0"/>
    <xf numFmtId="0" fontId="16" fillId="0" borderId="0"/>
    <xf numFmtId="0" fontId="91" fillId="0" borderId="0"/>
    <xf numFmtId="0" fontId="16" fillId="0" borderId="0"/>
    <xf numFmtId="0" fontId="16" fillId="0" borderId="0"/>
    <xf numFmtId="0" fontId="91" fillId="0" borderId="0"/>
    <xf numFmtId="0" fontId="16" fillId="0" borderId="0"/>
    <xf numFmtId="0" fontId="16" fillId="0" borderId="0"/>
    <xf numFmtId="0" fontId="16" fillId="0" borderId="0"/>
    <xf numFmtId="0" fontId="16" fillId="0" borderId="0"/>
    <xf numFmtId="0" fontId="16" fillId="0" borderId="0"/>
    <xf numFmtId="0" fontId="91" fillId="0" borderId="0"/>
    <xf numFmtId="0" fontId="91" fillId="0" borderId="0"/>
    <xf numFmtId="0" fontId="16" fillId="0" borderId="0"/>
    <xf numFmtId="0" fontId="16" fillId="0" borderId="0"/>
    <xf numFmtId="0" fontId="91" fillId="0" borderId="0"/>
    <xf numFmtId="0" fontId="16" fillId="0" borderId="0"/>
    <xf numFmtId="0" fontId="91" fillId="0" borderId="0"/>
    <xf numFmtId="0" fontId="16" fillId="0" borderId="0"/>
    <xf numFmtId="0" fontId="91" fillId="0" borderId="0"/>
    <xf numFmtId="0" fontId="16" fillId="0" borderId="0"/>
    <xf numFmtId="0" fontId="91" fillId="0" borderId="0"/>
    <xf numFmtId="0" fontId="16" fillId="0" borderId="0"/>
    <xf numFmtId="0" fontId="91" fillId="0" borderId="0"/>
    <xf numFmtId="0" fontId="16" fillId="0" borderId="0"/>
    <xf numFmtId="0" fontId="91" fillId="0" borderId="0"/>
    <xf numFmtId="0" fontId="91" fillId="0" borderId="0"/>
    <xf numFmtId="0" fontId="16" fillId="0" borderId="0"/>
    <xf numFmtId="0" fontId="16" fillId="0" borderId="0"/>
    <xf numFmtId="0" fontId="16" fillId="0" borderId="0"/>
    <xf numFmtId="0" fontId="16" fillId="0" borderId="0"/>
    <xf numFmtId="0" fontId="91" fillId="0" borderId="0"/>
    <xf numFmtId="0" fontId="16" fillId="0" borderId="0"/>
    <xf numFmtId="0" fontId="91" fillId="0" borderId="0"/>
    <xf numFmtId="0" fontId="16" fillId="0" borderId="0"/>
    <xf numFmtId="0" fontId="16" fillId="0" borderId="0"/>
    <xf numFmtId="0" fontId="16" fillId="0" borderId="0"/>
    <xf numFmtId="0" fontId="16" fillId="0" borderId="0"/>
    <xf numFmtId="0" fontId="16" fillId="0" borderId="0"/>
    <xf numFmtId="0" fontId="91" fillId="0" borderId="0"/>
    <xf numFmtId="0" fontId="16" fillId="0" borderId="0"/>
    <xf numFmtId="0" fontId="16" fillId="0" borderId="0"/>
    <xf numFmtId="0" fontId="91" fillId="0" borderId="0"/>
    <xf numFmtId="0" fontId="16" fillId="0" borderId="0"/>
    <xf numFmtId="0" fontId="91" fillId="0" borderId="0"/>
    <xf numFmtId="0" fontId="16" fillId="0" borderId="0"/>
    <xf numFmtId="0" fontId="91" fillId="0" borderId="0"/>
    <xf numFmtId="0" fontId="16" fillId="0" borderId="0"/>
    <xf numFmtId="0" fontId="91" fillId="0" borderId="0"/>
    <xf numFmtId="0" fontId="91" fillId="0" borderId="0"/>
    <xf numFmtId="0" fontId="16" fillId="0" borderId="0"/>
    <xf numFmtId="0" fontId="16" fillId="0" borderId="0"/>
    <xf numFmtId="0" fontId="91" fillId="0" borderId="0"/>
    <xf numFmtId="0" fontId="16" fillId="0" borderId="0"/>
    <xf numFmtId="0" fontId="91" fillId="0" borderId="0"/>
    <xf numFmtId="0" fontId="16" fillId="0" borderId="0"/>
    <xf numFmtId="0" fontId="91" fillId="0" borderId="0"/>
    <xf numFmtId="0" fontId="16" fillId="0" borderId="0"/>
    <xf numFmtId="0" fontId="91" fillId="0" borderId="0"/>
    <xf numFmtId="0" fontId="16" fillId="0" borderId="0"/>
    <xf numFmtId="0" fontId="91" fillId="0" borderId="0"/>
    <xf numFmtId="0" fontId="91" fillId="0" borderId="0"/>
    <xf numFmtId="0" fontId="16" fillId="0" borderId="0"/>
    <xf numFmtId="0" fontId="16" fillId="0" borderId="0"/>
    <xf numFmtId="0" fontId="16" fillId="0" borderId="0"/>
    <xf numFmtId="0" fontId="91" fillId="0" borderId="0"/>
    <xf numFmtId="0" fontId="16" fillId="0" borderId="0"/>
    <xf numFmtId="0" fontId="91" fillId="0" borderId="0"/>
    <xf numFmtId="0" fontId="91" fillId="0" borderId="0"/>
    <xf numFmtId="0" fontId="91" fillId="0" borderId="0"/>
    <xf numFmtId="0" fontId="16" fillId="0" borderId="0"/>
    <xf numFmtId="37" fontId="90" fillId="0" borderId="0"/>
    <xf numFmtId="0" fontId="16" fillId="0" borderId="0"/>
    <xf numFmtId="0" fontId="90" fillId="0" borderId="0"/>
    <xf numFmtId="0" fontId="16" fillId="0" borderId="0"/>
    <xf numFmtId="0" fontId="16" fillId="0" borderId="0"/>
    <xf numFmtId="0" fontId="91" fillId="0" borderId="0"/>
    <xf numFmtId="0" fontId="52" fillId="0" borderId="0"/>
    <xf numFmtId="0" fontId="91" fillId="0" borderId="0"/>
    <xf numFmtId="0" fontId="16" fillId="0" borderId="0"/>
    <xf numFmtId="0" fontId="91" fillId="0" borderId="0"/>
    <xf numFmtId="0" fontId="16" fillId="0" borderId="0"/>
    <xf numFmtId="0" fontId="91" fillId="0" borderId="0"/>
    <xf numFmtId="0" fontId="16" fillId="0" borderId="0"/>
    <xf numFmtId="0" fontId="91" fillId="0" borderId="0"/>
    <xf numFmtId="0" fontId="16" fillId="0" borderId="0"/>
    <xf numFmtId="0" fontId="91" fillId="0" borderId="0"/>
    <xf numFmtId="0" fontId="16" fillId="0" borderId="0"/>
    <xf numFmtId="0" fontId="91" fillId="0" borderId="0"/>
    <xf numFmtId="0" fontId="91" fillId="0" borderId="0"/>
    <xf numFmtId="0" fontId="16" fillId="0" borderId="0"/>
    <xf numFmtId="0" fontId="16" fillId="0" borderId="0"/>
    <xf numFmtId="0" fontId="16" fillId="0" borderId="0"/>
    <xf numFmtId="0" fontId="16" fillId="0" borderId="0"/>
    <xf numFmtId="0" fontId="91" fillId="0" borderId="0"/>
    <xf numFmtId="0" fontId="16" fillId="0" borderId="0"/>
    <xf numFmtId="0" fontId="91" fillId="0" borderId="0"/>
    <xf numFmtId="0" fontId="16" fillId="0" borderId="0"/>
    <xf numFmtId="0" fontId="16" fillId="0" borderId="0"/>
    <xf numFmtId="0" fontId="16" fillId="0" borderId="0"/>
    <xf numFmtId="0" fontId="16" fillId="0" borderId="0"/>
    <xf numFmtId="0" fontId="16" fillId="0" borderId="0"/>
    <xf numFmtId="0" fontId="91" fillId="0" borderId="0"/>
    <xf numFmtId="0" fontId="16" fillId="0" borderId="0"/>
    <xf numFmtId="0" fontId="16" fillId="0" borderId="0"/>
    <xf numFmtId="0" fontId="91" fillId="0" borderId="0"/>
    <xf numFmtId="0" fontId="16" fillId="0" borderId="0"/>
    <xf numFmtId="0" fontId="91" fillId="0" borderId="0"/>
    <xf numFmtId="0" fontId="16" fillId="0" borderId="0"/>
    <xf numFmtId="0" fontId="91" fillId="0" borderId="0"/>
    <xf numFmtId="0" fontId="16" fillId="0" borderId="0"/>
    <xf numFmtId="0" fontId="91" fillId="0" borderId="0"/>
    <xf numFmtId="0" fontId="91" fillId="0" borderId="0"/>
    <xf numFmtId="0" fontId="16" fillId="0" borderId="0"/>
    <xf numFmtId="0" fontId="16" fillId="0" borderId="0"/>
    <xf numFmtId="0" fontId="91" fillId="0" borderId="0"/>
    <xf numFmtId="0" fontId="16" fillId="0" borderId="0"/>
    <xf numFmtId="0" fontId="91" fillId="0" borderId="0"/>
    <xf numFmtId="0" fontId="16" fillId="0" borderId="0"/>
    <xf numFmtId="0" fontId="91" fillId="0" borderId="0"/>
    <xf numFmtId="0" fontId="16" fillId="0" borderId="0"/>
    <xf numFmtId="0" fontId="91" fillId="0" borderId="0"/>
    <xf numFmtId="0" fontId="16" fillId="0" borderId="0"/>
    <xf numFmtId="0" fontId="91" fillId="0" borderId="0"/>
    <xf numFmtId="0" fontId="91" fillId="0" borderId="0"/>
    <xf numFmtId="0" fontId="16" fillId="0" borderId="0"/>
    <xf numFmtId="0" fontId="16" fillId="0" borderId="0"/>
    <xf numFmtId="0" fontId="16" fillId="0" borderId="0"/>
    <xf numFmtId="0" fontId="16" fillId="0" borderId="0"/>
    <xf numFmtId="0" fontId="91" fillId="0" borderId="0"/>
    <xf numFmtId="0" fontId="16" fillId="0" borderId="0"/>
    <xf numFmtId="0" fontId="91" fillId="0" borderId="0"/>
    <xf numFmtId="0" fontId="16" fillId="0" borderId="0"/>
    <xf numFmtId="0" fontId="16" fillId="0" borderId="0"/>
    <xf numFmtId="0" fontId="16" fillId="0" borderId="0"/>
    <xf numFmtId="0" fontId="16" fillId="0" borderId="0"/>
    <xf numFmtId="0" fontId="16" fillId="0" borderId="0"/>
    <xf numFmtId="0" fontId="91" fillId="0" borderId="0"/>
    <xf numFmtId="37" fontId="90" fillId="0" borderId="0"/>
    <xf numFmtId="169" fontId="89" fillId="0" borderId="0"/>
    <xf numFmtId="0" fontId="16" fillId="0" borderId="0"/>
    <xf numFmtId="0" fontId="11" fillId="0" borderId="0"/>
    <xf numFmtId="0" fontId="11" fillId="0" borderId="0"/>
    <xf numFmtId="0" fontId="16" fillId="0" borderId="0"/>
    <xf numFmtId="0" fontId="91" fillId="0" borderId="0"/>
    <xf numFmtId="0" fontId="16" fillId="0" borderId="0"/>
    <xf numFmtId="0" fontId="91" fillId="0" borderId="0"/>
    <xf numFmtId="0" fontId="16" fillId="0" borderId="0"/>
    <xf numFmtId="0" fontId="91" fillId="0" borderId="0"/>
    <xf numFmtId="0" fontId="16" fillId="0" borderId="0"/>
    <xf numFmtId="0" fontId="91" fillId="0" borderId="0"/>
    <xf numFmtId="0" fontId="91" fillId="0" borderId="0"/>
    <xf numFmtId="0" fontId="16" fillId="0" borderId="0"/>
    <xf numFmtId="0" fontId="16" fillId="0" borderId="0"/>
    <xf numFmtId="0" fontId="11" fillId="0" borderId="0"/>
    <xf numFmtId="0" fontId="16" fillId="0" borderId="0"/>
    <xf numFmtId="0" fontId="91" fillId="0" borderId="0"/>
    <xf numFmtId="0" fontId="16" fillId="0" borderId="0"/>
    <xf numFmtId="0" fontId="91" fillId="0" borderId="0"/>
    <xf numFmtId="0" fontId="16" fillId="0" borderId="0"/>
    <xf numFmtId="0" fontId="16" fillId="0" borderId="0"/>
    <xf numFmtId="0" fontId="16" fillId="0" borderId="0"/>
    <xf numFmtId="0" fontId="16" fillId="0" borderId="0"/>
    <xf numFmtId="0" fontId="16" fillId="0" borderId="0"/>
    <xf numFmtId="0" fontId="91" fillId="0" borderId="0"/>
    <xf numFmtId="37" fontId="90" fillId="0" borderId="0"/>
    <xf numFmtId="0" fontId="16" fillId="0" borderId="0"/>
    <xf numFmtId="0" fontId="11" fillId="0" borderId="0"/>
    <xf numFmtId="0" fontId="91" fillId="0" borderId="0"/>
    <xf numFmtId="0" fontId="16" fillId="0" borderId="0"/>
    <xf numFmtId="0" fontId="16" fillId="0" borderId="0"/>
    <xf numFmtId="0" fontId="16" fillId="0" borderId="0"/>
    <xf numFmtId="0" fontId="16" fillId="0" borderId="0"/>
    <xf numFmtId="0" fontId="16" fillId="0" borderId="0"/>
    <xf numFmtId="0" fontId="91" fillId="0" borderId="0"/>
    <xf numFmtId="37" fontId="90" fillId="0" borderId="0"/>
    <xf numFmtId="0" fontId="11" fillId="0" borderId="0"/>
    <xf numFmtId="0" fontId="91" fillId="0" borderId="0"/>
    <xf numFmtId="0" fontId="16" fillId="0" borderId="0"/>
    <xf numFmtId="0" fontId="91" fillId="0" borderId="0"/>
    <xf numFmtId="0" fontId="16" fillId="0" borderId="0"/>
    <xf numFmtId="0" fontId="91" fillId="0" borderId="0"/>
    <xf numFmtId="37" fontId="90" fillId="0" borderId="0"/>
    <xf numFmtId="0" fontId="16" fillId="0" borderId="0"/>
    <xf numFmtId="37" fontId="90" fillId="0" borderId="0"/>
    <xf numFmtId="0" fontId="16" fillId="0" borderId="0"/>
    <xf numFmtId="37" fontId="90" fillId="0" borderId="0"/>
    <xf numFmtId="37" fontId="9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2" fillId="0" borderId="0"/>
    <xf numFmtId="0" fontId="56" fillId="0" borderId="0"/>
    <xf numFmtId="0" fontId="91" fillId="0" borderId="0"/>
    <xf numFmtId="0" fontId="16" fillId="0" borderId="0"/>
    <xf numFmtId="0" fontId="91" fillId="0" borderId="0"/>
    <xf numFmtId="0" fontId="16" fillId="0" borderId="0"/>
    <xf numFmtId="0" fontId="91" fillId="0" borderId="0"/>
    <xf numFmtId="0" fontId="16" fillId="0" borderId="0"/>
    <xf numFmtId="0" fontId="91" fillId="0" borderId="0"/>
    <xf numFmtId="0" fontId="16" fillId="0" borderId="0"/>
    <xf numFmtId="0" fontId="91" fillId="0" borderId="0"/>
    <xf numFmtId="0" fontId="91" fillId="0" borderId="0"/>
    <xf numFmtId="0" fontId="16" fillId="0" borderId="0"/>
    <xf numFmtId="0" fontId="91" fillId="0" borderId="0"/>
    <xf numFmtId="0" fontId="16" fillId="0" borderId="0"/>
    <xf numFmtId="0" fontId="16" fillId="0" borderId="0"/>
    <xf numFmtId="0" fontId="91" fillId="0" borderId="0"/>
    <xf numFmtId="0" fontId="16" fillId="0" borderId="0"/>
    <xf numFmtId="0" fontId="16" fillId="0" borderId="0"/>
    <xf numFmtId="0" fontId="16" fillId="0" borderId="0"/>
    <xf numFmtId="0" fontId="16" fillId="0" borderId="0"/>
    <xf numFmtId="0" fontId="91" fillId="0" borderId="0"/>
    <xf numFmtId="0" fontId="16" fillId="0" borderId="0"/>
    <xf numFmtId="0" fontId="16" fillId="0" borderId="0"/>
    <xf numFmtId="0" fontId="91" fillId="0" borderId="0"/>
    <xf numFmtId="0" fontId="91" fillId="0" borderId="0"/>
    <xf numFmtId="0" fontId="16" fillId="0" borderId="0"/>
    <xf numFmtId="0" fontId="16" fillId="0" borderId="0"/>
    <xf numFmtId="0" fontId="16" fillId="0" borderId="0"/>
    <xf numFmtId="0" fontId="91" fillId="0" borderId="0"/>
    <xf numFmtId="0" fontId="91" fillId="0" borderId="0"/>
    <xf numFmtId="0" fontId="16" fillId="0" borderId="0"/>
    <xf numFmtId="0" fontId="16" fillId="0" borderId="0"/>
    <xf numFmtId="0" fontId="16" fillId="0" borderId="0"/>
    <xf numFmtId="0" fontId="16" fillId="0" borderId="0"/>
    <xf numFmtId="0" fontId="91" fillId="0" borderId="0"/>
    <xf numFmtId="0" fontId="16" fillId="0" borderId="0"/>
    <xf numFmtId="0" fontId="91" fillId="0" borderId="0"/>
    <xf numFmtId="0" fontId="91" fillId="0" borderId="0"/>
    <xf numFmtId="0" fontId="16" fillId="0" borderId="0"/>
    <xf numFmtId="0" fontId="16" fillId="0" borderId="0"/>
    <xf numFmtId="0" fontId="16" fillId="0" borderId="0"/>
    <xf numFmtId="0" fontId="91" fillId="0" borderId="0"/>
    <xf numFmtId="0" fontId="91" fillId="0" borderId="0"/>
    <xf numFmtId="0" fontId="16" fillId="0" borderId="0"/>
    <xf numFmtId="0" fontId="16" fillId="0" borderId="0"/>
    <xf numFmtId="0" fontId="16" fillId="0" borderId="0"/>
    <xf numFmtId="0" fontId="16" fillId="0" borderId="0"/>
    <xf numFmtId="0" fontId="16" fillId="0" borderId="0"/>
    <xf numFmtId="0" fontId="91" fillId="0" borderId="0"/>
    <xf numFmtId="0" fontId="16" fillId="0" borderId="0"/>
    <xf numFmtId="0" fontId="91" fillId="0" borderId="0"/>
    <xf numFmtId="0" fontId="16" fillId="0" borderId="0"/>
    <xf numFmtId="0" fontId="16" fillId="0" borderId="0"/>
    <xf numFmtId="0" fontId="16" fillId="0" borderId="0"/>
    <xf numFmtId="0" fontId="16" fillId="0" borderId="0"/>
    <xf numFmtId="0" fontId="16" fillId="0" borderId="0"/>
    <xf numFmtId="0" fontId="91" fillId="0" borderId="0"/>
    <xf numFmtId="0" fontId="91" fillId="0" borderId="0"/>
    <xf numFmtId="0" fontId="16" fillId="0" borderId="0"/>
    <xf numFmtId="0" fontId="16" fillId="0" borderId="0"/>
    <xf numFmtId="0" fontId="16" fillId="0" borderId="0"/>
    <xf numFmtId="0" fontId="16" fillId="0" borderId="0"/>
    <xf numFmtId="0" fontId="91" fillId="0" borderId="0"/>
    <xf numFmtId="0" fontId="16" fillId="0" borderId="0"/>
    <xf numFmtId="0" fontId="16" fillId="0" borderId="0"/>
    <xf numFmtId="0" fontId="91" fillId="0" borderId="0"/>
    <xf numFmtId="0" fontId="16" fillId="0" borderId="0"/>
    <xf numFmtId="0" fontId="91" fillId="0" borderId="0"/>
    <xf numFmtId="0" fontId="16" fillId="0" borderId="0"/>
    <xf numFmtId="0" fontId="91" fillId="0" borderId="0"/>
    <xf numFmtId="0" fontId="16" fillId="0" borderId="0"/>
    <xf numFmtId="0" fontId="91" fillId="0" borderId="0"/>
    <xf numFmtId="0" fontId="91" fillId="0" borderId="0"/>
    <xf numFmtId="0" fontId="16" fillId="0" borderId="0"/>
    <xf numFmtId="0" fontId="16" fillId="0" borderId="0"/>
    <xf numFmtId="0" fontId="16" fillId="0" borderId="0"/>
    <xf numFmtId="0" fontId="91" fillId="0" borderId="0"/>
    <xf numFmtId="0" fontId="91" fillId="0" borderId="0"/>
    <xf numFmtId="0" fontId="16" fillId="0" borderId="0"/>
    <xf numFmtId="0" fontId="16" fillId="0" borderId="0"/>
    <xf numFmtId="0" fontId="16" fillId="0" borderId="0"/>
    <xf numFmtId="0" fontId="91" fillId="0" borderId="0"/>
    <xf numFmtId="0" fontId="16" fillId="0" borderId="0"/>
    <xf numFmtId="0" fontId="91" fillId="0" borderId="0"/>
    <xf numFmtId="0" fontId="16" fillId="0" borderId="0"/>
    <xf numFmtId="0" fontId="91" fillId="0" borderId="0"/>
    <xf numFmtId="0" fontId="16" fillId="0" borderId="0"/>
    <xf numFmtId="0" fontId="91" fillId="0" borderId="0"/>
    <xf numFmtId="0" fontId="16" fillId="0" borderId="0"/>
    <xf numFmtId="0" fontId="91" fillId="0" borderId="0"/>
    <xf numFmtId="0" fontId="91" fillId="0" borderId="0"/>
    <xf numFmtId="0" fontId="16" fillId="0" borderId="0"/>
    <xf numFmtId="0" fontId="16" fillId="0" borderId="0"/>
    <xf numFmtId="0" fontId="16" fillId="0" borderId="0"/>
    <xf numFmtId="0" fontId="16" fillId="0" borderId="0"/>
    <xf numFmtId="0" fontId="91" fillId="0" borderId="0"/>
    <xf numFmtId="0" fontId="16" fillId="0" borderId="0"/>
    <xf numFmtId="0" fontId="91" fillId="0" borderId="0"/>
    <xf numFmtId="0" fontId="16" fillId="0" borderId="0"/>
    <xf numFmtId="0" fontId="16" fillId="0" borderId="0"/>
    <xf numFmtId="0" fontId="16" fillId="0" borderId="0"/>
    <xf numFmtId="0" fontId="16" fillId="0" borderId="0"/>
    <xf numFmtId="0" fontId="16" fillId="0" borderId="0"/>
    <xf numFmtId="0" fontId="91" fillId="0" borderId="0"/>
    <xf numFmtId="0" fontId="91" fillId="0" borderId="0"/>
    <xf numFmtId="0" fontId="16" fillId="0" borderId="0"/>
    <xf numFmtId="0" fontId="16" fillId="0" borderId="0"/>
    <xf numFmtId="0" fontId="16" fillId="0" borderId="0"/>
    <xf numFmtId="0" fontId="16" fillId="0" borderId="0"/>
    <xf numFmtId="0" fontId="91" fillId="0" borderId="0"/>
    <xf numFmtId="0" fontId="16" fillId="0" borderId="0"/>
    <xf numFmtId="0" fontId="52" fillId="0" borderId="0"/>
    <xf numFmtId="0" fontId="91" fillId="0" borderId="0"/>
    <xf numFmtId="0" fontId="16" fillId="0" borderId="0"/>
    <xf numFmtId="0" fontId="91" fillId="0" borderId="0"/>
    <xf numFmtId="0" fontId="16" fillId="0" borderId="0"/>
    <xf numFmtId="0" fontId="91" fillId="0" borderId="0"/>
    <xf numFmtId="0" fontId="16" fillId="0" borderId="0"/>
    <xf numFmtId="0" fontId="91" fillId="0" borderId="0"/>
    <xf numFmtId="0" fontId="16" fillId="0" borderId="0"/>
    <xf numFmtId="0" fontId="91" fillId="0" borderId="0"/>
    <xf numFmtId="0" fontId="91" fillId="0" borderId="0"/>
    <xf numFmtId="0" fontId="16" fillId="0" borderId="0"/>
    <xf numFmtId="0" fontId="16" fillId="0" borderId="0"/>
    <xf numFmtId="0" fontId="16" fillId="0" borderId="0"/>
    <xf numFmtId="0" fontId="16" fillId="0" borderId="0"/>
    <xf numFmtId="0" fontId="91" fillId="0" borderId="0"/>
    <xf numFmtId="0" fontId="16" fillId="0" borderId="0"/>
    <xf numFmtId="0" fontId="91" fillId="0" borderId="0"/>
    <xf numFmtId="0" fontId="16" fillId="0" borderId="0"/>
    <xf numFmtId="0" fontId="16" fillId="0" borderId="0"/>
    <xf numFmtId="0" fontId="16" fillId="0" borderId="0"/>
    <xf numFmtId="0" fontId="16" fillId="0" borderId="0"/>
    <xf numFmtId="0" fontId="16" fillId="0" borderId="0"/>
    <xf numFmtId="0" fontId="91" fillId="0" borderId="0"/>
    <xf numFmtId="0" fontId="16" fillId="0" borderId="0"/>
    <xf numFmtId="0" fontId="16" fillId="0" borderId="0"/>
    <xf numFmtId="0" fontId="91" fillId="0" borderId="0"/>
    <xf numFmtId="0" fontId="16" fillId="0" borderId="0"/>
    <xf numFmtId="0" fontId="91" fillId="0" borderId="0"/>
    <xf numFmtId="0" fontId="16" fillId="0" borderId="0"/>
    <xf numFmtId="0" fontId="91" fillId="0" borderId="0"/>
    <xf numFmtId="0" fontId="16" fillId="0" borderId="0"/>
    <xf numFmtId="0" fontId="91" fillId="0" borderId="0"/>
    <xf numFmtId="0" fontId="91" fillId="0" borderId="0"/>
    <xf numFmtId="0" fontId="16" fillId="0" borderId="0"/>
    <xf numFmtId="0" fontId="16" fillId="0" borderId="0"/>
    <xf numFmtId="0" fontId="91" fillId="0" borderId="0"/>
    <xf numFmtId="0" fontId="90" fillId="0" borderId="0"/>
    <xf numFmtId="0" fontId="16" fillId="0" borderId="0"/>
    <xf numFmtId="0" fontId="35" fillId="0" borderId="0"/>
    <xf numFmtId="0" fontId="3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2" fillId="0" borderId="0"/>
    <xf numFmtId="0" fontId="16" fillId="0" borderId="0"/>
    <xf numFmtId="0" fontId="16" fillId="0" borderId="0"/>
    <xf numFmtId="0" fontId="91" fillId="0" borderId="0"/>
    <xf numFmtId="0" fontId="16" fillId="0" borderId="0"/>
    <xf numFmtId="0" fontId="91" fillId="0" borderId="0"/>
    <xf numFmtId="0" fontId="16" fillId="0" borderId="0"/>
    <xf numFmtId="0" fontId="91" fillId="0" borderId="0"/>
    <xf numFmtId="0" fontId="91" fillId="0" borderId="0"/>
    <xf numFmtId="0" fontId="16" fillId="0" borderId="0"/>
    <xf numFmtId="0" fontId="16" fillId="0" borderId="0"/>
    <xf numFmtId="0" fontId="16" fillId="0" borderId="0"/>
    <xf numFmtId="0" fontId="91" fillId="0" borderId="0"/>
    <xf numFmtId="0" fontId="91" fillId="0" borderId="0"/>
    <xf numFmtId="0" fontId="16" fillId="0" borderId="0"/>
    <xf numFmtId="0" fontId="16" fillId="0" borderId="0"/>
    <xf numFmtId="0" fontId="16" fillId="0" borderId="0"/>
    <xf numFmtId="0" fontId="91" fillId="0" borderId="0"/>
    <xf numFmtId="0" fontId="91" fillId="0" borderId="0"/>
    <xf numFmtId="0" fontId="16" fillId="0" borderId="0"/>
    <xf numFmtId="0" fontId="16" fillId="0" borderId="0"/>
    <xf numFmtId="0" fontId="91" fillId="0" borderId="0"/>
    <xf numFmtId="0" fontId="16" fillId="0" borderId="0"/>
    <xf numFmtId="0" fontId="16" fillId="0" borderId="0"/>
    <xf numFmtId="0" fontId="91" fillId="0" borderId="0"/>
    <xf numFmtId="0" fontId="16" fillId="0" borderId="0"/>
    <xf numFmtId="0" fontId="91" fillId="0" borderId="0"/>
    <xf numFmtId="0" fontId="16" fillId="0" borderId="0"/>
    <xf numFmtId="0" fontId="16" fillId="0" borderId="0"/>
    <xf numFmtId="0" fontId="16" fillId="0" borderId="0"/>
    <xf numFmtId="0" fontId="16" fillId="0" borderId="0"/>
    <xf numFmtId="0" fontId="16" fillId="0" borderId="0"/>
    <xf numFmtId="0" fontId="91" fillId="0" borderId="0"/>
    <xf numFmtId="0" fontId="16" fillId="0" borderId="0"/>
    <xf numFmtId="0" fontId="16" fillId="0" borderId="0"/>
    <xf numFmtId="0" fontId="91" fillId="0" borderId="0"/>
    <xf numFmtId="0" fontId="16" fillId="0" borderId="0"/>
    <xf numFmtId="0" fontId="91" fillId="0" borderId="0"/>
    <xf numFmtId="0" fontId="16" fillId="0" borderId="0"/>
    <xf numFmtId="0" fontId="91" fillId="0" borderId="0"/>
    <xf numFmtId="0" fontId="16" fillId="0" borderId="0"/>
    <xf numFmtId="0" fontId="91" fillId="0" borderId="0"/>
    <xf numFmtId="0" fontId="16" fillId="0" borderId="0"/>
    <xf numFmtId="0" fontId="91" fillId="0" borderId="0"/>
    <xf numFmtId="0" fontId="91" fillId="0" borderId="0"/>
    <xf numFmtId="0" fontId="16" fillId="0" borderId="0"/>
    <xf numFmtId="0" fontId="16" fillId="0" borderId="0"/>
    <xf numFmtId="0" fontId="91" fillId="0" borderId="0"/>
    <xf numFmtId="169" fontId="9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1" fillId="0" borderId="0"/>
    <xf numFmtId="0" fontId="11" fillId="0" borderId="0"/>
    <xf numFmtId="0" fontId="11" fillId="0" borderId="0"/>
    <xf numFmtId="0" fontId="53" fillId="0" borderId="0"/>
    <xf numFmtId="0" fontId="16" fillId="0" borderId="0"/>
    <xf numFmtId="0" fontId="16" fillId="0" borderId="0"/>
    <xf numFmtId="0" fontId="91" fillId="0" borderId="0"/>
    <xf numFmtId="0" fontId="16" fillId="0" borderId="0"/>
    <xf numFmtId="0" fontId="91" fillId="0" borderId="0"/>
    <xf numFmtId="0" fontId="91" fillId="0" borderId="0"/>
    <xf numFmtId="0" fontId="16" fillId="0" borderId="0"/>
    <xf numFmtId="0" fontId="16" fillId="0" borderId="0"/>
    <xf numFmtId="0" fontId="16" fillId="0" borderId="0"/>
    <xf numFmtId="0" fontId="91" fillId="0" borderId="0"/>
    <xf numFmtId="0" fontId="91" fillId="0" borderId="0"/>
    <xf numFmtId="0" fontId="16" fillId="0" borderId="0"/>
    <xf numFmtId="0" fontId="16" fillId="0" borderId="0"/>
    <xf numFmtId="0" fontId="91" fillId="0" borderId="0"/>
    <xf numFmtId="0" fontId="91" fillId="0" borderId="0"/>
    <xf numFmtId="0" fontId="91" fillId="0" borderId="0"/>
    <xf numFmtId="0" fontId="16" fillId="0" borderId="0"/>
    <xf numFmtId="0" fontId="16" fillId="0" borderId="0"/>
    <xf numFmtId="0" fontId="91" fillId="0" borderId="0"/>
    <xf numFmtId="0" fontId="11" fillId="0" borderId="0"/>
    <xf numFmtId="0" fontId="16" fillId="0" borderId="0"/>
    <xf numFmtId="0" fontId="16" fillId="0" borderId="0"/>
    <xf numFmtId="0" fontId="16" fillId="0" borderId="0"/>
    <xf numFmtId="0" fontId="16" fillId="0" borderId="0"/>
    <xf numFmtId="0" fontId="93" fillId="0" borderId="0"/>
    <xf numFmtId="0" fontId="51" fillId="0" borderId="0"/>
    <xf numFmtId="0" fontId="16" fillId="0" borderId="0"/>
    <xf numFmtId="0" fontId="16" fillId="0" borderId="0"/>
    <xf numFmtId="0" fontId="16" fillId="0" borderId="0"/>
    <xf numFmtId="0" fontId="11" fillId="0" borderId="0"/>
    <xf numFmtId="0" fontId="11" fillId="0" borderId="0"/>
    <xf numFmtId="0" fontId="11" fillId="0" borderId="0"/>
    <xf numFmtId="0" fontId="16" fillId="0" borderId="0"/>
    <xf numFmtId="0" fontId="16" fillId="0" borderId="0"/>
    <xf numFmtId="0" fontId="16" fillId="0" borderId="0"/>
    <xf numFmtId="0" fontId="91" fillId="0" borderId="0"/>
    <xf numFmtId="0" fontId="56" fillId="0" borderId="0"/>
    <xf numFmtId="0" fontId="56" fillId="0" borderId="0"/>
    <xf numFmtId="0" fontId="91" fillId="0" borderId="0"/>
    <xf numFmtId="0" fontId="91" fillId="0" borderId="0"/>
    <xf numFmtId="0" fontId="16" fillId="0" borderId="0"/>
    <xf numFmtId="0" fontId="35" fillId="0" borderId="0"/>
    <xf numFmtId="0" fontId="11" fillId="0" borderId="0"/>
    <xf numFmtId="0" fontId="11" fillId="0" borderId="0"/>
    <xf numFmtId="0" fontId="16" fillId="0" borderId="0"/>
    <xf numFmtId="0" fontId="35" fillId="0" borderId="0"/>
    <xf numFmtId="0" fontId="11" fillId="0" borderId="0"/>
    <xf numFmtId="0" fontId="91" fillId="0" borderId="0"/>
    <xf numFmtId="0" fontId="16" fillId="0" borderId="0"/>
    <xf numFmtId="0" fontId="90" fillId="0" borderId="0"/>
    <xf numFmtId="0" fontId="16" fillId="0" borderId="0"/>
    <xf numFmtId="0" fontId="90" fillId="0" borderId="0"/>
    <xf numFmtId="0" fontId="16" fillId="0" borderId="0"/>
    <xf numFmtId="0" fontId="90" fillId="0" borderId="0"/>
    <xf numFmtId="0" fontId="90" fillId="0" borderId="0"/>
    <xf numFmtId="0" fontId="16" fillId="0" borderId="0"/>
    <xf numFmtId="0" fontId="90" fillId="0" borderId="0"/>
    <xf numFmtId="0" fontId="16" fillId="0" borderId="0"/>
    <xf numFmtId="0" fontId="90" fillId="0" borderId="0"/>
    <xf numFmtId="0" fontId="90" fillId="0" borderId="0"/>
    <xf numFmtId="0" fontId="90" fillId="0" borderId="0"/>
    <xf numFmtId="0" fontId="34" fillId="40" borderId="24" applyNumberFormat="0" applyFont="0" applyAlignment="0" applyProtection="0"/>
    <xf numFmtId="0" fontId="11" fillId="10" borderId="12"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24" fillId="8" borderId="9" applyNumberFormat="0" applyAlignment="0" applyProtection="0"/>
    <xf numFmtId="0" fontId="94" fillId="58" borderId="25" applyNumberFormat="0" applyAlignment="0" applyProtection="0"/>
    <xf numFmtId="0" fontId="95" fillId="8" borderId="9" applyNumberFormat="0" applyAlignment="0" applyProtection="0"/>
    <xf numFmtId="0" fontId="95" fillId="59" borderId="9" applyNumberFormat="0" applyAlignment="0" applyProtection="0"/>
    <xf numFmtId="0" fontId="94" fillId="58" borderId="25" applyNumberFormat="0" applyAlignment="0" applyProtection="0"/>
    <xf numFmtId="0" fontId="95" fillId="8" borderId="9" applyNumberFormat="0" applyAlignment="0" applyProtection="0"/>
    <xf numFmtId="0" fontId="95" fillId="59" borderId="9" applyNumberFormat="0" applyAlignment="0" applyProtection="0"/>
    <xf numFmtId="0" fontId="94" fillId="58" borderId="25" applyNumberFormat="0" applyAlignment="0" applyProtection="0"/>
    <xf numFmtId="0" fontId="95" fillId="8" borderId="9" applyNumberFormat="0" applyAlignment="0" applyProtection="0"/>
    <xf numFmtId="0" fontId="95" fillId="59" borderId="9" applyNumberFormat="0" applyAlignment="0" applyProtection="0"/>
    <xf numFmtId="0" fontId="94" fillId="58" borderId="25" applyNumberFormat="0" applyAlignment="0" applyProtection="0"/>
    <xf numFmtId="0" fontId="95" fillId="8" borderId="9" applyNumberFormat="0" applyAlignment="0" applyProtection="0"/>
    <xf numFmtId="0" fontId="95" fillId="59" borderId="9"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5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3" fillId="0" borderId="0" applyFont="0" applyFill="0" applyBorder="0" applyAlignment="0" applyProtection="0"/>
    <xf numFmtId="9" fontId="3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6" fillId="0" borderId="0" applyFont="0" applyFill="0" applyBorder="0" applyAlignment="0" applyProtection="0"/>
    <xf numFmtId="9" fontId="11" fillId="0" borderId="0" applyFont="0" applyFill="0" applyBorder="0" applyAlignment="0" applyProtection="0"/>
    <xf numFmtId="9" fontId="51" fillId="0" borderId="0" applyFont="0" applyFill="0" applyBorder="0" applyAlignment="0" applyProtection="0"/>
    <xf numFmtId="41" fontId="91" fillId="63" borderId="0" applyNumberFormat="0" applyBorder="0">
      <alignment horizontal="center" vertical="top"/>
    </xf>
    <xf numFmtId="0" fontId="16" fillId="0" borderId="0"/>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15" fontId="96" fillId="0" borderId="0" applyFont="0" applyFill="0" applyBorder="0" applyAlignment="0" applyProtection="0"/>
    <xf numFmtId="15" fontId="96" fillId="0" borderId="0" applyFont="0" applyFill="0" applyBorder="0" applyAlignment="0" applyProtection="0"/>
    <xf numFmtId="15" fontId="96" fillId="0" borderId="0" applyFont="0" applyFill="0" applyBorder="0" applyAlignment="0" applyProtection="0"/>
    <xf numFmtId="15" fontId="96" fillId="0" borderId="0" applyFont="0" applyFill="0" applyBorder="0" applyAlignment="0" applyProtection="0"/>
    <xf numFmtId="15" fontId="96" fillId="0" borderId="0" applyFont="0" applyFill="0" applyBorder="0" applyAlignment="0" applyProtection="0"/>
    <xf numFmtId="15" fontId="96" fillId="0" borderId="0" applyFont="0" applyFill="0" applyBorder="0" applyAlignment="0" applyProtection="0"/>
    <xf numFmtId="15" fontId="96" fillId="0" borderId="0" applyFont="0" applyFill="0" applyBorder="0" applyAlignment="0" applyProtection="0"/>
    <xf numFmtId="15" fontId="96" fillId="0" borderId="0" applyFont="0" applyFill="0" applyBorder="0" applyAlignment="0" applyProtection="0"/>
    <xf numFmtId="15" fontId="96" fillId="0" borderId="0" applyFont="0" applyFill="0" applyBorder="0" applyAlignment="0" applyProtection="0"/>
    <xf numFmtId="15" fontId="96" fillId="0" borderId="0" applyFont="0" applyFill="0" applyBorder="0" applyAlignment="0" applyProtection="0"/>
    <xf numFmtId="15" fontId="96" fillId="0" borderId="0" applyFont="0" applyFill="0" applyBorder="0" applyAlignment="0" applyProtection="0"/>
    <xf numFmtId="15" fontId="96" fillId="0" borderId="0" applyFont="0" applyFill="0" applyBorder="0" applyAlignment="0" applyProtection="0"/>
    <xf numFmtId="15" fontId="96" fillId="0" borderId="0" applyFont="0" applyFill="0" applyBorder="0" applyAlignment="0" applyProtection="0"/>
    <xf numFmtId="15" fontId="96" fillId="0" borderId="0" applyFont="0" applyFill="0" applyBorder="0" applyAlignment="0" applyProtection="0"/>
    <xf numFmtId="15" fontId="96" fillId="0" borderId="0" applyFont="0" applyFill="0" applyBorder="0" applyAlignment="0" applyProtection="0"/>
    <xf numFmtId="15" fontId="96" fillId="0" borderId="0" applyFont="0" applyFill="0" applyBorder="0" applyAlignment="0" applyProtection="0"/>
    <xf numFmtId="15" fontId="96" fillId="0" borderId="0" applyFont="0" applyFill="0" applyBorder="0" applyAlignment="0" applyProtection="0"/>
    <xf numFmtId="15" fontId="96" fillId="0" borderId="0" applyFont="0" applyFill="0" applyBorder="0" applyAlignment="0" applyProtection="0"/>
    <xf numFmtId="15" fontId="96" fillId="0" borderId="0" applyFont="0" applyFill="0" applyBorder="0" applyAlignment="0" applyProtection="0"/>
    <xf numFmtId="15" fontId="96" fillId="0" borderId="0" applyFont="0" applyFill="0" applyBorder="0" applyAlignment="0" applyProtection="0"/>
    <xf numFmtId="15" fontId="96" fillId="0" borderId="0" applyFont="0" applyFill="0" applyBorder="0" applyAlignment="0" applyProtection="0"/>
    <xf numFmtId="15" fontId="96" fillId="0" borderId="0" applyFont="0" applyFill="0" applyBorder="0" applyAlignment="0" applyProtection="0"/>
    <xf numFmtId="15" fontId="96" fillId="0" borderId="0" applyFont="0" applyFill="0" applyBorder="0" applyAlignment="0" applyProtection="0"/>
    <xf numFmtId="15" fontId="96" fillId="0" borderId="0" applyFont="0" applyFill="0" applyBorder="0" applyAlignment="0" applyProtection="0"/>
    <xf numFmtId="15"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0" fontId="97" fillId="0" borderId="4">
      <alignment horizontal="center"/>
    </xf>
    <xf numFmtId="0" fontId="97" fillId="0" borderId="4">
      <alignment horizontal="center"/>
    </xf>
    <xf numFmtId="0" fontId="97" fillId="0" borderId="4">
      <alignment horizontal="center"/>
    </xf>
    <xf numFmtId="0" fontId="97" fillId="0" borderId="4">
      <alignment horizontal="center"/>
    </xf>
    <xf numFmtId="0" fontId="97" fillId="0" borderId="4">
      <alignment horizontal="center"/>
    </xf>
    <xf numFmtId="0" fontId="97" fillId="0" borderId="4">
      <alignment horizontal="center"/>
    </xf>
    <xf numFmtId="0" fontId="97" fillId="0" borderId="4">
      <alignment horizontal="center"/>
    </xf>
    <xf numFmtId="0" fontId="97" fillId="0" borderId="4">
      <alignment horizontal="center"/>
    </xf>
    <xf numFmtId="0" fontId="97" fillId="0" borderId="4">
      <alignment horizontal="center"/>
    </xf>
    <xf numFmtId="0" fontId="97" fillId="0" borderId="4">
      <alignment horizontal="center"/>
    </xf>
    <xf numFmtId="0" fontId="97" fillId="0" borderId="4">
      <alignment horizontal="center"/>
    </xf>
    <xf numFmtId="0" fontId="97" fillId="0" borderId="4">
      <alignment horizontal="center"/>
    </xf>
    <xf numFmtId="0" fontId="97" fillId="0" borderId="4">
      <alignment horizontal="center"/>
    </xf>
    <xf numFmtId="0" fontId="97" fillId="0" borderId="4">
      <alignment horizontal="center"/>
    </xf>
    <xf numFmtId="0" fontId="97" fillId="0" borderId="4">
      <alignment horizontal="center"/>
    </xf>
    <xf numFmtId="0" fontId="97" fillId="0" borderId="4">
      <alignment horizontal="center"/>
    </xf>
    <xf numFmtId="0" fontId="97" fillId="0" borderId="4">
      <alignment horizontal="center"/>
    </xf>
    <xf numFmtId="0" fontId="97" fillId="0" borderId="4">
      <alignment horizontal="center"/>
    </xf>
    <xf numFmtId="0" fontId="97" fillId="0" borderId="4">
      <alignment horizontal="center"/>
    </xf>
    <xf numFmtId="0" fontId="97" fillId="0" borderId="4">
      <alignment horizontal="center"/>
    </xf>
    <xf numFmtId="0" fontId="97" fillId="0" borderId="4">
      <alignment horizontal="center"/>
    </xf>
    <xf numFmtId="0" fontId="97" fillId="0" borderId="4">
      <alignment horizontal="center"/>
    </xf>
    <xf numFmtId="0" fontId="97" fillId="0" borderId="4">
      <alignment horizontal="center"/>
    </xf>
    <xf numFmtId="0" fontId="97" fillId="0" borderId="4">
      <alignment horizontal="center"/>
    </xf>
    <xf numFmtId="0" fontId="97" fillId="0" borderId="4">
      <alignment horizontal="center"/>
    </xf>
    <xf numFmtId="0" fontId="97" fillId="0" borderId="4">
      <alignment horizontal="center"/>
    </xf>
    <xf numFmtId="0" fontId="97" fillId="0" borderId="4">
      <alignment horizontal="center"/>
    </xf>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0" fontId="96" fillId="64" borderId="0" applyNumberFormat="0" applyFont="0" applyBorder="0" applyAlignment="0" applyProtection="0"/>
    <xf numFmtId="0" fontId="96" fillId="64" borderId="0" applyNumberFormat="0" applyFont="0" applyBorder="0" applyAlignment="0" applyProtection="0"/>
    <xf numFmtId="0" fontId="96" fillId="64" borderId="0" applyNumberFormat="0" applyFont="0" applyBorder="0" applyAlignment="0" applyProtection="0"/>
    <xf numFmtId="0" fontId="96" fillId="64" borderId="0" applyNumberFormat="0" applyFont="0" applyBorder="0" applyAlignment="0" applyProtection="0"/>
    <xf numFmtId="0" fontId="96" fillId="64" borderId="0" applyNumberFormat="0" applyFont="0" applyBorder="0" applyAlignment="0" applyProtection="0"/>
    <xf numFmtId="0" fontId="96" fillId="64" borderId="0" applyNumberFormat="0" applyFont="0" applyBorder="0" applyAlignment="0" applyProtection="0"/>
    <xf numFmtId="0" fontId="96" fillId="64" borderId="0" applyNumberFormat="0" applyFont="0" applyBorder="0" applyAlignment="0" applyProtection="0"/>
    <xf numFmtId="0" fontId="96" fillId="64" borderId="0" applyNumberFormat="0" applyFont="0" applyBorder="0" applyAlignment="0" applyProtection="0"/>
    <xf numFmtId="0" fontId="96" fillId="64" borderId="0" applyNumberFormat="0" applyFont="0" applyBorder="0" applyAlignment="0" applyProtection="0"/>
    <xf numFmtId="0" fontId="96" fillId="64" borderId="0" applyNumberFormat="0" applyFont="0" applyBorder="0" applyAlignment="0" applyProtection="0"/>
    <xf numFmtId="0" fontId="96" fillId="64" borderId="0" applyNumberFormat="0" applyFont="0" applyBorder="0" applyAlignment="0" applyProtection="0"/>
    <xf numFmtId="0" fontId="96" fillId="64" borderId="0" applyNumberFormat="0" applyFont="0" applyBorder="0" applyAlignment="0" applyProtection="0"/>
    <xf numFmtId="0" fontId="96" fillId="64" borderId="0" applyNumberFormat="0" applyFont="0" applyBorder="0" applyAlignment="0" applyProtection="0"/>
    <xf numFmtId="0" fontId="96" fillId="64" borderId="0" applyNumberFormat="0" applyFont="0" applyBorder="0" applyAlignment="0" applyProtection="0"/>
    <xf numFmtId="0" fontId="96" fillId="64" borderId="0" applyNumberFormat="0" applyFont="0" applyBorder="0" applyAlignment="0" applyProtection="0"/>
    <xf numFmtId="0" fontId="96" fillId="64" borderId="0" applyNumberFormat="0" applyFont="0" applyBorder="0" applyAlignment="0" applyProtection="0"/>
    <xf numFmtId="0" fontId="96" fillId="64" borderId="0" applyNumberFormat="0" applyFont="0" applyBorder="0" applyAlignment="0" applyProtection="0"/>
    <xf numFmtId="0" fontId="96" fillId="64" borderId="0" applyNumberFormat="0" applyFont="0" applyBorder="0" applyAlignment="0" applyProtection="0"/>
    <xf numFmtId="0" fontId="96" fillId="64" borderId="0" applyNumberFormat="0" applyFont="0" applyBorder="0" applyAlignment="0" applyProtection="0"/>
    <xf numFmtId="0" fontId="96" fillId="64" borderId="0" applyNumberFormat="0" applyFont="0" applyBorder="0" applyAlignment="0" applyProtection="0"/>
    <xf numFmtId="0" fontId="96" fillId="64" borderId="0" applyNumberFormat="0" applyFont="0" applyBorder="0" applyAlignment="0" applyProtection="0"/>
    <xf numFmtId="0" fontId="96" fillId="64" borderId="0" applyNumberFormat="0" applyFont="0" applyBorder="0" applyAlignment="0" applyProtection="0"/>
    <xf numFmtId="0" fontId="96" fillId="64" borderId="0" applyNumberFormat="0" applyFont="0" applyBorder="0" applyAlignment="0" applyProtection="0"/>
    <xf numFmtId="0" fontId="96" fillId="64" borderId="0" applyNumberFormat="0" applyFont="0" applyBorder="0" applyAlignment="0" applyProtection="0"/>
    <xf numFmtId="0" fontId="96" fillId="64" borderId="0" applyNumberFormat="0" applyFont="0" applyBorder="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98" fillId="0" borderId="0" applyNumberFormat="0" applyFill="0" applyBorder="0" applyProtection="0">
      <alignment horizontal="left"/>
    </xf>
    <xf numFmtId="41" fontId="82" fillId="65" borderId="0" applyNumberFormat="0" applyBorder="0">
      <alignment horizontal="center" vertical="top"/>
    </xf>
    <xf numFmtId="170" fontId="99" fillId="0" borderId="0" applyFill="0" applyBorder="0" applyAlignment="0" applyProtection="0"/>
    <xf numFmtId="49" fontId="100" fillId="0" borderId="0">
      <alignment vertical="top"/>
    </xf>
    <xf numFmtId="0" fontId="32" fillId="0" borderId="0" applyNumberFormat="0" applyFill="0" applyBorder="0" applyAlignment="0" applyProtection="0"/>
    <xf numFmtId="0" fontId="101" fillId="0" borderId="0" applyNumberFormat="0" applyFill="0" applyBorder="0" applyAlignment="0" applyProtection="0"/>
    <xf numFmtId="0" fontId="32" fillId="0" borderId="0" applyNumberFormat="0" applyFill="0" applyBorder="0" applyAlignment="0" applyProtection="0"/>
    <xf numFmtId="0" fontId="101" fillId="0" borderId="0" applyNumberFormat="0" applyFill="0" applyBorder="0" applyAlignment="0" applyProtection="0"/>
    <xf numFmtId="0" fontId="32" fillId="0" borderId="0" applyNumberFormat="0" applyFill="0" applyBorder="0" applyAlignment="0" applyProtection="0"/>
    <xf numFmtId="0" fontId="101" fillId="0" borderId="0" applyNumberFormat="0" applyFill="0" applyBorder="0" applyAlignment="0" applyProtection="0"/>
    <xf numFmtId="0" fontId="32" fillId="0" borderId="0" applyNumberFormat="0" applyFill="0" applyBorder="0" applyAlignment="0" applyProtection="0"/>
    <xf numFmtId="0" fontId="101" fillId="0" borderId="0" applyNumberFormat="0" applyFill="0" applyBorder="0" applyAlignment="0" applyProtection="0"/>
    <xf numFmtId="0" fontId="32"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171" fontId="16" fillId="0" borderId="0">
      <alignment horizontal="center" vertical="top"/>
    </xf>
    <xf numFmtId="17" fontId="103" fillId="0" borderId="0" applyBorder="0">
      <alignment horizontal="center" vertical="top"/>
    </xf>
    <xf numFmtId="0" fontId="55" fillId="0" borderId="27" applyNumberFormat="0" applyFont="0" applyFill="0" applyAlignment="0" applyProtection="0"/>
    <xf numFmtId="0" fontId="104" fillId="0" borderId="28" applyNumberFormat="0" applyFill="0" applyAlignment="0" applyProtection="0"/>
    <xf numFmtId="0" fontId="55" fillId="0" borderId="27" applyNumberFormat="0" applyFont="0" applyFill="0" applyAlignment="0" applyProtection="0"/>
    <xf numFmtId="0" fontId="55" fillId="0" borderId="27" applyNumberFormat="0" applyFont="0" applyFill="0" applyAlignment="0" applyProtection="0"/>
    <xf numFmtId="0" fontId="55" fillId="0" borderId="27" applyNumberFormat="0" applyFont="0" applyFill="0" applyAlignment="0" applyProtection="0"/>
    <xf numFmtId="0" fontId="55" fillId="0" borderId="27" applyNumberFormat="0" applyFont="0" applyFill="0" applyAlignment="0" applyProtection="0"/>
    <xf numFmtId="0" fontId="55" fillId="0" borderId="27" applyNumberFormat="0" applyFont="0" applyFill="0" applyAlignment="0" applyProtection="0"/>
    <xf numFmtId="0" fontId="55" fillId="0" borderId="27" applyNumberFormat="0" applyFont="0" applyFill="0" applyAlignment="0" applyProtection="0"/>
    <xf numFmtId="0" fontId="55" fillId="0" borderId="27" applyNumberFormat="0" applyFont="0" applyFill="0" applyAlignment="0" applyProtection="0"/>
    <xf numFmtId="0" fontId="104" fillId="0" borderId="28" applyNumberFormat="0" applyFill="0" applyAlignment="0" applyProtection="0"/>
    <xf numFmtId="0" fontId="55" fillId="0" borderId="27" applyNumberFormat="0" applyFont="0" applyFill="0" applyAlignment="0" applyProtection="0"/>
    <xf numFmtId="0" fontId="55" fillId="0" borderId="27" applyNumberFormat="0" applyFont="0" applyFill="0" applyAlignment="0" applyProtection="0"/>
    <xf numFmtId="0" fontId="55" fillId="0" borderId="27" applyNumberFormat="0" applyFont="0" applyFill="0" applyAlignment="0" applyProtection="0"/>
    <xf numFmtId="0" fontId="55" fillId="0" borderId="27" applyNumberFormat="0" applyFont="0" applyFill="0" applyAlignment="0" applyProtection="0"/>
    <xf numFmtId="0" fontId="55" fillId="0" borderId="27" applyNumberFormat="0" applyFont="0" applyFill="0" applyAlignment="0" applyProtection="0"/>
    <xf numFmtId="0" fontId="104" fillId="0" borderId="28" applyNumberFormat="0" applyFill="0" applyAlignment="0" applyProtection="0"/>
    <xf numFmtId="0" fontId="55" fillId="0" borderId="27" applyNumberFormat="0" applyFont="0" applyFill="0" applyAlignment="0" applyProtection="0"/>
    <xf numFmtId="0" fontId="55" fillId="0" borderId="27" applyNumberFormat="0" applyFont="0" applyFill="0" applyAlignment="0" applyProtection="0"/>
    <xf numFmtId="0" fontId="104" fillId="0" borderId="28" applyNumberFormat="0" applyFill="0" applyAlignment="0" applyProtection="0"/>
    <xf numFmtId="0" fontId="55" fillId="0" borderId="27" applyNumberFormat="0" applyFont="0" applyFill="0" applyAlignment="0" applyProtection="0"/>
    <xf numFmtId="0" fontId="55" fillId="0" borderId="27" applyNumberFormat="0" applyFont="0" applyFill="0" applyAlignment="0" applyProtection="0"/>
    <xf numFmtId="0" fontId="55" fillId="0" borderId="27" applyNumberFormat="0" applyFont="0" applyFill="0" applyAlignment="0" applyProtection="0"/>
    <xf numFmtId="0" fontId="14" fillId="0" borderId="13" applyNumberFormat="0" applyFill="0" applyAlignment="0" applyProtection="0"/>
    <xf numFmtId="0" fontId="55" fillId="0" borderId="27" applyNumberFormat="0" applyFont="0" applyFill="0" applyAlignment="0" applyProtection="0"/>
    <xf numFmtId="0" fontId="55" fillId="0" borderId="27" applyNumberFormat="0" applyFont="0" applyFill="0" applyAlignment="0" applyProtection="0"/>
    <xf numFmtId="0" fontId="55" fillId="0" borderId="27" applyNumberFormat="0" applyFont="0" applyFill="0" applyAlignment="0" applyProtection="0"/>
    <xf numFmtId="0" fontId="55" fillId="0" borderId="27" applyNumberFormat="0" applyFont="0" applyFill="0" applyAlignment="0" applyProtection="0"/>
    <xf numFmtId="0" fontId="55" fillId="0" borderId="27" applyNumberFormat="0" applyFont="0" applyFill="0" applyAlignment="0" applyProtection="0"/>
    <xf numFmtId="0" fontId="55" fillId="0" borderId="27" applyNumberFormat="0" applyFont="0" applyFill="0" applyAlignment="0" applyProtection="0"/>
    <xf numFmtId="0" fontId="104" fillId="0" borderId="28" applyNumberFormat="0" applyFill="0" applyAlignment="0" applyProtection="0"/>
    <xf numFmtId="0" fontId="55" fillId="0" borderId="27" applyNumberFormat="0" applyFont="0" applyFill="0" applyAlignment="0" applyProtection="0"/>
    <xf numFmtId="0" fontId="55" fillId="0" borderId="27" applyNumberFormat="0" applyFont="0" applyFill="0" applyAlignment="0" applyProtection="0"/>
    <xf numFmtId="0" fontId="55" fillId="0" borderId="27" applyNumberFormat="0" applyFont="0" applyFill="0" applyAlignment="0" applyProtection="0"/>
    <xf numFmtId="0" fontId="55" fillId="0" borderId="27" applyNumberFormat="0" applyFont="0" applyFill="0" applyAlignment="0" applyProtection="0"/>
    <xf numFmtId="0" fontId="55" fillId="0" borderId="27" applyNumberFormat="0" applyFont="0" applyFill="0" applyAlignment="0" applyProtection="0"/>
    <xf numFmtId="0" fontId="55" fillId="0" borderId="27" applyNumberFormat="0" applyFon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13" applyNumberFormat="0" applyFill="0" applyAlignment="0" applyProtection="0"/>
    <xf numFmtId="0" fontId="55" fillId="0" borderId="27" applyNumberFormat="0" applyFont="0" applyFill="0" applyAlignment="0" applyProtection="0"/>
    <xf numFmtId="0" fontId="55" fillId="0" borderId="27" applyNumberFormat="0" applyFont="0" applyFill="0" applyAlignment="0" applyProtection="0"/>
    <xf numFmtId="0" fontId="105" fillId="0" borderId="13"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55" fillId="0" borderId="27" applyNumberFormat="0" applyFont="0" applyFill="0" applyAlignment="0" applyProtection="0"/>
    <xf numFmtId="0" fontId="55" fillId="0" borderId="27" applyNumberFormat="0" applyFont="0" applyFill="0" applyAlignment="0" applyProtection="0"/>
    <xf numFmtId="0" fontId="55" fillId="0" borderId="27" applyNumberFormat="0" applyFont="0" applyFill="0" applyAlignment="0" applyProtection="0"/>
    <xf numFmtId="0" fontId="28" fillId="0" borderId="0" applyNumberFormat="0" applyFill="0" applyBorder="0" applyAlignment="0" applyProtection="0"/>
    <xf numFmtId="0" fontId="107" fillId="0" borderId="0" applyNumberFormat="0" applyFill="0" applyBorder="0" applyAlignment="0" applyProtection="0"/>
    <xf numFmtId="0" fontId="83" fillId="0" borderId="0" applyNumberFormat="0" applyFill="0" applyBorder="0" applyAlignment="0" applyProtection="0"/>
    <xf numFmtId="0" fontId="107" fillId="0" borderId="0" applyNumberFormat="0" applyFill="0" applyBorder="0" applyAlignment="0" applyProtection="0"/>
    <xf numFmtId="0" fontId="83" fillId="0" borderId="0" applyNumberFormat="0" applyFill="0" applyBorder="0" applyAlignment="0" applyProtection="0"/>
    <xf numFmtId="0" fontId="107" fillId="0" borderId="0" applyNumberFormat="0" applyFill="0" applyBorder="0" applyAlignment="0" applyProtection="0"/>
    <xf numFmtId="0" fontId="83" fillId="0" borderId="0" applyNumberFormat="0" applyFill="0" applyBorder="0" applyAlignment="0" applyProtection="0"/>
    <xf numFmtId="0" fontId="107"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1" fillId="0" borderId="0"/>
    <xf numFmtId="9" fontId="11" fillId="0" borderId="0" applyFont="0" applyFill="0" applyBorder="0" applyAlignment="0" applyProtection="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9"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9"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9" fontId="11" fillId="0" borderId="0" applyFont="0" applyFill="0" applyBorder="0" applyAlignment="0" applyProtection="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6" fillId="0" borderId="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0" borderId="12"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6" fillId="0" borderId="0"/>
    <xf numFmtId="0" fontId="16" fillId="0" borderId="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0" borderId="12"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0" fontId="109" fillId="0" borderId="0"/>
    <xf numFmtId="0" fontId="11" fillId="0" borderId="0"/>
    <xf numFmtId="0" fontId="11" fillId="0" borderId="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0" borderId="12"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0" borderId="12"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44" fontId="16" fillId="0" borderId="0" applyFont="0" applyFill="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3" fontId="5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7" fontId="55" fillId="0" borderId="0" applyFont="0" applyFill="0" applyBorder="0" applyAlignment="0" applyProtection="0"/>
    <xf numFmtId="0" fontId="55" fillId="0" borderId="0" applyFont="0" applyFill="0" applyBorder="0" applyAlignment="0" applyProtection="0"/>
    <xf numFmtId="2" fontId="55"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6" fillId="0" borderId="0"/>
    <xf numFmtId="0" fontId="16" fillId="0" borderId="0"/>
    <xf numFmtId="0" fontId="11" fillId="0" borderId="0"/>
    <xf numFmtId="0" fontId="90" fillId="0" borderId="0"/>
    <xf numFmtId="0" fontId="16" fillId="0" borderId="0"/>
    <xf numFmtId="0" fontId="16" fillId="0" borderId="0"/>
    <xf numFmtId="0" fontId="16" fillId="0" borderId="0"/>
    <xf numFmtId="0" fontId="16" fillId="0" borderId="0"/>
    <xf numFmtId="0" fontId="11"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xf numFmtId="0" fontId="90"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xf numFmtId="0" fontId="90" fillId="0" borderId="0"/>
    <xf numFmtId="0" fontId="16" fillId="0" borderId="0"/>
    <xf numFmtId="0" fontId="11" fillId="0" borderId="0"/>
    <xf numFmtId="0" fontId="11" fillId="0" borderId="0"/>
    <xf numFmtId="0" fontId="11" fillId="0" borderId="0"/>
    <xf numFmtId="0" fontId="93" fillId="0" borderId="0"/>
    <xf numFmtId="0" fontId="16" fillId="0" borderId="0"/>
    <xf numFmtId="0" fontId="11" fillId="0" borderId="0"/>
    <xf numFmtId="0" fontId="11" fillId="0" borderId="0"/>
    <xf numFmtId="0" fontId="11" fillId="0" borderId="0"/>
    <xf numFmtId="0" fontId="11" fillId="0" borderId="0"/>
    <xf numFmtId="0" fontId="16" fillId="0" borderId="0"/>
    <xf numFmtId="0" fontId="16" fillId="0" borderId="0"/>
    <xf numFmtId="0" fontId="11" fillId="0" borderId="0"/>
    <xf numFmtId="0" fontId="16" fillId="0" borderId="0"/>
    <xf numFmtId="0" fontId="16" fillId="0" borderId="0"/>
    <xf numFmtId="0" fontId="16" fillId="0" borderId="0"/>
    <xf numFmtId="0" fontId="11" fillId="10" borderId="12"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6" fillId="0" borderId="0" applyFont="0" applyFill="0" applyBorder="0" applyAlignment="0" applyProtection="0"/>
    <xf numFmtId="0" fontId="96" fillId="0" borderId="0" applyNumberFormat="0" applyFont="0" applyFill="0" applyBorder="0" applyAlignment="0" applyProtection="0">
      <alignment horizontal="left"/>
    </xf>
    <xf numFmtId="15" fontId="96" fillId="0" borderId="0" applyFont="0" applyFill="0" applyBorder="0" applyAlignment="0" applyProtection="0"/>
    <xf numFmtId="4" fontId="96" fillId="0" borderId="0" applyFont="0" applyFill="0" applyBorder="0" applyAlignment="0" applyProtection="0"/>
    <xf numFmtId="0" fontId="97" fillId="0" borderId="4">
      <alignment horizontal="center"/>
    </xf>
    <xf numFmtId="3" fontId="96" fillId="0" borderId="0" applyFont="0" applyFill="0" applyBorder="0" applyAlignment="0" applyProtection="0"/>
    <xf numFmtId="0" fontId="55" fillId="0" borderId="27" applyNumberFormat="0" applyFont="0" applyFill="0" applyAlignment="0" applyProtection="0"/>
    <xf numFmtId="0" fontId="93" fillId="0" borderId="0"/>
    <xf numFmtId="9" fontId="93" fillId="0" borderId="0" applyFont="0" applyFill="0" applyBorder="0" applyAlignment="0" applyProtection="0"/>
    <xf numFmtId="0" fontId="11" fillId="0" borderId="0"/>
    <xf numFmtId="9"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6" fillId="0" borderId="0"/>
    <xf numFmtId="0" fontId="16"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11" fillId="0" borderId="0"/>
    <xf numFmtId="9" fontId="11" fillId="0" borderId="0" applyFont="0" applyFill="0" applyBorder="0" applyAlignment="0" applyProtection="0"/>
    <xf numFmtId="44" fontId="11" fillId="0" borderId="0" applyFont="0" applyFill="0" applyBorder="0" applyAlignment="0" applyProtection="0"/>
    <xf numFmtId="0" fontId="11" fillId="0" borderId="0"/>
    <xf numFmtId="9" fontId="11" fillId="0" borderId="0" applyFont="0" applyFill="0" applyBorder="0" applyAlignment="0" applyProtection="0"/>
    <xf numFmtId="44" fontId="11" fillId="0" borderId="0" applyFont="0" applyFill="0" applyBorder="0" applyAlignment="0" applyProtection="0"/>
    <xf numFmtId="0" fontId="11" fillId="0" borderId="0"/>
    <xf numFmtId="9" fontId="11" fillId="0" borderId="0" applyFont="0" applyFill="0" applyBorder="0" applyAlignment="0" applyProtection="0"/>
    <xf numFmtId="44" fontId="11" fillId="0" borderId="0" applyFont="0" applyFill="0" applyBorder="0" applyAlignment="0" applyProtection="0"/>
    <xf numFmtId="0" fontId="11" fillId="0" borderId="0"/>
    <xf numFmtId="9" fontId="11" fillId="0" borderId="0" applyFont="0" applyFill="0" applyBorder="0" applyAlignment="0" applyProtection="0"/>
    <xf numFmtId="44" fontId="11" fillId="0" borderId="0" applyFont="0" applyFill="0" applyBorder="0" applyAlignment="0" applyProtection="0"/>
    <xf numFmtId="0" fontId="11" fillId="0" borderId="0"/>
    <xf numFmtId="9" fontId="11" fillId="0" borderId="0" applyFont="0" applyFill="0" applyBorder="0" applyAlignment="0" applyProtection="0"/>
    <xf numFmtId="44" fontId="11" fillId="0" borderId="0" applyFont="0" applyFill="0" applyBorder="0" applyAlignment="0" applyProtection="0"/>
    <xf numFmtId="0" fontId="11" fillId="0" borderId="0"/>
    <xf numFmtId="9" fontId="11"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97" fillId="0" borderId="30">
      <alignment horizontal="center"/>
    </xf>
    <xf numFmtId="0" fontId="97" fillId="0" borderId="30">
      <alignment horizontal="center"/>
    </xf>
    <xf numFmtId="0" fontId="97" fillId="0" borderId="30">
      <alignment horizontal="center"/>
    </xf>
    <xf numFmtId="0" fontId="97" fillId="0" borderId="30">
      <alignment horizontal="center"/>
    </xf>
    <xf numFmtId="0" fontId="97" fillId="0" borderId="30">
      <alignment horizontal="center"/>
    </xf>
    <xf numFmtId="0" fontId="97" fillId="0" borderId="30">
      <alignment horizontal="center"/>
    </xf>
    <xf numFmtId="0" fontId="97" fillId="0" borderId="30">
      <alignment horizontal="center"/>
    </xf>
    <xf numFmtId="0" fontId="97" fillId="0" borderId="30">
      <alignment horizontal="center"/>
    </xf>
    <xf numFmtId="0" fontId="97" fillId="0" borderId="30">
      <alignment horizontal="center"/>
    </xf>
    <xf numFmtId="0" fontId="97" fillId="0" borderId="30">
      <alignment horizontal="center"/>
    </xf>
    <xf numFmtId="0" fontId="97" fillId="0" borderId="30">
      <alignment horizontal="center"/>
    </xf>
    <xf numFmtId="0" fontId="97" fillId="0" borderId="30">
      <alignment horizontal="center"/>
    </xf>
    <xf numFmtId="0" fontId="97" fillId="0" borderId="30">
      <alignment horizontal="center"/>
    </xf>
    <xf numFmtId="0" fontId="97" fillId="0" borderId="30">
      <alignment horizontal="center"/>
    </xf>
    <xf numFmtId="0" fontId="97" fillId="0" borderId="30">
      <alignment horizontal="center"/>
    </xf>
    <xf numFmtId="0" fontId="97" fillId="0" borderId="30">
      <alignment horizontal="center"/>
    </xf>
    <xf numFmtId="0" fontId="97" fillId="0" borderId="30">
      <alignment horizontal="center"/>
    </xf>
    <xf numFmtId="0" fontId="97" fillId="0" borderId="30">
      <alignment horizontal="center"/>
    </xf>
    <xf numFmtId="0" fontId="97" fillId="0" borderId="30">
      <alignment horizontal="center"/>
    </xf>
    <xf numFmtId="0" fontId="97" fillId="0" borderId="30">
      <alignment horizontal="center"/>
    </xf>
    <xf numFmtId="0" fontId="97" fillId="0" borderId="30">
      <alignment horizontal="center"/>
    </xf>
    <xf numFmtId="0" fontId="97" fillId="0" borderId="30">
      <alignment horizontal="center"/>
    </xf>
    <xf numFmtId="0" fontId="97" fillId="0" borderId="30">
      <alignment horizontal="center"/>
    </xf>
    <xf numFmtId="0" fontId="97" fillId="0" borderId="30">
      <alignment horizontal="center"/>
    </xf>
    <xf numFmtId="0" fontId="97" fillId="0" borderId="30">
      <alignment horizontal="center"/>
    </xf>
    <xf numFmtId="0" fontId="97" fillId="0" borderId="30">
      <alignment horizontal="center"/>
    </xf>
    <xf numFmtId="44" fontId="16" fillId="0" borderId="0" applyFont="0" applyFill="0" applyBorder="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2" fillId="0" borderId="0"/>
    <xf numFmtId="43" fontId="11" fillId="0" borderId="0" applyFont="0" applyFill="0" applyBorder="0" applyAlignment="0" applyProtection="0"/>
    <xf numFmtId="9" fontId="11" fillId="0" borderId="0" applyFont="0" applyFill="0" applyBorder="0" applyAlignment="0" applyProtection="0"/>
    <xf numFmtId="0" fontId="2" fillId="0" borderId="0"/>
    <xf numFmtId="9" fontId="2" fillId="0" borderId="0" applyFont="0" applyFill="0" applyBorder="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2" fillId="0" borderId="0"/>
    <xf numFmtId="0" fontId="2" fillId="0" borderId="0"/>
    <xf numFmtId="9" fontId="2" fillId="0" borderId="0" applyFont="0" applyFill="0" applyBorder="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2" fillId="0" borderId="0"/>
    <xf numFmtId="0" fontId="2" fillId="0" borderId="0"/>
    <xf numFmtId="9" fontId="2" fillId="0" borderId="0" applyFont="0" applyFill="0" applyBorder="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2" fillId="0" borderId="0"/>
    <xf numFmtId="0" fontId="2" fillId="0" borderId="0"/>
    <xf numFmtId="9" fontId="2" fillId="0" borderId="0" applyFont="0" applyFill="0" applyBorder="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0" borderId="0"/>
    <xf numFmtId="0" fontId="16" fillId="0" borderId="0"/>
    <xf numFmtId="43" fontId="16" fillId="0" borderId="0" applyFont="0" applyFill="0" applyBorder="0" applyAlignment="0" applyProtection="0"/>
    <xf numFmtId="0" fontId="110" fillId="0" borderId="0" applyNumberFormat="0" applyFill="0" applyBorder="0" applyAlignment="0" applyProtection="0"/>
    <xf numFmtId="0" fontId="16" fillId="0" borderId="0"/>
    <xf numFmtId="9" fontId="11" fillId="0" borderId="0" applyFont="0" applyFill="0" applyBorder="0" applyAlignment="0" applyProtection="0"/>
    <xf numFmtId="44" fontId="11" fillId="0" borderId="0" applyFont="0" applyFill="0" applyBorder="0" applyAlignment="0" applyProtection="0"/>
    <xf numFmtId="0" fontId="16" fillId="0" borderId="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44" fontId="52" fillId="0" borderId="0" applyFont="0" applyFill="0" applyBorder="0" applyAlignment="0" applyProtection="0"/>
    <xf numFmtId="44" fontId="5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52" fillId="0" borderId="0"/>
    <xf numFmtId="0" fontId="11" fillId="0" borderId="0"/>
    <xf numFmtId="0" fontId="11" fillId="0" borderId="0"/>
    <xf numFmtId="0" fontId="11" fillId="0" borderId="0"/>
    <xf numFmtId="0" fontId="56" fillId="0" borderId="0"/>
    <xf numFmtId="0" fontId="52" fillId="0" borderId="0"/>
    <xf numFmtId="0" fontId="91" fillId="0" borderId="0"/>
    <xf numFmtId="0" fontId="91" fillId="0" borderId="0"/>
    <xf numFmtId="0" fontId="11" fillId="0" borderId="0"/>
    <xf numFmtId="9" fontId="11" fillId="0" borderId="0" applyFont="0" applyFill="0" applyBorder="0" applyAlignment="0" applyProtection="0"/>
    <xf numFmtId="0" fontId="16" fillId="0" borderId="0"/>
    <xf numFmtId="0" fontId="11" fillId="0" borderId="0"/>
    <xf numFmtId="9"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6" fillId="0" borderId="0"/>
    <xf numFmtId="0" fontId="93" fillId="0" borderId="0"/>
    <xf numFmtId="9" fontId="93" fillId="0" borderId="0" applyFont="0" applyFill="0" applyBorder="0" applyAlignment="0" applyProtection="0"/>
    <xf numFmtId="0" fontId="16" fillId="0" borderId="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0" borderId="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04" fillId="0" borderId="28" applyNumberFormat="0" applyFill="0" applyAlignment="0" applyProtection="0"/>
    <xf numFmtId="0" fontId="104" fillId="0" borderId="28"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04" fillId="0" borderId="28"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6" fillId="0" borderId="0"/>
    <xf numFmtId="0" fontId="104" fillId="0" borderId="28" applyNumberFormat="0" applyFill="0" applyAlignment="0" applyProtection="0"/>
    <xf numFmtId="0" fontId="16" fillId="0" borderId="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94" fillId="58" borderId="25" applyNumberFormat="0" applyAlignment="0" applyProtection="0"/>
    <xf numFmtId="0" fontId="44" fillId="58" borderId="14" applyNumberFormat="0" applyAlignment="0" applyProtection="0"/>
    <xf numFmtId="0" fontId="11" fillId="0" borderId="0"/>
    <xf numFmtId="37" fontId="90" fillId="62" borderId="0" applyFill="0"/>
    <xf numFmtId="0" fontId="104" fillId="0" borderId="28" applyNumberFormat="0" applyFill="0" applyAlignment="0" applyProtection="0"/>
    <xf numFmtId="0" fontId="104" fillId="0" borderId="28" applyNumberFormat="0" applyFill="0" applyAlignment="0" applyProtection="0"/>
    <xf numFmtId="0" fontId="11" fillId="0" borderId="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0" borderId="0"/>
    <xf numFmtId="0" fontId="16" fillId="0" borderId="0"/>
    <xf numFmtId="0" fontId="16" fillId="0" borderId="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2" fillId="0" borderId="0"/>
    <xf numFmtId="0" fontId="2" fillId="0" borderId="0"/>
    <xf numFmtId="9" fontId="2" fillId="0" borderId="0" applyFont="0" applyFill="0" applyBorder="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2" fillId="0" borderId="0"/>
    <xf numFmtId="0" fontId="2" fillId="0" borderId="0"/>
    <xf numFmtId="9" fontId="2" fillId="0" borderId="0" applyFont="0" applyFill="0" applyBorder="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2" fillId="0" borderId="0"/>
    <xf numFmtId="0" fontId="2" fillId="0" borderId="0"/>
    <xf numFmtId="9" fontId="2" fillId="0" borderId="0" applyFont="0" applyFill="0" applyBorder="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2" fillId="0" borderId="0"/>
    <xf numFmtId="0" fontId="2" fillId="0" borderId="0"/>
    <xf numFmtId="9" fontId="2" fillId="0" borderId="0" applyFont="0" applyFill="0" applyBorder="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0" borderId="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04" fillId="0" borderId="28" applyNumberFormat="0" applyFill="0" applyAlignment="0" applyProtection="0"/>
    <xf numFmtId="0" fontId="104" fillId="0" borderId="28"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04" fillId="0" borderId="28"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4" fillId="0" borderId="28"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94" fillId="58" borderId="25" applyNumberFormat="0" applyAlignment="0" applyProtection="0"/>
    <xf numFmtId="0" fontId="44" fillId="58" borderId="14"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2" fillId="0" borderId="0"/>
    <xf numFmtId="0" fontId="2" fillId="0" borderId="0"/>
    <xf numFmtId="9" fontId="2" fillId="0" borderId="0" applyFont="0" applyFill="0" applyBorder="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2" fillId="0" borderId="0"/>
    <xf numFmtId="0" fontId="2" fillId="0" borderId="0"/>
    <xf numFmtId="9" fontId="2" fillId="0" borderId="0" applyFont="0" applyFill="0" applyBorder="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2" fillId="0" borderId="0"/>
    <xf numFmtId="0" fontId="2" fillId="0" borderId="0"/>
    <xf numFmtId="9" fontId="2" fillId="0" borderId="0" applyFont="0" applyFill="0" applyBorder="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2" fillId="0" borderId="0"/>
    <xf numFmtId="0" fontId="2" fillId="0" borderId="0"/>
    <xf numFmtId="9" fontId="2" fillId="0" borderId="0" applyFont="0" applyFill="0" applyBorder="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04" fillId="0" borderId="28" applyNumberFormat="0" applyFill="0" applyAlignment="0" applyProtection="0"/>
    <xf numFmtId="0" fontId="104" fillId="0" borderId="28"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04" fillId="0" borderId="28"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4" fillId="0" borderId="28"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94" fillId="58" borderId="25" applyNumberFormat="0" applyAlignment="0" applyProtection="0"/>
    <xf numFmtId="0" fontId="44" fillId="58" borderId="14"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2" fillId="0" borderId="0"/>
    <xf numFmtId="0" fontId="2" fillId="0" borderId="0"/>
    <xf numFmtId="9" fontId="2" fillId="0" borderId="0" applyFont="0" applyFill="0" applyBorder="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2" fillId="0" borderId="0"/>
    <xf numFmtId="0" fontId="2" fillId="0" borderId="0"/>
    <xf numFmtId="9" fontId="2" fillId="0" borderId="0" applyFont="0" applyFill="0" applyBorder="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2" fillId="0" borderId="0"/>
    <xf numFmtId="0" fontId="2" fillId="0" borderId="0"/>
    <xf numFmtId="9" fontId="2" fillId="0" borderId="0" applyFont="0" applyFill="0" applyBorder="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2" fillId="0" borderId="0"/>
    <xf numFmtId="0" fontId="2" fillId="0" borderId="0"/>
    <xf numFmtId="9" fontId="2" fillId="0" borderId="0" applyFont="0" applyFill="0" applyBorder="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04" fillId="0" borderId="28" applyNumberFormat="0" applyFill="0" applyAlignment="0" applyProtection="0"/>
    <xf numFmtId="0" fontId="104" fillId="0" borderId="28"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04" fillId="0" borderId="28"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4" fillId="0" borderId="28"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94" fillId="58" borderId="25" applyNumberFormat="0" applyAlignment="0" applyProtection="0"/>
    <xf numFmtId="0" fontId="44" fillId="58" borderId="14"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0" borderId="0"/>
    <xf numFmtId="0" fontId="2" fillId="0" borderId="0"/>
    <xf numFmtId="9" fontId="2" fillId="0" borderId="0" applyFont="0" applyFill="0" applyBorder="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2" fillId="0" borderId="0"/>
    <xf numFmtId="0" fontId="2" fillId="0" borderId="0"/>
    <xf numFmtId="9" fontId="2" fillId="0" borderId="0" applyFont="0" applyFill="0" applyBorder="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2" fillId="0" borderId="0"/>
    <xf numFmtId="0" fontId="2" fillId="0" borderId="0"/>
    <xf numFmtId="9" fontId="2" fillId="0" borderId="0" applyFont="0" applyFill="0" applyBorder="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2" fillId="0" borderId="0"/>
    <xf numFmtId="0" fontId="2" fillId="0" borderId="0"/>
    <xf numFmtId="9" fontId="2" fillId="0" borderId="0" applyFont="0" applyFill="0" applyBorder="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2" fillId="0" borderId="0"/>
    <xf numFmtId="0" fontId="2" fillId="0" borderId="0"/>
    <xf numFmtId="9" fontId="2" fillId="0" borderId="0" applyFont="0" applyFill="0" applyBorder="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04" fillId="0" borderId="28" applyNumberFormat="0" applyFill="0" applyAlignment="0" applyProtection="0"/>
    <xf numFmtId="0" fontId="104" fillId="0" borderId="28"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04" fillId="0" borderId="28"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4" fillId="0" borderId="28"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94" fillId="58" borderId="25" applyNumberFormat="0" applyAlignment="0" applyProtection="0"/>
    <xf numFmtId="0" fontId="44" fillId="58" borderId="14"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2" fillId="0" borderId="0"/>
    <xf numFmtId="0" fontId="2" fillId="0" borderId="0"/>
    <xf numFmtId="9" fontId="2" fillId="0" borderId="0" applyFont="0" applyFill="0" applyBorder="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2" fillId="0" borderId="0"/>
    <xf numFmtId="0" fontId="2" fillId="0" borderId="0"/>
    <xf numFmtId="9" fontId="2" fillId="0" borderId="0" applyFont="0" applyFill="0" applyBorder="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2" fillId="0" borderId="0"/>
    <xf numFmtId="0" fontId="2" fillId="0" borderId="0"/>
    <xf numFmtId="9" fontId="2" fillId="0" borderId="0" applyFont="0" applyFill="0" applyBorder="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2" fillId="0" borderId="0"/>
    <xf numFmtId="0" fontId="2" fillId="0" borderId="0"/>
    <xf numFmtId="9" fontId="2" fillId="0" borderId="0" applyFont="0" applyFill="0" applyBorder="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6" fillId="0" borderId="26" applyNumberFormat="0" applyFon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04" fillId="0" borderId="28" applyNumberFormat="0" applyFill="0" applyAlignment="0" applyProtection="0"/>
    <xf numFmtId="0" fontId="104" fillId="0" borderId="28"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04" fillId="0" borderId="28"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4" fillId="0" borderId="28"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94" fillId="58" borderId="25" applyNumberFormat="0" applyAlignment="0" applyProtection="0"/>
    <xf numFmtId="0" fontId="44" fillId="58" borderId="14"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2" fillId="0" borderId="0"/>
    <xf numFmtId="0" fontId="2" fillId="0" borderId="0"/>
    <xf numFmtId="9" fontId="2" fillId="0" borderId="0" applyFont="0" applyFill="0" applyBorder="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2" fillId="0" borderId="0"/>
    <xf numFmtId="0" fontId="2" fillId="0" borderId="0"/>
    <xf numFmtId="9" fontId="2" fillId="0" borderId="0" applyFont="0" applyFill="0" applyBorder="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2" fillId="0" borderId="0"/>
    <xf numFmtId="0" fontId="2" fillId="0" borderId="0"/>
    <xf numFmtId="9" fontId="2" fillId="0" borderId="0" applyFont="0" applyFill="0" applyBorder="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2" fillId="0" borderId="0"/>
    <xf numFmtId="0" fontId="2" fillId="0" borderId="0"/>
    <xf numFmtId="9" fontId="2" fillId="0" borderId="0" applyFont="0" applyFill="0" applyBorder="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04" fillId="0" borderId="28" applyNumberFormat="0" applyFill="0" applyAlignment="0" applyProtection="0"/>
    <xf numFmtId="0" fontId="104" fillId="0" borderId="28"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04" fillId="0" borderId="28"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4" fillId="0" borderId="28"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94" fillId="58" borderId="25" applyNumberFormat="0" applyAlignment="0" applyProtection="0"/>
    <xf numFmtId="0" fontId="44" fillId="58" borderId="14"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2" fillId="0" borderId="0"/>
    <xf numFmtId="0" fontId="2" fillId="0" borderId="0"/>
    <xf numFmtId="9" fontId="2" fillId="0" borderId="0" applyFont="0" applyFill="0" applyBorder="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2" fillId="0" borderId="0"/>
    <xf numFmtId="0" fontId="2" fillId="0" borderId="0"/>
    <xf numFmtId="9" fontId="2" fillId="0" borderId="0" applyFont="0" applyFill="0" applyBorder="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2" fillId="0" borderId="0"/>
    <xf numFmtId="0" fontId="2" fillId="0" borderId="0"/>
    <xf numFmtId="9" fontId="2" fillId="0" borderId="0" applyFont="0" applyFill="0" applyBorder="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2" fillId="0" borderId="0"/>
    <xf numFmtId="0" fontId="2" fillId="0" borderId="0"/>
    <xf numFmtId="9" fontId="2" fillId="0" borderId="0" applyFont="0" applyFill="0" applyBorder="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04" fillId="0" borderId="28" applyNumberFormat="0" applyFill="0" applyAlignment="0" applyProtection="0"/>
    <xf numFmtId="0" fontId="104" fillId="0" borderId="28"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04" fillId="0" borderId="28"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4" fillId="0" borderId="28"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94" fillId="58" borderId="25" applyNumberFormat="0" applyAlignment="0" applyProtection="0"/>
    <xf numFmtId="0" fontId="44" fillId="58" borderId="14"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2" fillId="0" borderId="0"/>
    <xf numFmtId="9" fontId="2" fillId="0" borderId="0" applyFont="0" applyFill="0" applyBorder="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2" fillId="0" borderId="0"/>
    <xf numFmtId="0" fontId="2" fillId="0" borderId="0"/>
    <xf numFmtId="9" fontId="2" fillId="0" borderId="0" applyFont="0" applyFill="0" applyBorder="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2" fillId="0" borderId="0"/>
    <xf numFmtId="0" fontId="2" fillId="0" borderId="0"/>
    <xf numFmtId="9" fontId="2" fillId="0" borderId="0" applyFont="0" applyFill="0" applyBorder="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2" fillId="0" borderId="0"/>
    <xf numFmtId="0" fontId="2" fillId="0" borderId="0"/>
    <xf numFmtId="9" fontId="2" fillId="0" borderId="0" applyFont="0" applyFill="0" applyBorder="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2" fillId="0" borderId="0"/>
    <xf numFmtId="0" fontId="2" fillId="0" borderId="0"/>
    <xf numFmtId="9" fontId="2" fillId="0" borderId="0" applyFont="0" applyFill="0" applyBorder="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04" fillId="0" borderId="28" applyNumberFormat="0" applyFill="0" applyAlignment="0" applyProtection="0"/>
    <xf numFmtId="0" fontId="104" fillId="0" borderId="28"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04" fillId="0" borderId="28"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4" fillId="0" borderId="28"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94" fillId="58" borderId="25" applyNumberFormat="0" applyAlignment="0" applyProtection="0"/>
    <xf numFmtId="0" fontId="44" fillId="58" borderId="14"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2" fillId="0" borderId="0"/>
    <xf numFmtId="0" fontId="2" fillId="0" borderId="0"/>
    <xf numFmtId="9" fontId="2" fillId="0" borderId="0" applyFont="0" applyFill="0" applyBorder="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2" fillId="0" borderId="0"/>
    <xf numFmtId="0" fontId="2" fillId="0" borderId="0"/>
    <xf numFmtId="9" fontId="2" fillId="0" borderId="0" applyFont="0" applyFill="0" applyBorder="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2" fillId="0" borderId="0"/>
    <xf numFmtId="0" fontId="2" fillId="0" borderId="0"/>
    <xf numFmtId="9" fontId="2" fillId="0" borderId="0" applyFont="0" applyFill="0" applyBorder="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2" fillId="0" borderId="0"/>
    <xf numFmtId="0" fontId="2" fillId="0" borderId="0"/>
    <xf numFmtId="9" fontId="2" fillId="0" borderId="0" applyFont="0" applyFill="0" applyBorder="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34" fillId="40" borderId="24" applyNumberFormat="0" applyFon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44" fillId="58"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80" fillId="42" borderId="14" applyNumberFormat="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34"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3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34" fillId="40" borderId="24" applyNumberFormat="0" applyFont="0" applyAlignment="0" applyProtection="0"/>
    <xf numFmtId="0" fontId="34" fillId="40" borderId="24" applyNumberFormat="0" applyFon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94" fillId="58" borderId="25" applyNumberForma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04" fillId="0" borderId="28" applyNumberFormat="0" applyFill="0" applyAlignment="0" applyProtection="0"/>
    <xf numFmtId="0" fontId="104" fillId="0" borderId="28"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04" fillId="0" borderId="28"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04" fillId="0" borderId="28" applyNumberFormat="0" applyFill="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16" fillId="40" borderId="24" applyNumberFormat="0" applyFont="0" applyAlignment="0" applyProtection="0"/>
    <xf numFmtId="0" fontId="94" fillId="58" borderId="25" applyNumberFormat="0" applyAlignment="0" applyProtection="0"/>
    <xf numFmtId="0" fontId="44" fillId="58" borderId="14" applyNumberFormat="0" applyAlignment="0" applyProtection="0"/>
    <xf numFmtId="0" fontId="104" fillId="0" borderId="28"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6" fillId="40" borderId="3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 fillId="0" borderId="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94" fillId="58" borderId="40" applyNumberFormat="0" applyAlignment="0" applyProtection="0"/>
    <xf numFmtId="0" fontId="16" fillId="40" borderId="39" applyNumberFormat="0" applyFont="0" applyAlignment="0" applyProtection="0"/>
    <xf numFmtId="0" fontId="94" fillId="58" borderId="40"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94" fillId="58" borderId="40"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44" fillId="58" borderId="38" applyNumberFormat="0" applyAlignment="0" applyProtection="0"/>
    <xf numFmtId="0" fontId="16" fillId="40" borderId="39" applyNumberFormat="0" applyFont="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6" fillId="40" borderId="39" applyNumberFormat="0" applyFont="0" applyAlignment="0" applyProtection="0"/>
    <xf numFmtId="0" fontId="16" fillId="40" borderId="39" applyNumberFormat="0" applyFon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40" borderId="39"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 fillId="0" borderId="0"/>
    <xf numFmtId="0" fontId="1" fillId="0" borderId="0"/>
    <xf numFmtId="9" fontId="1" fillId="0" borderId="0" applyFont="0" applyFill="0" applyBorder="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 fillId="0" borderId="0"/>
    <xf numFmtId="0" fontId="1" fillId="0" borderId="0"/>
    <xf numFmtId="9" fontId="1" fillId="0" borderId="0" applyFont="0" applyFill="0" applyBorder="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 fillId="0" borderId="0"/>
    <xf numFmtId="0" fontId="1" fillId="0" borderId="0"/>
    <xf numFmtId="9" fontId="1" fillId="0" borderId="0" applyFont="0" applyFill="0" applyBorder="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 fillId="0" borderId="0"/>
    <xf numFmtId="0" fontId="1" fillId="0" borderId="0"/>
    <xf numFmtId="9" fontId="1" fillId="0" borderId="0" applyFont="0" applyFill="0" applyBorder="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34" fillId="40" borderId="39" applyNumberFormat="0" applyFont="0" applyAlignment="0" applyProtection="0"/>
    <xf numFmtId="0" fontId="16" fillId="40" borderId="39" applyNumberFormat="0" applyFont="0" applyAlignment="0" applyProtection="0"/>
    <xf numFmtId="0" fontId="44" fillId="58" borderId="38" applyNumberFormat="0" applyAlignment="0" applyProtection="0"/>
    <xf numFmtId="0" fontId="44" fillId="58" borderId="38" applyNumberFormat="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04" fillId="0" borderId="36" applyNumberFormat="0" applyFill="0" applyAlignment="0" applyProtection="0"/>
    <xf numFmtId="0" fontId="104" fillId="0" borderId="36"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04" fillId="0" borderId="36"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4" fillId="0" borderId="36"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94" fillId="58" borderId="34" applyNumberFormat="0" applyAlignment="0" applyProtection="0"/>
    <xf numFmtId="0" fontId="44" fillId="58" borderId="32"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 fillId="0" borderId="0"/>
    <xf numFmtId="0" fontId="1" fillId="0" borderId="0"/>
    <xf numFmtId="9" fontId="1" fillId="0" borderId="0" applyFont="0" applyFill="0" applyBorder="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 fillId="0" borderId="0"/>
    <xf numFmtId="0" fontId="1" fillId="0" borderId="0"/>
    <xf numFmtId="9" fontId="1" fillId="0" borderId="0" applyFont="0" applyFill="0" applyBorder="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 fillId="0" borderId="0"/>
    <xf numFmtId="0" fontId="1" fillId="0" borderId="0"/>
    <xf numFmtId="9" fontId="1" fillId="0" borderId="0" applyFont="0" applyFill="0" applyBorder="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 fillId="0" borderId="0"/>
    <xf numFmtId="0" fontId="1" fillId="0" borderId="0"/>
    <xf numFmtId="9" fontId="1" fillId="0" borderId="0" applyFont="0" applyFill="0" applyBorder="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8" applyNumberFormat="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04" fillId="0" borderId="36" applyNumberFormat="0" applyFill="0" applyAlignment="0" applyProtection="0"/>
    <xf numFmtId="0" fontId="104" fillId="0" borderId="36"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04" fillId="0" borderId="36"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4" fillId="0" borderId="36"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94" fillId="58" borderId="34" applyNumberFormat="0" applyAlignment="0" applyProtection="0"/>
    <xf numFmtId="0" fontId="44" fillId="58" borderId="32"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 fillId="0" borderId="0"/>
    <xf numFmtId="0" fontId="1" fillId="0" borderId="0"/>
    <xf numFmtId="9" fontId="1" fillId="0" borderId="0" applyFont="0" applyFill="0" applyBorder="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 fillId="0" borderId="0"/>
    <xf numFmtId="0" fontId="1" fillId="0" borderId="0"/>
    <xf numFmtId="9" fontId="1" fillId="0" borderId="0" applyFont="0" applyFill="0" applyBorder="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 fillId="0" borderId="0"/>
    <xf numFmtId="0" fontId="1" fillId="0" borderId="0"/>
    <xf numFmtId="9" fontId="1" fillId="0" borderId="0" applyFont="0" applyFill="0" applyBorder="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 fillId="0" borderId="0"/>
    <xf numFmtId="0" fontId="1" fillId="0" borderId="0"/>
    <xf numFmtId="9" fontId="1" fillId="0" borderId="0" applyFont="0" applyFill="0" applyBorder="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04" fillId="0" borderId="36" applyNumberFormat="0" applyFill="0" applyAlignment="0" applyProtection="0"/>
    <xf numFmtId="0" fontId="104" fillId="0" borderId="36"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04" fillId="0" borderId="36"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4" fillId="0" borderId="36"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94" fillId="58" borderId="34" applyNumberFormat="0" applyAlignment="0" applyProtection="0"/>
    <xf numFmtId="0" fontId="44" fillId="58" borderId="32"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 fillId="0" borderId="0"/>
    <xf numFmtId="0" fontId="1" fillId="0" borderId="0"/>
    <xf numFmtId="9" fontId="1" fillId="0" borderId="0" applyFont="0" applyFill="0" applyBorder="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 fillId="0" borderId="0"/>
    <xf numFmtId="0" fontId="1" fillId="0" borderId="0"/>
    <xf numFmtId="9" fontId="1" fillId="0" borderId="0" applyFont="0" applyFill="0" applyBorder="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 fillId="0" borderId="0"/>
    <xf numFmtId="0" fontId="1" fillId="0" borderId="0"/>
    <xf numFmtId="9" fontId="1" fillId="0" borderId="0" applyFont="0" applyFill="0" applyBorder="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 fillId="0" borderId="0"/>
    <xf numFmtId="0" fontId="1" fillId="0" borderId="0"/>
    <xf numFmtId="9" fontId="1" fillId="0" borderId="0" applyFont="0" applyFill="0" applyBorder="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04" fillId="0" borderId="36" applyNumberFormat="0" applyFill="0" applyAlignment="0" applyProtection="0"/>
    <xf numFmtId="0" fontId="104" fillId="0" borderId="36"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04" fillId="0" borderId="36"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4" fillId="0" borderId="36"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94" fillId="58" borderId="34" applyNumberFormat="0" applyAlignment="0" applyProtection="0"/>
    <xf numFmtId="0" fontId="44" fillId="58" borderId="32"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 fillId="0" borderId="0"/>
    <xf numFmtId="9" fontId="1" fillId="0" borderId="0" applyFont="0" applyFill="0" applyBorder="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 fillId="0" borderId="0"/>
    <xf numFmtId="0" fontId="1" fillId="0" borderId="0"/>
    <xf numFmtId="9" fontId="1" fillId="0" borderId="0" applyFont="0" applyFill="0" applyBorder="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 fillId="0" borderId="0"/>
    <xf numFmtId="0" fontId="1" fillId="0" borderId="0"/>
    <xf numFmtId="9" fontId="1" fillId="0" borderId="0" applyFont="0" applyFill="0" applyBorder="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 fillId="0" borderId="0"/>
    <xf numFmtId="0" fontId="1" fillId="0" borderId="0"/>
    <xf numFmtId="9" fontId="1" fillId="0" borderId="0" applyFont="0" applyFill="0" applyBorder="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 fillId="0" borderId="0"/>
    <xf numFmtId="0" fontId="1" fillId="0" borderId="0"/>
    <xf numFmtId="9" fontId="1" fillId="0" borderId="0" applyFont="0" applyFill="0" applyBorder="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04" fillId="0" borderId="36" applyNumberFormat="0" applyFill="0" applyAlignment="0" applyProtection="0"/>
    <xf numFmtId="0" fontId="104" fillId="0" borderId="36"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04" fillId="0" borderId="36"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4" fillId="0" borderId="36"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94" fillId="58" borderId="34" applyNumberFormat="0" applyAlignment="0" applyProtection="0"/>
    <xf numFmtId="0" fontId="44" fillId="58" borderId="32"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 fillId="0" borderId="0"/>
    <xf numFmtId="0" fontId="1" fillId="0" borderId="0"/>
    <xf numFmtId="9" fontId="1" fillId="0" borderId="0" applyFont="0" applyFill="0" applyBorder="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 fillId="0" borderId="0"/>
    <xf numFmtId="0" fontId="1" fillId="0" borderId="0"/>
    <xf numFmtId="9" fontId="1" fillId="0" borderId="0" applyFont="0" applyFill="0" applyBorder="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 fillId="0" borderId="0"/>
    <xf numFmtId="0" fontId="1" fillId="0" borderId="0"/>
    <xf numFmtId="9" fontId="1" fillId="0" borderId="0" applyFont="0" applyFill="0" applyBorder="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 fillId="0" borderId="0"/>
    <xf numFmtId="0" fontId="1" fillId="0" borderId="0"/>
    <xf numFmtId="9" fontId="1" fillId="0" borderId="0" applyFont="0" applyFill="0" applyBorder="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6" fillId="0" borderId="35" applyNumberFormat="0" applyFon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04" fillId="0" borderId="36" applyNumberFormat="0" applyFill="0" applyAlignment="0" applyProtection="0"/>
    <xf numFmtId="0" fontId="104" fillId="0" borderId="36"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04" fillId="0" borderId="36"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4" fillId="0" borderId="36"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94" fillId="58" borderId="34" applyNumberFormat="0" applyAlignment="0" applyProtection="0"/>
    <xf numFmtId="0" fontId="44" fillId="58" borderId="32"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 fillId="0" borderId="0"/>
    <xf numFmtId="0" fontId="1" fillId="0" borderId="0"/>
    <xf numFmtId="9" fontId="1" fillId="0" borderId="0" applyFont="0" applyFill="0" applyBorder="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 fillId="0" borderId="0"/>
    <xf numFmtId="0" fontId="1" fillId="0" borderId="0"/>
    <xf numFmtId="9" fontId="1" fillId="0" borderId="0" applyFont="0" applyFill="0" applyBorder="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 fillId="0" borderId="0"/>
    <xf numFmtId="0" fontId="1" fillId="0" borderId="0"/>
    <xf numFmtId="9" fontId="1" fillId="0" borderId="0" applyFont="0" applyFill="0" applyBorder="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 fillId="0" borderId="0"/>
    <xf numFmtId="0" fontId="1" fillId="0" borderId="0"/>
    <xf numFmtId="9" fontId="1" fillId="0" borderId="0" applyFont="0" applyFill="0" applyBorder="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04" fillId="0" borderId="36" applyNumberFormat="0" applyFill="0" applyAlignment="0" applyProtection="0"/>
    <xf numFmtId="0" fontId="104" fillId="0" borderId="36"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04" fillId="0" borderId="36"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4" fillId="0" borderId="36"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94" fillId="58" borderId="34" applyNumberFormat="0" applyAlignment="0" applyProtection="0"/>
    <xf numFmtId="0" fontId="44" fillId="58" borderId="32"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 fillId="0" borderId="0"/>
    <xf numFmtId="0" fontId="1" fillId="0" borderId="0"/>
    <xf numFmtId="9" fontId="1" fillId="0" borderId="0" applyFont="0" applyFill="0" applyBorder="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 fillId="0" borderId="0"/>
    <xf numFmtId="0" fontId="1" fillId="0" borderId="0"/>
    <xf numFmtId="9" fontId="1" fillId="0" borderId="0" applyFont="0" applyFill="0" applyBorder="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 fillId="0" borderId="0"/>
    <xf numFmtId="0" fontId="1" fillId="0" borderId="0"/>
    <xf numFmtId="9" fontId="1" fillId="0" borderId="0" applyFont="0" applyFill="0" applyBorder="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 fillId="0" borderId="0"/>
    <xf numFmtId="0" fontId="1" fillId="0" borderId="0"/>
    <xf numFmtId="9" fontId="1" fillId="0" borderId="0" applyFont="0" applyFill="0" applyBorder="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04" fillId="0" borderId="36" applyNumberFormat="0" applyFill="0" applyAlignment="0" applyProtection="0"/>
    <xf numFmtId="0" fontId="104" fillId="0" borderId="36"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04" fillId="0" borderId="36"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4" fillId="0" borderId="36"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94" fillId="58" borderId="34" applyNumberFormat="0" applyAlignment="0" applyProtection="0"/>
    <xf numFmtId="0" fontId="44" fillId="58" borderId="32"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 fillId="0" borderId="0"/>
    <xf numFmtId="9" fontId="1" fillId="0" borderId="0" applyFont="0" applyFill="0" applyBorder="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 fillId="0" borderId="0"/>
    <xf numFmtId="0" fontId="1" fillId="0" borderId="0"/>
    <xf numFmtId="9" fontId="1" fillId="0" borderId="0" applyFont="0" applyFill="0" applyBorder="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 fillId="0" borderId="0"/>
    <xf numFmtId="0" fontId="1" fillId="0" borderId="0"/>
    <xf numFmtId="9" fontId="1" fillId="0" borderId="0" applyFont="0" applyFill="0" applyBorder="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 fillId="0" borderId="0"/>
    <xf numFmtId="0" fontId="1" fillId="0" borderId="0"/>
    <xf numFmtId="9" fontId="1" fillId="0" borderId="0" applyFont="0" applyFill="0" applyBorder="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 fillId="0" borderId="0"/>
    <xf numFmtId="0" fontId="1" fillId="0" borderId="0"/>
    <xf numFmtId="9" fontId="1" fillId="0" borderId="0" applyFont="0" applyFill="0" applyBorder="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04" fillId="0" borderId="36" applyNumberFormat="0" applyFill="0" applyAlignment="0" applyProtection="0"/>
    <xf numFmtId="0" fontId="104" fillId="0" borderId="36"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04" fillId="0" borderId="36"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4" fillId="0" borderId="36"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94" fillId="58" borderId="34" applyNumberFormat="0" applyAlignment="0" applyProtection="0"/>
    <xf numFmtId="0" fontId="44" fillId="58" borderId="32"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 fillId="0" borderId="0"/>
    <xf numFmtId="0" fontId="1" fillId="0" borderId="0"/>
    <xf numFmtId="9" fontId="1" fillId="0" borderId="0" applyFont="0" applyFill="0" applyBorder="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 fillId="0" borderId="0"/>
    <xf numFmtId="0" fontId="1" fillId="0" borderId="0"/>
    <xf numFmtId="9" fontId="1" fillId="0" borderId="0" applyFont="0" applyFill="0" applyBorder="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 fillId="0" borderId="0"/>
    <xf numFmtId="0" fontId="1" fillId="0" borderId="0"/>
    <xf numFmtId="9" fontId="1" fillId="0" borderId="0" applyFont="0" applyFill="0" applyBorder="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 fillId="0" borderId="0"/>
    <xf numFmtId="0" fontId="1" fillId="0" borderId="0"/>
    <xf numFmtId="9" fontId="1" fillId="0" borderId="0" applyFont="0" applyFill="0" applyBorder="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34" fillId="40" borderId="33" applyNumberFormat="0" applyFon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44" fillId="58"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80" fillId="42" borderId="32" applyNumberFormat="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34"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3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34" fillId="40" borderId="33" applyNumberFormat="0" applyFont="0" applyAlignment="0" applyProtection="0"/>
    <xf numFmtId="0" fontId="34" fillId="40" borderId="33" applyNumberFormat="0" applyFon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94" fillId="58" borderId="34" applyNumberForma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04" fillId="0" borderId="36" applyNumberFormat="0" applyFill="0" applyAlignment="0" applyProtection="0"/>
    <xf numFmtId="0" fontId="104" fillId="0" borderId="36"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04" fillId="0" borderId="36"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04" fillId="0" borderId="36" applyNumberFormat="0" applyFill="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16" fillId="40" borderId="33" applyNumberFormat="0" applyFont="0" applyAlignment="0" applyProtection="0"/>
    <xf numFmtId="0" fontId="94" fillId="58" borderId="34" applyNumberFormat="0" applyAlignment="0" applyProtection="0"/>
    <xf numFmtId="0" fontId="44" fillId="58" borderId="32" applyNumberFormat="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6" fillId="0" borderId="37" applyNumberFormat="0" applyFill="0" applyAlignment="0" applyProtection="0"/>
    <xf numFmtId="0" fontId="106" fillId="0" borderId="37"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04" fillId="0" borderId="42"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4" fillId="0" borderId="42"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94" fillId="58" borderId="40" applyNumberFormat="0" applyAlignment="0" applyProtection="0"/>
    <xf numFmtId="0" fontId="44" fillId="58" borderId="38"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04" fillId="0" borderId="42"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4" fillId="0" borderId="42"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94" fillId="58" borderId="40" applyNumberFormat="0" applyAlignment="0" applyProtection="0"/>
    <xf numFmtId="0" fontId="44" fillId="58" borderId="38"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04" fillId="0" borderId="42"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4" fillId="0" borderId="42"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94" fillId="58" borderId="40" applyNumberFormat="0" applyAlignment="0" applyProtection="0"/>
    <xf numFmtId="0" fontId="44" fillId="58" borderId="38"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04" fillId="0" borderId="42"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4" fillId="0" borderId="42"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94" fillId="58" borderId="40" applyNumberFormat="0" applyAlignment="0" applyProtection="0"/>
    <xf numFmtId="0" fontId="44" fillId="58" borderId="38"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04" fillId="0" borderId="42"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4" fillId="0" borderId="42"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94" fillId="58" borderId="40" applyNumberFormat="0" applyAlignment="0" applyProtection="0"/>
    <xf numFmtId="0" fontId="44" fillId="58" borderId="38"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6" fillId="0" borderId="41" applyNumberFormat="0" applyFon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04" fillId="0" borderId="42"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4" fillId="0" borderId="42"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94" fillId="58" borderId="40" applyNumberFormat="0" applyAlignment="0" applyProtection="0"/>
    <xf numFmtId="0" fontId="44" fillId="58" borderId="38"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04" fillId="0" borderId="42"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4" fillId="0" borderId="42"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94" fillId="58" borderId="40" applyNumberFormat="0" applyAlignment="0" applyProtection="0"/>
    <xf numFmtId="0" fontId="44" fillId="58" borderId="38"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04" fillId="0" borderId="42"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4" fillId="0" borderId="42"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94" fillId="58" borderId="40" applyNumberFormat="0" applyAlignment="0" applyProtection="0"/>
    <xf numFmtId="0" fontId="44" fillId="58" borderId="38"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04" fillId="0" borderId="42"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4" fillId="0" borderId="42"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94" fillId="58" borderId="40" applyNumberFormat="0" applyAlignment="0" applyProtection="0"/>
    <xf numFmtId="0" fontId="44" fillId="58" borderId="38"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34" fillId="40" borderId="39" applyNumberFormat="0" applyFon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44" fillId="58"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80" fillId="42" borderId="38" applyNumberFormat="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34"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3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34" fillId="40" borderId="39" applyNumberFormat="0" applyFont="0" applyAlignment="0" applyProtection="0"/>
    <xf numFmtId="0" fontId="34" fillId="40" borderId="39" applyNumberFormat="0" applyFon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94" fillId="58" borderId="40" applyNumberForma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04" fillId="0" borderId="42"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04" fillId="0" borderId="42" applyNumberFormat="0" applyFill="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16" fillId="40" borderId="39" applyNumberFormat="0" applyFont="0" applyAlignment="0" applyProtection="0"/>
    <xf numFmtId="0" fontId="94" fillId="58" borderId="40" applyNumberFormat="0" applyAlignment="0" applyProtection="0"/>
    <xf numFmtId="0" fontId="44" fillId="58" borderId="38" applyNumberFormat="0" applyAlignment="0" applyProtection="0"/>
    <xf numFmtId="0" fontId="104" fillId="0" borderId="42" applyNumberFormat="0" applyFill="0" applyAlignment="0" applyProtection="0"/>
    <xf numFmtId="0" fontId="104" fillId="0" borderId="42" applyNumberFormat="0" applyFill="0" applyAlignment="0" applyProtection="0"/>
    <xf numFmtId="0" fontId="105" fillId="0" borderId="43" applyNumberFormat="0" applyFill="0" applyAlignment="0" applyProtection="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43" fontId="112" fillId="0" borderId="0" applyFont="0" applyFill="0" applyBorder="0" applyAlignment="0" applyProtection="0"/>
    <xf numFmtId="44" fontId="16" fillId="0" borderId="0" applyFont="0" applyFill="0" applyBorder="0" applyAlignment="0" applyProtection="0"/>
    <xf numFmtId="44" fontId="1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3" fillId="0" borderId="0" applyNumberFormat="0" applyFill="0" applyBorder="0" applyAlignment="0" applyProtection="0"/>
    <xf numFmtId="0" fontId="114" fillId="0" borderId="51" applyNumberFormat="0" applyFill="0" applyAlignment="0" applyProtection="0"/>
    <xf numFmtId="0" fontId="115" fillId="0" borderId="0" applyNumberFormat="0" applyFill="0" applyAlignment="0" applyProtection="0"/>
    <xf numFmtId="0" fontId="116" fillId="0" borderId="52" applyNumberFormat="0" applyFill="0" applyAlignment="0" applyProtection="0"/>
    <xf numFmtId="0" fontId="117" fillId="0" borderId="0" applyNumberFormat="0" applyFill="0" applyBorder="0" applyAlignment="0" applyProtection="0"/>
    <xf numFmtId="0" fontId="118" fillId="0" borderId="0" applyNumberFormat="0" applyFill="0" applyBorder="0" applyAlignment="0" applyProtection="0">
      <alignment vertical="top"/>
      <protection locked="0"/>
    </xf>
    <xf numFmtId="0" fontId="110" fillId="0" borderId="0" applyNumberFormat="0" applyFill="0" applyBorder="0" applyAlignment="0" applyProtection="0"/>
    <xf numFmtId="0" fontId="117" fillId="0" borderId="0" applyNumberFormat="0" applyFill="0" applyBorder="0" applyAlignment="0" applyProtection="0"/>
    <xf numFmtId="0" fontId="110" fillId="0" borderId="0" applyNumberFormat="0" applyFill="0" applyBorder="0" applyAlignment="0" applyProtection="0"/>
    <xf numFmtId="0" fontId="117"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9" fillId="0" borderId="0" applyNumberFormat="0" applyFill="0" applyBorder="0" applyAlignment="0" applyProtection="0"/>
    <xf numFmtId="0" fontId="120" fillId="0" borderId="0"/>
    <xf numFmtId="0" fontId="11" fillId="0" borderId="0"/>
    <xf numFmtId="0" fontId="11" fillId="0" borderId="0"/>
    <xf numFmtId="0" fontId="120" fillId="0" borderId="0"/>
    <xf numFmtId="0" fontId="11" fillId="0" borderId="0"/>
    <xf numFmtId="0" fontId="11"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37" fontId="9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0" fillId="0" borderId="0"/>
    <xf numFmtId="0" fontId="120" fillId="0" borderId="0"/>
    <xf numFmtId="0" fontId="1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0" fillId="0" borderId="0"/>
    <xf numFmtId="0" fontId="11" fillId="0" borderId="0"/>
    <xf numFmtId="0" fontId="11" fillId="0" borderId="0"/>
    <xf numFmtId="0" fontId="12" fillId="0" borderId="0"/>
    <xf numFmtId="0" fontId="11" fillId="0" borderId="0"/>
    <xf numFmtId="0" fontId="11" fillId="0" borderId="0"/>
    <xf numFmtId="0" fontId="11" fillId="0" borderId="0"/>
    <xf numFmtId="0" fontId="16" fillId="0" borderId="0"/>
    <xf numFmtId="0" fontId="16" fillId="0" borderId="0"/>
    <xf numFmtId="0" fontId="16" fillId="0" borderId="0"/>
    <xf numFmtId="0" fontId="16" fillId="0" borderId="0"/>
    <xf numFmtId="0" fontId="16" fillId="0" borderId="0"/>
    <xf numFmtId="0" fontId="112" fillId="0" borderId="0"/>
    <xf numFmtId="0" fontId="112" fillId="0" borderId="0"/>
    <xf numFmtId="0" fontId="120" fillId="0" borderId="0"/>
    <xf numFmtId="0" fontId="11" fillId="0" borderId="0"/>
    <xf numFmtId="0" fontId="11" fillId="0" borderId="0"/>
    <xf numFmtId="0" fontId="112" fillId="0" borderId="0"/>
    <xf numFmtId="0" fontId="112" fillId="0" borderId="0"/>
    <xf numFmtId="0" fontId="112" fillId="0" borderId="0"/>
    <xf numFmtId="0" fontId="120" fillId="0" borderId="0"/>
    <xf numFmtId="0" fontId="16" fillId="0" borderId="0"/>
    <xf numFmtId="0" fontId="120" fillId="0" borderId="0"/>
    <xf numFmtId="0" fontId="16" fillId="0" borderId="0"/>
    <xf numFmtId="0" fontId="11" fillId="0" borderId="0"/>
    <xf numFmtId="0" fontId="11" fillId="0" borderId="0"/>
    <xf numFmtId="0" fontId="120" fillId="0" borderId="0"/>
    <xf numFmtId="0" fontId="11" fillId="0" borderId="0"/>
    <xf numFmtId="0" fontId="11" fillId="0" borderId="0"/>
    <xf numFmtId="0" fontId="120" fillId="0" borderId="0"/>
    <xf numFmtId="0" fontId="11" fillId="0" borderId="0"/>
    <xf numFmtId="0" fontId="11" fillId="0" borderId="0"/>
    <xf numFmtId="0" fontId="11" fillId="10" borderId="12" applyNumberFormat="0" applyFont="0" applyAlignment="0" applyProtection="0"/>
    <xf numFmtId="0" fontId="11" fillId="10" borderId="12" applyNumberFormat="0" applyFont="0" applyAlignment="0" applyProtection="0"/>
    <xf numFmtId="0" fontId="11" fillId="10" borderId="12" applyNumberFormat="0" applyFont="0" applyAlignment="0" applyProtection="0"/>
    <xf numFmtId="0" fontId="11" fillId="10" borderId="12" applyNumberFormat="0" applyFont="0" applyAlignment="0" applyProtection="0"/>
    <xf numFmtId="0" fontId="11" fillId="10" borderId="12" applyNumberFormat="0" applyFont="0" applyAlignment="0" applyProtection="0"/>
    <xf numFmtId="0" fontId="11" fillId="10" borderId="12" applyNumberFormat="0" applyFont="0" applyAlignment="0" applyProtection="0"/>
    <xf numFmtId="0" fontId="11" fillId="10" borderId="12" applyNumberFormat="0" applyFont="0" applyAlignment="0" applyProtection="0"/>
    <xf numFmtId="0" fontId="11" fillId="10" borderId="12" applyNumberFormat="0" applyFont="0" applyAlignment="0" applyProtection="0"/>
    <xf numFmtId="0" fontId="11" fillId="10" borderId="12" applyNumberFormat="0" applyFont="0" applyAlignment="0" applyProtection="0"/>
    <xf numFmtId="0" fontId="11" fillId="10" borderId="12" applyNumberFormat="0" applyFont="0" applyAlignment="0" applyProtection="0"/>
    <xf numFmtId="0" fontId="11" fillId="10" borderId="12" applyNumberFormat="0" applyFont="0" applyAlignment="0" applyProtection="0"/>
    <xf numFmtId="0" fontId="11" fillId="10" borderId="12" applyNumberFormat="0" applyFont="0" applyAlignment="0" applyProtection="0"/>
    <xf numFmtId="0" fontId="11" fillId="10" borderId="12" applyNumberFormat="0" applyFont="0" applyAlignment="0" applyProtection="0"/>
    <xf numFmtId="0" fontId="11" fillId="10" borderId="12" applyNumberFormat="0" applyFont="0" applyAlignment="0" applyProtection="0"/>
    <xf numFmtId="0" fontId="11" fillId="10" borderId="12" applyNumberFormat="0" applyFont="0" applyAlignment="0" applyProtection="0"/>
    <xf numFmtId="0" fontId="11" fillId="10" borderId="12" applyNumberFormat="0" applyFont="0" applyAlignment="0" applyProtection="0"/>
    <xf numFmtId="0" fontId="11" fillId="10" borderId="12" applyNumberFormat="0" applyFont="0" applyAlignment="0" applyProtection="0"/>
    <xf numFmtId="0" fontId="11" fillId="10" borderId="12" applyNumberFormat="0" applyFont="0" applyAlignment="0" applyProtection="0"/>
    <xf numFmtId="0" fontId="11" fillId="10" borderId="12" applyNumberFormat="0" applyFont="0" applyAlignment="0" applyProtection="0"/>
    <xf numFmtId="0" fontId="11" fillId="10" borderId="12" applyNumberFormat="0" applyFont="0" applyAlignment="0" applyProtection="0"/>
    <xf numFmtId="0" fontId="11" fillId="10" borderId="12" applyNumberFormat="0" applyFont="0" applyAlignment="0" applyProtection="0"/>
    <xf numFmtId="0" fontId="11" fillId="10" borderId="12" applyNumberFormat="0" applyFont="0" applyAlignment="0" applyProtection="0"/>
    <xf numFmtId="0" fontId="11" fillId="10" borderId="12" applyNumberFormat="0" applyFont="0" applyAlignment="0" applyProtection="0"/>
    <xf numFmtId="0" fontId="11" fillId="10" borderId="12"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112" fillId="0" borderId="0" applyFont="0" applyFill="0" applyBorder="0" applyAlignment="0" applyProtection="0"/>
    <xf numFmtId="0" fontId="111" fillId="0" borderId="0" applyNumberFormat="0" applyFill="0" applyBorder="0" applyAlignment="0" applyProtection="0"/>
  </cellStyleXfs>
  <cellXfs count="167">
    <xf numFmtId="0" fontId="0" fillId="0" borderId="0" xfId="0"/>
    <xf numFmtId="0" fontId="0" fillId="0" borderId="0" xfId="0" applyFill="1"/>
    <xf numFmtId="44" fontId="0" fillId="0" borderId="0" xfId="3" applyFont="1"/>
    <xf numFmtId="2" fontId="0" fillId="0" borderId="0" xfId="0" applyNumberFormat="1"/>
    <xf numFmtId="0" fontId="0" fillId="2" borderId="0" xfId="0" applyFill="1"/>
    <xf numFmtId="44" fontId="0" fillId="2" borderId="0" xfId="3" applyFont="1" applyFill="1"/>
    <xf numFmtId="0" fontId="0" fillId="0" borderId="0" xfId="0" applyFont="1"/>
    <xf numFmtId="10" fontId="0" fillId="0" borderId="0" xfId="1" applyNumberFormat="1" applyFont="1"/>
    <xf numFmtId="0" fontId="14" fillId="0" borderId="0" xfId="0" applyFont="1" applyBorder="1"/>
    <xf numFmtId="44" fontId="14" fillId="0" borderId="0" xfId="3" applyFont="1" applyBorder="1"/>
    <xf numFmtId="0" fontId="0" fillId="0" borderId="0" xfId="0" applyFont="1" applyBorder="1"/>
    <xf numFmtId="44" fontId="0" fillId="0" borderId="0" xfId="3" applyFont="1" applyBorder="1"/>
    <xf numFmtId="44" fontId="11" fillId="0" borderId="0" xfId="3" applyFont="1" applyBorder="1"/>
    <xf numFmtId="44" fontId="0" fillId="0" borderId="0" xfId="3" applyFont="1" applyFill="1"/>
    <xf numFmtId="44" fontId="0" fillId="2" borderId="0" xfId="3" applyFont="1" applyFill="1" applyBorder="1"/>
    <xf numFmtId="0" fontId="0" fillId="0" borderId="0" xfId="0" applyFont="1" applyFill="1" applyBorder="1"/>
    <xf numFmtId="166" fontId="0" fillId="2" borderId="0" xfId="3" applyNumberFormat="1" applyFont="1" applyFill="1"/>
    <xf numFmtId="166" fontId="11" fillId="0" borderId="0" xfId="3" applyNumberFormat="1" applyFont="1" applyBorder="1"/>
    <xf numFmtId="166" fontId="0" fillId="2" borderId="0" xfId="3" applyNumberFormat="1" applyFont="1" applyFill="1" applyBorder="1"/>
    <xf numFmtId="2" fontId="0" fillId="0" borderId="0" xfId="0" applyNumberFormat="1" applyFont="1" applyFill="1" applyBorder="1"/>
    <xf numFmtId="2" fontId="0" fillId="0" borderId="0" xfId="3" applyNumberFormat="1" applyFont="1" applyBorder="1"/>
    <xf numFmtId="2" fontId="11" fillId="0" borderId="0" xfId="3" applyNumberFormat="1" applyFont="1" applyBorder="1"/>
    <xf numFmtId="0" fontId="13" fillId="0" borderId="0" xfId="0" applyFont="1"/>
    <xf numFmtId="44" fontId="14" fillId="3" borderId="3" xfId="3" applyFont="1" applyFill="1" applyBorder="1" applyAlignment="1">
      <alignment horizontal="center"/>
    </xf>
    <xf numFmtId="44" fontId="14" fillId="3" borderId="1" xfId="3" applyFont="1" applyFill="1" applyBorder="1" applyAlignment="1">
      <alignment horizontal="center"/>
    </xf>
    <xf numFmtId="44" fontId="0" fillId="2" borderId="3" xfId="3" applyFont="1" applyFill="1" applyBorder="1"/>
    <xf numFmtId="44" fontId="0" fillId="2" borderId="1" xfId="3" applyFont="1" applyFill="1" applyBorder="1"/>
    <xf numFmtId="166" fontId="14" fillId="0" borderId="31" xfId="3" applyNumberFormat="1" applyFont="1" applyBorder="1"/>
    <xf numFmtId="0" fontId="14" fillId="3" borderId="44" xfId="0" applyFont="1" applyFill="1" applyBorder="1"/>
    <xf numFmtId="0" fontId="0" fillId="0" borderId="44" xfId="0" applyBorder="1"/>
    <xf numFmtId="0" fontId="0" fillId="2" borderId="44" xfId="0" applyFill="1" applyBorder="1"/>
    <xf numFmtId="0" fontId="0" fillId="0" borderId="44" xfId="0" applyFont="1" applyBorder="1"/>
    <xf numFmtId="0" fontId="0" fillId="2" borderId="45" xfId="0" applyFill="1" applyBorder="1"/>
    <xf numFmtId="44" fontId="14" fillId="3" borderId="3" xfId="3" applyFont="1" applyFill="1" applyBorder="1" applyAlignment="1">
      <alignment horizontal="center" wrapText="1"/>
    </xf>
    <xf numFmtId="44" fontId="14" fillId="3" borderId="0" xfId="3" applyFont="1" applyFill="1" applyBorder="1" applyAlignment="1">
      <alignment horizontal="center" wrapText="1"/>
    </xf>
    <xf numFmtId="44" fontId="14" fillId="3" borderId="0" xfId="3" applyFont="1" applyFill="1" applyBorder="1" applyAlignment="1">
      <alignment horizontal="center"/>
    </xf>
    <xf numFmtId="44" fontId="14" fillId="3" borderId="1" xfId="3" applyFont="1" applyFill="1" applyBorder="1" applyAlignment="1">
      <alignment horizontal="center" wrapText="1"/>
    </xf>
    <xf numFmtId="166" fontId="0" fillId="2" borderId="3" xfId="3" applyNumberFormat="1" applyFont="1" applyFill="1" applyBorder="1"/>
    <xf numFmtId="166" fontId="14" fillId="0" borderId="49" xfId="3" applyNumberFormat="1" applyFont="1" applyBorder="1"/>
    <xf numFmtId="0" fontId="14" fillId="0" borderId="31" xfId="0" applyFont="1" applyBorder="1"/>
    <xf numFmtId="0" fontId="17" fillId="3" borderId="44" xfId="0" applyFont="1" applyFill="1" applyBorder="1"/>
    <xf numFmtId="164" fontId="17" fillId="3" borderId="31" xfId="0" quotePrefix="1" applyNumberFormat="1" applyFont="1" applyFill="1" applyBorder="1" applyAlignment="1"/>
    <xf numFmtId="164" fontId="17" fillId="3" borderId="49" xfId="0" quotePrefix="1" applyNumberFormat="1" applyFont="1" applyFill="1" applyBorder="1" applyAlignment="1"/>
    <xf numFmtId="41" fontId="0" fillId="0" borderId="3" xfId="3" applyNumberFormat="1" applyFont="1" applyBorder="1"/>
    <xf numFmtId="41" fontId="0" fillId="0" borderId="1" xfId="3" applyNumberFormat="1" applyFont="1" applyBorder="1"/>
    <xf numFmtId="41" fontId="0" fillId="2" borderId="0" xfId="3" applyNumberFormat="1" applyFont="1" applyFill="1" applyBorder="1"/>
    <xf numFmtId="41" fontId="0" fillId="0" borderId="0" xfId="3" applyNumberFormat="1" applyFont="1" applyBorder="1"/>
    <xf numFmtId="42" fontId="0" fillId="0" borderId="3" xfId="3" applyNumberFormat="1" applyFont="1" applyBorder="1"/>
    <xf numFmtId="42" fontId="0" fillId="0" borderId="1" xfId="3" applyNumberFormat="1" applyFont="1" applyBorder="1"/>
    <xf numFmtId="42" fontId="0" fillId="0" borderId="0" xfId="3" applyNumberFormat="1" applyFont="1" applyBorder="1"/>
    <xf numFmtId="41" fontId="0" fillId="0" borderId="50" xfId="3" applyNumberFormat="1" applyFont="1" applyBorder="1"/>
    <xf numFmtId="41" fontId="0" fillId="0" borderId="47" xfId="3" applyNumberFormat="1" applyFont="1" applyBorder="1"/>
    <xf numFmtId="41" fontId="0" fillId="0" borderId="46" xfId="3" applyNumberFormat="1" applyFont="1" applyBorder="1"/>
    <xf numFmtId="41" fontId="0" fillId="2" borderId="3" xfId="3" applyNumberFormat="1" applyFont="1" applyFill="1" applyBorder="1"/>
    <xf numFmtId="41" fontId="0" fillId="2" borderId="1" xfId="3" applyNumberFormat="1" applyFont="1" applyFill="1" applyBorder="1"/>
    <xf numFmtId="41" fontId="11" fillId="0" borderId="3" xfId="3" applyNumberFormat="1" applyFont="1" applyBorder="1"/>
    <xf numFmtId="41" fontId="11" fillId="0" borderId="1" xfId="3" applyNumberFormat="1" applyFont="1" applyBorder="1"/>
    <xf numFmtId="41" fontId="11" fillId="0" borderId="0" xfId="3" applyNumberFormat="1" applyFont="1" applyBorder="1"/>
    <xf numFmtId="41" fontId="0" fillId="0" borderId="3" xfId="3" applyNumberFormat="1" applyFont="1" applyFill="1" applyBorder="1"/>
    <xf numFmtId="41" fontId="0" fillId="0" borderId="0" xfId="3" applyNumberFormat="1" applyFont="1" applyFill="1" applyBorder="1"/>
    <xf numFmtId="41" fontId="0" fillId="0" borderId="1" xfId="3" applyNumberFormat="1" applyFont="1" applyFill="1" applyBorder="1"/>
    <xf numFmtId="49" fontId="0" fillId="0" borderId="0" xfId="3" applyNumberFormat="1" applyFont="1" applyFill="1"/>
    <xf numFmtId="49" fontId="17" fillId="3" borderId="49" xfId="0" quotePrefix="1" applyNumberFormat="1" applyFont="1" applyFill="1" applyBorder="1" applyAlignment="1"/>
    <xf numFmtId="49" fontId="17" fillId="3" borderId="0" xfId="3" applyNumberFormat="1" applyFont="1" applyFill="1" applyBorder="1" applyAlignment="1">
      <alignment horizontal="center"/>
    </xf>
    <xf numFmtId="49" fontId="14" fillId="3" borderId="0" xfId="3" applyNumberFormat="1" applyFont="1" applyFill="1" applyBorder="1" applyAlignment="1">
      <alignment horizontal="center"/>
    </xf>
    <xf numFmtId="49" fontId="0" fillId="2" borderId="0" xfId="3" applyNumberFormat="1" applyFont="1" applyFill="1" applyBorder="1"/>
    <xf numFmtId="49" fontId="0" fillId="2" borderId="46" xfId="3" applyNumberFormat="1" applyFont="1" applyFill="1" applyBorder="1"/>
    <xf numFmtId="49" fontId="0" fillId="2" borderId="49" xfId="3" applyNumberFormat="1" applyFont="1" applyFill="1" applyBorder="1"/>
    <xf numFmtId="49" fontId="0" fillId="2" borderId="0" xfId="3" applyNumberFormat="1" applyFont="1" applyFill="1"/>
    <xf numFmtId="49" fontId="14" fillId="2" borderId="0" xfId="3" applyNumberFormat="1" applyFont="1" applyFill="1" applyBorder="1"/>
    <xf numFmtId="49" fontId="14" fillId="3" borderId="0" xfId="3" applyNumberFormat="1" applyFont="1" applyFill="1" applyBorder="1"/>
    <xf numFmtId="2" fontId="11" fillId="0" borderId="0" xfId="3" applyNumberFormat="1" applyFont="1" applyFill="1" applyBorder="1"/>
    <xf numFmtId="42" fontId="0" fillId="0" borderId="3" xfId="3" applyNumberFormat="1" applyFont="1" applyFill="1" applyBorder="1"/>
    <xf numFmtId="41" fontId="0" fillId="0" borderId="50" xfId="3" applyNumberFormat="1" applyFont="1" applyFill="1" applyBorder="1"/>
    <xf numFmtId="41" fontId="11" fillId="0" borderId="3" xfId="3" applyNumberFormat="1" applyFont="1" applyFill="1" applyBorder="1"/>
    <xf numFmtId="42" fontId="0" fillId="0" borderId="1" xfId="3" applyNumberFormat="1" applyFont="1" applyFill="1" applyBorder="1"/>
    <xf numFmtId="41" fontId="0" fillId="0" borderId="53" xfId="3" applyNumberFormat="1" applyFont="1" applyFill="1" applyBorder="1"/>
    <xf numFmtId="41" fontId="0" fillId="0" borderId="54" xfId="3" applyNumberFormat="1" applyFont="1" applyFill="1" applyBorder="1"/>
    <xf numFmtId="41" fontId="0" fillId="0" borderId="55" xfId="3" applyNumberFormat="1" applyFont="1" applyBorder="1"/>
    <xf numFmtId="41" fontId="0" fillId="0" borderId="56" xfId="3" applyNumberFormat="1" applyFont="1" applyBorder="1"/>
    <xf numFmtId="44" fontId="0" fillId="2" borderId="53" xfId="3" applyFont="1" applyFill="1" applyBorder="1"/>
    <xf numFmtId="44" fontId="0" fillId="2" borderId="54" xfId="3" applyFont="1" applyFill="1" applyBorder="1"/>
    <xf numFmtId="41" fontId="0" fillId="0" borderId="55" xfId="3" applyNumberFormat="1" applyFont="1" applyFill="1" applyBorder="1"/>
    <xf numFmtId="41" fontId="0" fillId="0" borderId="56" xfId="3" applyNumberFormat="1" applyFont="1" applyFill="1" applyBorder="1"/>
    <xf numFmtId="164" fontId="17" fillId="3" borderId="48" xfId="0" quotePrefix="1" applyNumberFormat="1" applyFont="1" applyFill="1" applyBorder="1" applyAlignment="1">
      <alignment horizontal="right"/>
    </xf>
    <xf numFmtId="166" fontId="0" fillId="2" borderId="49" xfId="3" applyNumberFormat="1" applyFont="1" applyFill="1" applyBorder="1"/>
    <xf numFmtId="166" fontId="14" fillId="0" borderId="48" xfId="3" applyNumberFormat="1" applyFont="1" applyBorder="1"/>
    <xf numFmtId="42" fontId="0" fillId="0" borderId="0" xfId="3" applyNumberFormat="1" applyFont="1" applyFill="1" applyBorder="1"/>
    <xf numFmtId="166" fontId="17" fillId="3" borderId="49" xfId="0" quotePrefix="1" applyNumberFormat="1" applyFont="1" applyFill="1" applyBorder="1" applyAlignment="1"/>
    <xf numFmtId="166" fontId="14" fillId="3" borderId="0" xfId="3" applyNumberFormat="1" applyFont="1" applyFill="1" applyBorder="1" applyAlignment="1">
      <alignment horizontal="center"/>
    </xf>
    <xf numFmtId="166" fontId="0" fillId="0" borderId="0" xfId="3" applyNumberFormat="1" applyFont="1" applyBorder="1"/>
    <xf numFmtId="166" fontId="0" fillId="0" borderId="46" xfId="3" applyNumberFormat="1" applyFont="1" applyBorder="1"/>
    <xf numFmtId="166" fontId="14" fillId="0" borderId="0" xfId="3" applyNumberFormat="1" applyFont="1" applyBorder="1"/>
    <xf numFmtId="166" fontId="0" fillId="0" borderId="0" xfId="3" applyNumberFormat="1" applyFont="1"/>
    <xf numFmtId="43" fontId="11" fillId="0" borderId="0" xfId="2" applyFont="1" applyFill="1" applyBorder="1"/>
    <xf numFmtId="0" fontId="0" fillId="0" borderId="44" xfId="0" applyFill="1" applyBorder="1"/>
    <xf numFmtId="0" fontId="0" fillId="0" borderId="44" xfId="0" applyFill="1" applyBorder="1" applyAlignment="1"/>
    <xf numFmtId="165" fontId="0" fillId="0" borderId="0" xfId="3" applyNumberFormat="1" applyFont="1" applyBorder="1"/>
    <xf numFmtId="0" fontId="123" fillId="0" borderId="57" xfId="6" applyFont="1" applyFill="1" applyBorder="1"/>
    <xf numFmtId="166" fontId="124" fillId="0" borderId="0" xfId="3" applyNumberFormat="1" applyFont="1" applyFill="1" applyAlignment="1"/>
    <xf numFmtId="166" fontId="125" fillId="0" borderId="0" xfId="3" applyNumberFormat="1" applyFont="1" applyFill="1"/>
    <xf numFmtId="172" fontId="124" fillId="0" borderId="0" xfId="1" applyNumberFormat="1" applyFont="1" applyFill="1" applyAlignment="1"/>
    <xf numFmtId="0" fontId="126" fillId="0" borderId="57" xfId="6" applyFont="1" applyFill="1" applyBorder="1"/>
    <xf numFmtId="166" fontId="124" fillId="0" borderId="0" xfId="3" applyNumberFormat="1" applyFont="1" applyFill="1"/>
    <xf numFmtId="166" fontId="125" fillId="0" borderId="0" xfId="3" applyNumberFormat="1" applyFont="1" applyFill="1" applyAlignment="1">
      <alignment horizontal="center"/>
    </xf>
    <xf numFmtId="172" fontId="125" fillId="0" borderId="0" xfId="1" applyNumberFormat="1" applyFont="1" applyFill="1" applyAlignment="1">
      <alignment horizontal="center"/>
    </xf>
    <xf numFmtId="173" fontId="124" fillId="0" borderId="57" xfId="6" applyNumberFormat="1" applyFont="1" applyFill="1" applyBorder="1" applyAlignment="1">
      <alignment horizontal="left"/>
    </xf>
    <xf numFmtId="0" fontId="125" fillId="0" borderId="57" xfId="6" applyFont="1" applyFill="1" applyBorder="1"/>
    <xf numFmtId="172" fontId="124" fillId="0" borderId="0" xfId="1" applyNumberFormat="1" applyFont="1" applyFill="1"/>
    <xf numFmtId="0" fontId="124" fillId="0" borderId="0" xfId="6" applyFont="1" applyFill="1" applyBorder="1"/>
    <xf numFmtId="166" fontId="124" fillId="0" borderId="0" xfId="3" applyNumberFormat="1" applyFont="1" applyFill="1" applyBorder="1" applyAlignment="1">
      <alignment horizontal="right"/>
    </xf>
    <xf numFmtId="172" fontId="124" fillId="0" borderId="0" xfId="1" applyNumberFormat="1" applyFont="1" applyFill="1" applyBorder="1" applyAlignment="1">
      <alignment horizontal="right"/>
    </xf>
    <xf numFmtId="0" fontId="125" fillId="0" borderId="49" xfId="6" applyFont="1" applyFill="1" applyBorder="1"/>
    <xf numFmtId="166" fontId="125" fillId="0" borderId="49" xfId="3" applyNumberFormat="1" applyFont="1" applyFill="1" applyBorder="1" applyAlignment="1">
      <alignment horizontal="right"/>
    </xf>
    <xf numFmtId="172" fontId="125" fillId="0" borderId="49" xfId="1" applyNumberFormat="1" applyFont="1" applyFill="1" applyBorder="1" applyAlignment="1">
      <alignment horizontal="right"/>
    </xf>
    <xf numFmtId="0" fontId="124" fillId="0" borderId="0" xfId="0" applyFont="1" applyFill="1" applyBorder="1"/>
    <xf numFmtId="166" fontId="124" fillId="0" borderId="0" xfId="3" applyNumberFormat="1" applyFont="1" applyFill="1" applyBorder="1"/>
    <xf numFmtId="172" fontId="124" fillId="0" borderId="0" xfId="1" applyNumberFormat="1" applyFont="1" applyFill="1" applyBorder="1"/>
    <xf numFmtId="0" fontId="124" fillId="0" borderId="0" xfId="6" applyFont="1" applyFill="1" applyBorder="1" applyAlignment="1">
      <alignment vertical="center" readingOrder="1"/>
    </xf>
    <xf numFmtId="166" fontId="124" fillId="0" borderId="0" xfId="3" applyNumberFormat="1" applyFont="1" applyFill="1" applyBorder="1" applyAlignment="1">
      <alignment vertical="center" readingOrder="1"/>
    </xf>
    <xf numFmtId="44" fontId="124" fillId="0" borderId="0" xfId="3" applyNumberFormat="1" applyFont="1" applyFill="1" applyBorder="1" applyAlignment="1">
      <alignment horizontal="right"/>
    </xf>
    <xf numFmtId="0" fontId="125" fillId="0" borderId="59" xfId="6" applyFont="1" applyFill="1" applyBorder="1"/>
    <xf numFmtId="166" fontId="125" fillId="0" borderId="59" xfId="3" applyNumberFormat="1" applyFont="1" applyFill="1" applyBorder="1" applyAlignment="1">
      <alignment horizontal="right"/>
    </xf>
    <xf numFmtId="172" fontId="125" fillId="0" borderId="59" xfId="1" applyNumberFormat="1" applyFont="1" applyFill="1" applyBorder="1" applyAlignment="1">
      <alignment horizontal="right"/>
    </xf>
    <xf numFmtId="0" fontId="125" fillId="66" borderId="58" xfId="6" applyFont="1" applyFill="1" applyBorder="1" applyAlignment="1">
      <alignment wrapText="1"/>
    </xf>
    <xf numFmtId="166" fontId="125" fillId="66" borderId="49" xfId="3" applyNumberFormat="1" applyFont="1" applyFill="1" applyBorder="1" applyAlignment="1">
      <alignment horizontal="center" wrapText="1"/>
    </xf>
    <xf numFmtId="172" fontId="125" fillId="66" borderId="49" xfId="1" applyNumberFormat="1" applyFont="1" applyFill="1" applyBorder="1" applyAlignment="1">
      <alignment horizontal="center" wrapText="1"/>
    </xf>
    <xf numFmtId="0" fontId="17" fillId="3" borderId="55" xfId="3" applyNumberFormat="1" applyFont="1" applyFill="1" applyBorder="1" applyAlignment="1">
      <alignment horizontal="center"/>
    </xf>
    <xf numFmtId="0" fontId="17" fillId="3" borderId="56" xfId="3" applyNumberFormat="1" applyFont="1" applyFill="1" applyBorder="1" applyAlignment="1">
      <alignment horizontal="center"/>
    </xf>
    <xf numFmtId="0" fontId="17" fillId="3" borderId="3" xfId="3" applyNumberFormat="1" applyFont="1" applyFill="1" applyBorder="1" applyAlignment="1">
      <alignment horizontal="center"/>
    </xf>
    <xf numFmtId="0" fontId="17" fillId="3" borderId="1" xfId="3" applyNumberFormat="1" applyFont="1" applyFill="1" applyBorder="1" applyAlignment="1">
      <alignment horizontal="center"/>
    </xf>
    <xf numFmtId="0" fontId="17" fillId="3" borderId="0" xfId="3" applyNumberFormat="1" applyFont="1" applyFill="1" applyBorder="1" applyAlignment="1">
      <alignment horizontal="center"/>
    </xf>
    <xf numFmtId="0" fontId="0" fillId="0" borderId="0" xfId="0" applyFill="1" applyAlignment="1">
      <alignment horizontal="left" vertical="top" wrapText="1"/>
    </xf>
    <xf numFmtId="164" fontId="14" fillId="3" borderId="60" xfId="0" quotePrefix="1" applyNumberFormat="1" applyFont="1" applyFill="1" applyBorder="1" applyAlignment="1"/>
    <xf numFmtId="164" fontId="14" fillId="3" borderId="49" xfId="0" quotePrefix="1" applyNumberFormat="1" applyFont="1" applyFill="1" applyBorder="1" applyAlignment="1"/>
    <xf numFmtId="164" fontId="14" fillId="3" borderId="48" xfId="0" quotePrefix="1" applyNumberFormat="1" applyFont="1" applyFill="1" applyBorder="1" applyAlignment="1"/>
    <xf numFmtId="164" fontId="0" fillId="0" borderId="0" xfId="0" applyNumberFormat="1" applyFont="1"/>
    <xf numFmtId="164" fontId="14" fillId="0" borderId="49" xfId="0" quotePrefix="1" applyNumberFormat="1" applyFont="1" applyFill="1" applyBorder="1" applyAlignment="1">
      <alignment horizontal="center"/>
    </xf>
    <xf numFmtId="164" fontId="14" fillId="0" borderId="0" xfId="0" quotePrefix="1" applyNumberFormat="1" applyFont="1" applyFill="1" applyBorder="1" applyAlignment="1">
      <alignment horizontal="center"/>
    </xf>
    <xf numFmtId="164" fontId="0" fillId="0" borderId="0" xfId="0" applyNumberFormat="1" applyFont="1" applyFill="1" applyBorder="1"/>
    <xf numFmtId="164" fontId="14" fillId="3" borderId="60" xfId="0" quotePrefix="1" applyNumberFormat="1" applyFont="1" applyFill="1" applyBorder="1" applyAlignment="1">
      <alignment horizontal="left" vertical="center" wrapText="1"/>
    </xf>
    <xf numFmtId="165" fontId="14" fillId="3" borderId="49" xfId="2" applyNumberFormat="1" applyFont="1" applyFill="1" applyBorder="1" applyAlignment="1">
      <alignment horizontal="center" vertical="center" wrapText="1"/>
    </xf>
    <xf numFmtId="165" fontId="14" fillId="0" borderId="49" xfId="2" applyNumberFormat="1" applyFont="1" applyFill="1" applyBorder="1" applyAlignment="1">
      <alignment horizontal="center" vertical="center" wrapText="1"/>
    </xf>
    <xf numFmtId="0" fontId="14" fillId="3" borderId="49" xfId="2" applyNumberFormat="1" applyFont="1" applyFill="1" applyBorder="1" applyAlignment="1">
      <alignment horizontal="center" vertical="center" wrapText="1"/>
    </xf>
    <xf numFmtId="164" fontId="0" fillId="0" borderId="0" xfId="0" applyNumberFormat="1" applyFont="1" applyAlignment="1">
      <alignment wrapText="1"/>
    </xf>
    <xf numFmtId="164" fontId="14" fillId="0" borderId="0" xfId="0" quotePrefix="1" applyNumberFormat="1" applyFont="1" applyFill="1" applyBorder="1" applyAlignment="1">
      <alignment horizontal="left" vertical="center"/>
    </xf>
    <xf numFmtId="165" fontId="14" fillId="0" borderId="0" xfId="2" applyNumberFormat="1" applyFont="1" applyFill="1" applyBorder="1" applyAlignment="1">
      <alignment horizontal="center" vertical="center"/>
    </xf>
    <xf numFmtId="164" fontId="0" fillId="0" borderId="0" xfId="0" applyNumberFormat="1" applyFont="1" applyFill="1"/>
    <xf numFmtId="164" fontId="14" fillId="0" borderId="0" xfId="0" quotePrefix="1" applyNumberFormat="1" applyFont="1" applyFill="1" applyAlignment="1"/>
    <xf numFmtId="166" fontId="14" fillId="0" borderId="0" xfId="3" quotePrefix="1" applyNumberFormat="1" applyFont="1" applyFill="1"/>
    <xf numFmtId="164" fontId="14" fillId="0" borderId="0" xfId="0" applyNumberFormat="1" applyFont="1"/>
    <xf numFmtId="41" fontId="14" fillId="0" borderId="0" xfId="0" quotePrefix="1" applyNumberFormat="1" applyFont="1" applyFill="1" applyBorder="1" applyAlignment="1">
      <alignment horizontal="left" vertical="center"/>
    </xf>
    <xf numFmtId="41" fontId="14" fillId="0" borderId="0" xfId="3" quotePrefix="1" applyNumberFormat="1" applyFont="1" applyFill="1"/>
    <xf numFmtId="41" fontId="14" fillId="0" borderId="0" xfId="0" applyNumberFormat="1" applyFont="1"/>
    <xf numFmtId="49" fontId="14" fillId="0" borderId="0" xfId="0" quotePrefix="1" applyNumberFormat="1" applyFont="1" applyFill="1" applyBorder="1" applyAlignment="1">
      <alignment horizontal="left" vertical="center"/>
    </xf>
    <xf numFmtId="165" fontId="14" fillId="0" borderId="46" xfId="2" quotePrefix="1" applyNumberFormat="1" applyFont="1" applyFill="1" applyBorder="1" applyAlignment="1">
      <alignment horizontal="center" vertical="center"/>
    </xf>
    <xf numFmtId="165" fontId="14" fillId="0" borderId="0" xfId="2" quotePrefix="1" applyNumberFormat="1" applyFont="1" applyFill="1" applyBorder="1" applyAlignment="1">
      <alignment horizontal="center" vertical="center"/>
    </xf>
    <xf numFmtId="165" fontId="14" fillId="0" borderId="61" xfId="2" applyNumberFormat="1" applyFont="1" applyFill="1" applyBorder="1" applyAlignment="1">
      <alignment horizontal="center" vertical="center"/>
    </xf>
    <xf numFmtId="164" fontId="14" fillId="2" borderId="0" xfId="0" quotePrefix="1" applyNumberFormat="1" applyFont="1" applyFill="1" applyAlignment="1"/>
    <xf numFmtId="166" fontId="14" fillId="2" borderId="62" xfId="3" quotePrefix="1" applyNumberFormat="1" applyFont="1" applyFill="1" applyBorder="1"/>
    <xf numFmtId="166" fontId="14" fillId="0" borderId="62" xfId="3" quotePrefix="1" applyNumberFormat="1" applyFont="1" applyFill="1" applyBorder="1"/>
    <xf numFmtId="41" fontId="14" fillId="0" borderId="0" xfId="3" quotePrefix="1" applyNumberFormat="1" applyFont="1" applyFill="1" applyBorder="1" applyAlignment="1">
      <alignment horizontal="center" vertical="center"/>
    </xf>
    <xf numFmtId="41" fontId="14" fillId="0" borderId="0" xfId="2" quotePrefix="1" applyNumberFormat="1" applyFont="1" applyFill="1" applyBorder="1" applyAlignment="1">
      <alignment horizontal="center" vertical="center"/>
    </xf>
    <xf numFmtId="166" fontId="14" fillId="2" borderId="46" xfId="3" quotePrefix="1" applyNumberFormat="1" applyFont="1" applyFill="1" applyBorder="1"/>
    <xf numFmtId="166" fontId="14" fillId="0" borderId="46" xfId="3" quotePrefix="1" applyNumberFormat="1" applyFont="1" applyFill="1" applyBorder="1"/>
    <xf numFmtId="164" fontId="0" fillId="0" borderId="0" xfId="0" applyNumberFormat="1" applyFont="1" applyAlignment="1">
      <alignment horizontal="right"/>
    </xf>
    <xf numFmtId="164" fontId="0" fillId="0" borderId="0" xfId="0" applyNumberFormat="1" applyFont="1" applyFill="1" applyAlignment="1">
      <alignment horizontal="right"/>
    </xf>
  </cellXfs>
  <cellStyles count="55199">
    <cellStyle name="20% - Accent1 2" xfId="37"/>
    <cellStyle name="20% - Accent1 2 10" xfId="2332"/>
    <cellStyle name="20% - Accent1 2 11" xfId="2389"/>
    <cellStyle name="20% - Accent1 2 12" xfId="2440"/>
    <cellStyle name="20% - Accent1 2 13" xfId="2489"/>
    <cellStyle name="20% - Accent1 2 2" xfId="38"/>
    <cellStyle name="20% - Accent1 2 2 2" xfId="39"/>
    <cellStyle name="20% - Accent1 2 2 3" xfId="40"/>
    <cellStyle name="20% - Accent1 2 3" xfId="41"/>
    <cellStyle name="20% - Accent1 2 3 2" xfId="42"/>
    <cellStyle name="20% - Accent1 2 4" xfId="43"/>
    <cellStyle name="20% - Accent1 2 4 2" xfId="44"/>
    <cellStyle name="20% - Accent1 2 5" xfId="45"/>
    <cellStyle name="20% - Accent1 2 5 2" xfId="46"/>
    <cellStyle name="20% - Accent1 2 5 3" xfId="47"/>
    <cellStyle name="20% - Accent1 2 6" xfId="48"/>
    <cellStyle name="20% - Accent1 2 7" xfId="49"/>
    <cellStyle name="20% - Accent1 2 8" xfId="50"/>
    <cellStyle name="20% - Accent1 2 9" xfId="2279"/>
    <cellStyle name="20% - Accent1 2_Sheet1" xfId="51"/>
    <cellStyle name="20% - Accent1 3" xfId="52"/>
    <cellStyle name="20% - Accent1 3 2" xfId="53"/>
    <cellStyle name="20% - Accent2 2" xfId="54"/>
    <cellStyle name="20% - Accent2 2 10" xfId="2333"/>
    <cellStyle name="20% - Accent2 2 11" xfId="2390"/>
    <cellStyle name="20% - Accent2 2 12" xfId="2441"/>
    <cellStyle name="20% - Accent2 2 13" xfId="2490"/>
    <cellStyle name="20% - Accent2 2 2" xfId="55"/>
    <cellStyle name="20% - Accent2 2 2 2" xfId="56"/>
    <cellStyle name="20% - Accent2 2 2 3" xfId="57"/>
    <cellStyle name="20% - Accent2 2 3" xfId="58"/>
    <cellStyle name="20% - Accent2 2 3 2" xfId="59"/>
    <cellStyle name="20% - Accent2 2 4" xfId="60"/>
    <cellStyle name="20% - Accent2 2 4 2" xfId="61"/>
    <cellStyle name="20% - Accent2 2 5" xfId="62"/>
    <cellStyle name="20% - Accent2 2 5 2" xfId="63"/>
    <cellStyle name="20% - Accent2 2 5 3" xfId="64"/>
    <cellStyle name="20% - Accent2 2 6" xfId="65"/>
    <cellStyle name="20% - Accent2 2 7" xfId="66"/>
    <cellStyle name="20% - Accent2 2 8" xfId="67"/>
    <cellStyle name="20% - Accent2 2 9" xfId="2280"/>
    <cellStyle name="20% - Accent2 2_Sheet1" xfId="68"/>
    <cellStyle name="20% - Accent2 3" xfId="69"/>
    <cellStyle name="20% - Accent2 3 2" xfId="70"/>
    <cellStyle name="20% - Accent3 2" xfId="71"/>
    <cellStyle name="20% - Accent3 2 10" xfId="2334"/>
    <cellStyle name="20% - Accent3 2 11" xfId="2391"/>
    <cellStyle name="20% - Accent3 2 12" xfId="2442"/>
    <cellStyle name="20% - Accent3 2 13" xfId="2491"/>
    <cellStyle name="20% - Accent3 2 2" xfId="72"/>
    <cellStyle name="20% - Accent3 2 2 2" xfId="73"/>
    <cellStyle name="20% - Accent3 2 2 3" xfId="74"/>
    <cellStyle name="20% - Accent3 2 3" xfId="75"/>
    <cellStyle name="20% - Accent3 2 3 2" xfId="76"/>
    <cellStyle name="20% - Accent3 2 4" xfId="77"/>
    <cellStyle name="20% - Accent3 2 4 2" xfId="78"/>
    <cellStyle name="20% - Accent3 2 5" xfId="79"/>
    <cellStyle name="20% - Accent3 2 5 2" xfId="80"/>
    <cellStyle name="20% - Accent3 2 5 3" xfId="81"/>
    <cellStyle name="20% - Accent3 2 6" xfId="82"/>
    <cellStyle name="20% - Accent3 2 7" xfId="83"/>
    <cellStyle name="20% - Accent3 2 8" xfId="84"/>
    <cellStyle name="20% - Accent3 2 9" xfId="2281"/>
    <cellStyle name="20% - Accent3 2_Sheet1" xfId="85"/>
    <cellStyle name="20% - Accent3 3" xfId="86"/>
    <cellStyle name="20% - Accent3 3 2" xfId="87"/>
    <cellStyle name="20% - Accent4 2" xfId="88"/>
    <cellStyle name="20% - Accent4 2 10" xfId="2335"/>
    <cellStyle name="20% - Accent4 2 11" xfId="2392"/>
    <cellStyle name="20% - Accent4 2 12" xfId="2443"/>
    <cellStyle name="20% - Accent4 2 13" xfId="2492"/>
    <cellStyle name="20% - Accent4 2 2" xfId="89"/>
    <cellStyle name="20% - Accent4 2 2 2" xfId="90"/>
    <cellStyle name="20% - Accent4 2 2 3" xfId="91"/>
    <cellStyle name="20% - Accent4 2 3" xfId="92"/>
    <cellStyle name="20% - Accent4 2 3 2" xfId="93"/>
    <cellStyle name="20% - Accent4 2 4" xfId="94"/>
    <cellStyle name="20% - Accent4 2 4 2" xfId="95"/>
    <cellStyle name="20% - Accent4 2 5" xfId="96"/>
    <cellStyle name="20% - Accent4 2 5 2" xfId="97"/>
    <cellStyle name="20% - Accent4 2 5 3" xfId="98"/>
    <cellStyle name="20% - Accent4 2 6" xfId="99"/>
    <cellStyle name="20% - Accent4 2 7" xfId="100"/>
    <cellStyle name="20% - Accent4 2 8" xfId="101"/>
    <cellStyle name="20% - Accent4 2 9" xfId="2282"/>
    <cellStyle name="20% - Accent4 2_Sheet1" xfId="102"/>
    <cellStyle name="20% - Accent4 3" xfId="103"/>
    <cellStyle name="20% - Accent4 3 2" xfId="104"/>
    <cellStyle name="20% - Accent5 2" xfId="105"/>
    <cellStyle name="20% - Accent5 2 10" xfId="2336"/>
    <cellStyle name="20% - Accent5 2 11" xfId="2393"/>
    <cellStyle name="20% - Accent5 2 12" xfId="2444"/>
    <cellStyle name="20% - Accent5 2 13" xfId="2493"/>
    <cellStyle name="20% - Accent5 2 2" xfId="106"/>
    <cellStyle name="20% - Accent5 2 2 2" xfId="107"/>
    <cellStyle name="20% - Accent5 2 3" xfId="108"/>
    <cellStyle name="20% - Accent5 2 3 2" xfId="109"/>
    <cellStyle name="20% - Accent5 2 4" xfId="110"/>
    <cellStyle name="20% - Accent5 2 4 2" xfId="111"/>
    <cellStyle name="20% - Accent5 2 5" xfId="112"/>
    <cellStyle name="20% - Accent5 2 5 2" xfId="113"/>
    <cellStyle name="20% - Accent5 2 5 3" xfId="114"/>
    <cellStyle name="20% - Accent5 2 6" xfId="115"/>
    <cellStyle name="20% - Accent5 2 7" xfId="116"/>
    <cellStyle name="20% - Accent5 2 8" xfId="117"/>
    <cellStyle name="20% - Accent5 2 9" xfId="2283"/>
    <cellStyle name="20% - Accent5 2_Sheet1" xfId="118"/>
    <cellStyle name="20% - Accent5 3" xfId="119"/>
    <cellStyle name="20% - Accent5 3 2" xfId="120"/>
    <cellStyle name="20% - Accent6 2" xfId="121"/>
    <cellStyle name="20% - Accent6 2 10" xfId="2337"/>
    <cellStyle name="20% - Accent6 2 11" xfId="2394"/>
    <cellStyle name="20% - Accent6 2 12" xfId="2445"/>
    <cellStyle name="20% - Accent6 2 13" xfId="2494"/>
    <cellStyle name="20% - Accent6 2 2" xfId="122"/>
    <cellStyle name="20% - Accent6 2 2 2" xfId="123"/>
    <cellStyle name="20% - Accent6 2 2 3" xfId="124"/>
    <cellStyle name="20% - Accent6 2 3" xfId="125"/>
    <cellStyle name="20% - Accent6 2 3 2" xfId="126"/>
    <cellStyle name="20% - Accent6 2 4" xfId="127"/>
    <cellStyle name="20% - Accent6 2 4 2" xfId="128"/>
    <cellStyle name="20% - Accent6 2 5" xfId="129"/>
    <cellStyle name="20% - Accent6 2 5 2" xfId="130"/>
    <cellStyle name="20% - Accent6 2 5 3" xfId="131"/>
    <cellStyle name="20% - Accent6 2 6" xfId="132"/>
    <cellStyle name="20% - Accent6 2 7" xfId="133"/>
    <cellStyle name="20% - Accent6 2 8" xfId="134"/>
    <cellStyle name="20% - Accent6 2 9" xfId="2284"/>
    <cellStyle name="20% - Accent6 2_Sheet1" xfId="135"/>
    <cellStyle name="20% - Accent6 3" xfId="136"/>
    <cellStyle name="20% - Accent6 3 2" xfId="137"/>
    <cellStyle name="40% - Accent1 2" xfId="138"/>
    <cellStyle name="40% - Accent1 2 10" xfId="2338"/>
    <cellStyle name="40% - Accent1 2 11" xfId="2395"/>
    <cellStyle name="40% - Accent1 2 12" xfId="2446"/>
    <cellStyle name="40% - Accent1 2 13" xfId="2495"/>
    <cellStyle name="40% - Accent1 2 2" xfId="139"/>
    <cellStyle name="40% - Accent1 2 2 2" xfId="140"/>
    <cellStyle name="40% - Accent1 2 2 3" xfId="141"/>
    <cellStyle name="40% - Accent1 2 3" xfId="142"/>
    <cellStyle name="40% - Accent1 2 3 2" xfId="143"/>
    <cellStyle name="40% - Accent1 2 4" xfId="144"/>
    <cellStyle name="40% - Accent1 2 4 2" xfId="145"/>
    <cellStyle name="40% - Accent1 2 5" xfId="146"/>
    <cellStyle name="40% - Accent1 2 5 2" xfId="147"/>
    <cellStyle name="40% - Accent1 2 5 3" xfId="148"/>
    <cellStyle name="40% - Accent1 2 6" xfId="149"/>
    <cellStyle name="40% - Accent1 2 7" xfId="150"/>
    <cellStyle name="40% - Accent1 2 8" xfId="151"/>
    <cellStyle name="40% - Accent1 2 9" xfId="2285"/>
    <cellStyle name="40% - Accent1 2_Sheet1" xfId="152"/>
    <cellStyle name="40% - Accent1 3" xfId="153"/>
    <cellStyle name="40% - Accent1 3 2" xfId="154"/>
    <cellStyle name="40% - Accent2 2" xfId="155"/>
    <cellStyle name="40% - Accent2 2 10" xfId="2339"/>
    <cellStyle name="40% - Accent2 2 11" xfId="2396"/>
    <cellStyle name="40% - Accent2 2 12" xfId="2447"/>
    <cellStyle name="40% - Accent2 2 13" xfId="2496"/>
    <cellStyle name="40% - Accent2 2 2" xfId="156"/>
    <cellStyle name="40% - Accent2 2 2 2" xfId="157"/>
    <cellStyle name="40% - Accent2 2 3" xfId="158"/>
    <cellStyle name="40% - Accent2 2 3 2" xfId="159"/>
    <cellStyle name="40% - Accent2 2 4" xfId="160"/>
    <cellStyle name="40% - Accent2 2 4 2" xfId="161"/>
    <cellStyle name="40% - Accent2 2 5" xfId="162"/>
    <cellStyle name="40% - Accent2 2 5 2" xfId="163"/>
    <cellStyle name="40% - Accent2 2 5 3" xfId="164"/>
    <cellStyle name="40% - Accent2 2 6" xfId="165"/>
    <cellStyle name="40% - Accent2 2 7" xfId="166"/>
    <cellStyle name="40% - Accent2 2 8" xfId="167"/>
    <cellStyle name="40% - Accent2 2 9" xfId="2286"/>
    <cellStyle name="40% - Accent2 2_Sheet1" xfId="168"/>
    <cellStyle name="40% - Accent2 3" xfId="169"/>
    <cellStyle name="40% - Accent2 3 2" xfId="170"/>
    <cellStyle name="40% - Accent3 2" xfId="171"/>
    <cellStyle name="40% - Accent3 2 10" xfId="2340"/>
    <cellStyle name="40% - Accent3 2 11" xfId="2397"/>
    <cellStyle name="40% - Accent3 2 12" xfId="2448"/>
    <cellStyle name="40% - Accent3 2 13" xfId="2497"/>
    <cellStyle name="40% - Accent3 2 2" xfId="172"/>
    <cellStyle name="40% - Accent3 2 2 2" xfId="173"/>
    <cellStyle name="40% - Accent3 2 2 3" xfId="174"/>
    <cellStyle name="40% - Accent3 2 3" xfId="175"/>
    <cellStyle name="40% - Accent3 2 3 2" xfId="176"/>
    <cellStyle name="40% - Accent3 2 4" xfId="177"/>
    <cellStyle name="40% - Accent3 2 4 2" xfId="178"/>
    <cellStyle name="40% - Accent3 2 5" xfId="179"/>
    <cellStyle name="40% - Accent3 2 5 2" xfId="180"/>
    <cellStyle name="40% - Accent3 2 5 3" xfId="181"/>
    <cellStyle name="40% - Accent3 2 6" xfId="182"/>
    <cellStyle name="40% - Accent3 2 7" xfId="183"/>
    <cellStyle name="40% - Accent3 2 8" xfId="184"/>
    <cellStyle name="40% - Accent3 2 9" xfId="2287"/>
    <cellStyle name="40% - Accent3 2_Sheet1" xfId="185"/>
    <cellStyle name="40% - Accent3 3" xfId="186"/>
    <cellStyle name="40% - Accent3 3 2" xfId="187"/>
    <cellStyle name="40% - Accent4 2" xfId="188"/>
    <cellStyle name="40% - Accent4 2 10" xfId="2341"/>
    <cellStyle name="40% - Accent4 2 11" xfId="2398"/>
    <cellStyle name="40% - Accent4 2 12" xfId="2449"/>
    <cellStyle name="40% - Accent4 2 13" xfId="2498"/>
    <cellStyle name="40% - Accent4 2 2" xfId="189"/>
    <cellStyle name="40% - Accent4 2 2 2" xfId="190"/>
    <cellStyle name="40% - Accent4 2 2 3" xfId="191"/>
    <cellStyle name="40% - Accent4 2 3" xfId="192"/>
    <cellStyle name="40% - Accent4 2 3 2" xfId="193"/>
    <cellStyle name="40% - Accent4 2 4" xfId="194"/>
    <cellStyle name="40% - Accent4 2 4 2" xfId="195"/>
    <cellStyle name="40% - Accent4 2 5" xfId="196"/>
    <cellStyle name="40% - Accent4 2 5 2" xfId="197"/>
    <cellStyle name="40% - Accent4 2 5 3" xfId="198"/>
    <cellStyle name="40% - Accent4 2 6" xfId="199"/>
    <cellStyle name="40% - Accent4 2 7" xfId="200"/>
    <cellStyle name="40% - Accent4 2 8" xfId="201"/>
    <cellStyle name="40% - Accent4 2 9" xfId="2288"/>
    <cellStyle name="40% - Accent4 2_Sheet1" xfId="202"/>
    <cellStyle name="40% - Accent4 3" xfId="203"/>
    <cellStyle name="40% - Accent4 3 2" xfId="204"/>
    <cellStyle name="40% - Accent5 2" xfId="205"/>
    <cellStyle name="40% - Accent5 2 10" xfId="2342"/>
    <cellStyle name="40% - Accent5 2 11" xfId="2399"/>
    <cellStyle name="40% - Accent5 2 12" xfId="2450"/>
    <cellStyle name="40% - Accent5 2 13" xfId="2499"/>
    <cellStyle name="40% - Accent5 2 2" xfId="206"/>
    <cellStyle name="40% - Accent5 2 2 2" xfId="207"/>
    <cellStyle name="40% - Accent5 2 2 3" xfId="208"/>
    <cellStyle name="40% - Accent5 2 3" xfId="209"/>
    <cellStyle name="40% - Accent5 2 3 2" xfId="210"/>
    <cellStyle name="40% - Accent5 2 4" xfId="211"/>
    <cellStyle name="40% - Accent5 2 4 2" xfId="212"/>
    <cellStyle name="40% - Accent5 2 5" xfId="213"/>
    <cellStyle name="40% - Accent5 2 5 2" xfId="214"/>
    <cellStyle name="40% - Accent5 2 5 3" xfId="215"/>
    <cellStyle name="40% - Accent5 2 6" xfId="216"/>
    <cellStyle name="40% - Accent5 2 7" xfId="217"/>
    <cellStyle name="40% - Accent5 2 8" xfId="218"/>
    <cellStyle name="40% - Accent5 2 9" xfId="2289"/>
    <cellStyle name="40% - Accent5 2_Sheet1" xfId="219"/>
    <cellStyle name="40% - Accent5 3" xfId="220"/>
    <cellStyle name="40% - Accent5 3 2" xfId="221"/>
    <cellStyle name="40% - Accent6 2" xfId="222"/>
    <cellStyle name="40% - Accent6 2 10" xfId="2343"/>
    <cellStyle name="40% - Accent6 2 11" xfId="2400"/>
    <cellStyle name="40% - Accent6 2 12" xfId="2451"/>
    <cellStyle name="40% - Accent6 2 13" xfId="2500"/>
    <cellStyle name="40% - Accent6 2 2" xfId="223"/>
    <cellStyle name="40% - Accent6 2 2 2" xfId="224"/>
    <cellStyle name="40% - Accent6 2 2 3" xfId="225"/>
    <cellStyle name="40% - Accent6 2 3" xfId="226"/>
    <cellStyle name="40% - Accent6 2 3 2" xfId="227"/>
    <cellStyle name="40% - Accent6 2 4" xfId="228"/>
    <cellStyle name="40% - Accent6 2 4 2" xfId="229"/>
    <cellStyle name="40% - Accent6 2 5" xfId="230"/>
    <cellStyle name="40% - Accent6 2 5 2" xfId="231"/>
    <cellStyle name="40% - Accent6 2 5 3" xfId="232"/>
    <cellStyle name="40% - Accent6 2 6" xfId="233"/>
    <cellStyle name="40% - Accent6 2 7" xfId="234"/>
    <cellStyle name="40% - Accent6 2 8" xfId="235"/>
    <cellStyle name="40% - Accent6 2 9" xfId="2290"/>
    <cellStyle name="40% - Accent6 2_Sheet1" xfId="236"/>
    <cellStyle name="40% - Accent6 3" xfId="237"/>
    <cellStyle name="40% - Accent6 3 2" xfId="238"/>
    <cellStyle name="60% - Accent1 2" xfId="239"/>
    <cellStyle name="60% - Accent1 2 2" xfId="240"/>
    <cellStyle name="60% - Accent1 2 2 2" xfId="241"/>
    <cellStyle name="60% - Accent1 2 3" xfId="242"/>
    <cellStyle name="60% - Accent1 2 3 2" xfId="243"/>
    <cellStyle name="60% - Accent1 2 4" xfId="244"/>
    <cellStyle name="60% - Accent1 2 4 2" xfId="245"/>
    <cellStyle name="60% - Accent1 2 5" xfId="246"/>
    <cellStyle name="60% - Accent1 2 5 2" xfId="247"/>
    <cellStyle name="60% - Accent1 2 5 3" xfId="248"/>
    <cellStyle name="60% - Accent1 2 6" xfId="249"/>
    <cellStyle name="60% - Accent1 2 7" xfId="250"/>
    <cellStyle name="60% - Accent1 2 8" xfId="251"/>
    <cellStyle name="60% - Accent1 3" xfId="252"/>
    <cellStyle name="60% - Accent1 3 2" xfId="253"/>
    <cellStyle name="60% - Accent2 2" xfId="254"/>
    <cellStyle name="60% - Accent2 2 2" xfId="255"/>
    <cellStyle name="60% - Accent2 2 2 2" xfId="256"/>
    <cellStyle name="60% - Accent2 2 3" xfId="257"/>
    <cellStyle name="60% - Accent2 2 3 2" xfId="258"/>
    <cellStyle name="60% - Accent2 2 4" xfId="259"/>
    <cellStyle name="60% - Accent2 2 4 2" xfId="260"/>
    <cellStyle name="60% - Accent2 2 5" xfId="261"/>
    <cellStyle name="60% - Accent2 2 5 2" xfId="262"/>
    <cellStyle name="60% - Accent2 2 5 3" xfId="263"/>
    <cellStyle name="60% - Accent2 2 6" xfId="264"/>
    <cellStyle name="60% - Accent2 2 7" xfId="265"/>
    <cellStyle name="60% - Accent2 2 8" xfId="266"/>
    <cellStyle name="60% - Accent2 3" xfId="267"/>
    <cellStyle name="60% - Accent2 3 2" xfId="268"/>
    <cellStyle name="60% - Accent3 2" xfId="269"/>
    <cellStyle name="60% - Accent3 2 2" xfId="270"/>
    <cellStyle name="60% - Accent3 2 2 2" xfId="271"/>
    <cellStyle name="60% - Accent3 2 3" xfId="272"/>
    <cellStyle name="60% - Accent3 2 3 2" xfId="273"/>
    <cellStyle name="60% - Accent3 2 4" xfId="274"/>
    <cellStyle name="60% - Accent3 2 4 2" xfId="275"/>
    <cellStyle name="60% - Accent3 2 5" xfId="276"/>
    <cellStyle name="60% - Accent3 2 5 2" xfId="277"/>
    <cellStyle name="60% - Accent3 2 5 3" xfId="278"/>
    <cellStyle name="60% - Accent3 2 6" xfId="279"/>
    <cellStyle name="60% - Accent3 2 7" xfId="280"/>
    <cellStyle name="60% - Accent3 2 8" xfId="281"/>
    <cellStyle name="60% - Accent3 3" xfId="282"/>
    <cellStyle name="60% - Accent3 3 2" xfId="283"/>
    <cellStyle name="60% - Accent4 2" xfId="284"/>
    <cellStyle name="60% - Accent4 2 2" xfId="285"/>
    <cellStyle name="60% - Accent4 2 2 2" xfId="286"/>
    <cellStyle name="60% - Accent4 2 3" xfId="287"/>
    <cellStyle name="60% - Accent4 2 3 2" xfId="288"/>
    <cellStyle name="60% - Accent4 2 4" xfId="289"/>
    <cellStyle name="60% - Accent4 2 4 2" xfId="290"/>
    <cellStyle name="60% - Accent4 2 5" xfId="291"/>
    <cellStyle name="60% - Accent4 2 5 2" xfId="292"/>
    <cellStyle name="60% - Accent4 2 5 3" xfId="293"/>
    <cellStyle name="60% - Accent4 2 6" xfId="294"/>
    <cellStyle name="60% - Accent4 2 7" xfId="295"/>
    <cellStyle name="60% - Accent4 2 8" xfId="296"/>
    <cellStyle name="60% - Accent4 3" xfId="297"/>
    <cellStyle name="60% - Accent4 3 2" xfId="298"/>
    <cellStyle name="60% - Accent5 2" xfId="299"/>
    <cellStyle name="60% - Accent5 2 2" xfId="300"/>
    <cellStyle name="60% - Accent5 2 2 2" xfId="301"/>
    <cellStyle name="60% - Accent5 2 3" xfId="302"/>
    <cellStyle name="60% - Accent5 2 3 2" xfId="303"/>
    <cellStyle name="60% - Accent5 2 4" xfId="304"/>
    <cellStyle name="60% - Accent5 2 4 2" xfId="305"/>
    <cellStyle name="60% - Accent5 2 5" xfId="306"/>
    <cellStyle name="60% - Accent5 2 5 2" xfId="307"/>
    <cellStyle name="60% - Accent5 2 5 3" xfId="308"/>
    <cellStyle name="60% - Accent5 2 6" xfId="309"/>
    <cellStyle name="60% - Accent5 2 7" xfId="310"/>
    <cellStyle name="60% - Accent5 2 8" xfId="311"/>
    <cellStyle name="60% - Accent5 3" xfId="312"/>
    <cellStyle name="60% - Accent5 3 2" xfId="313"/>
    <cellStyle name="60% - Accent6 2" xfId="314"/>
    <cellStyle name="60% - Accent6 2 2" xfId="315"/>
    <cellStyle name="60% - Accent6 2 2 2" xfId="316"/>
    <cellStyle name="60% - Accent6 2 3" xfId="317"/>
    <cellStyle name="60% - Accent6 2 3 2" xfId="318"/>
    <cellStyle name="60% - Accent6 2 4" xfId="319"/>
    <cellStyle name="60% - Accent6 2 4 2" xfId="320"/>
    <cellStyle name="60% - Accent6 2 5" xfId="321"/>
    <cellStyle name="60% - Accent6 2 5 2" xfId="322"/>
    <cellStyle name="60% - Accent6 2 5 3" xfId="323"/>
    <cellStyle name="60% - Accent6 2 6" xfId="324"/>
    <cellStyle name="60% - Accent6 2 7" xfId="325"/>
    <cellStyle name="60% - Accent6 2 8" xfId="326"/>
    <cellStyle name="60% - Accent6 3" xfId="327"/>
    <cellStyle name="60% - Accent6 3 2" xfId="328"/>
    <cellStyle name="Accent1 2" xfId="329"/>
    <cellStyle name="Accent1 2 2" xfId="330"/>
    <cellStyle name="Accent1 2 2 2" xfId="331"/>
    <cellStyle name="Accent1 2 3" xfId="332"/>
    <cellStyle name="Accent1 2 3 2" xfId="333"/>
    <cellStyle name="Accent1 2 4" xfId="334"/>
    <cellStyle name="Accent1 2 4 2" xfId="335"/>
    <cellStyle name="Accent1 2 5" xfId="336"/>
    <cellStyle name="Accent1 2 5 2" xfId="337"/>
    <cellStyle name="Accent1 2 5 3" xfId="338"/>
    <cellStyle name="Accent1 2 6" xfId="339"/>
    <cellStyle name="Accent1 2 7" xfId="340"/>
    <cellStyle name="Accent1 2 8" xfId="341"/>
    <cellStyle name="Accent1 3" xfId="342"/>
    <cellStyle name="Accent1 3 2" xfId="343"/>
    <cellStyle name="Accent2 2" xfId="344"/>
    <cellStyle name="Accent2 2 2" xfId="345"/>
    <cellStyle name="Accent2 2 2 2" xfId="346"/>
    <cellStyle name="Accent2 2 3" xfId="347"/>
    <cellStyle name="Accent2 2 3 2" xfId="348"/>
    <cellStyle name="Accent2 2 4" xfId="349"/>
    <cellStyle name="Accent2 2 4 2" xfId="350"/>
    <cellStyle name="Accent2 2 5" xfId="351"/>
    <cellStyle name="Accent2 2 5 2" xfId="352"/>
    <cellStyle name="Accent2 2 5 3" xfId="353"/>
    <cellStyle name="Accent2 2 6" xfId="354"/>
    <cellStyle name="Accent2 2 7" xfId="355"/>
    <cellStyle name="Accent2 2 8" xfId="356"/>
    <cellStyle name="Accent2 3" xfId="357"/>
    <cellStyle name="Accent2 3 2" xfId="358"/>
    <cellStyle name="Accent3 2" xfId="359"/>
    <cellStyle name="Accent3 2 2" xfId="360"/>
    <cellStyle name="Accent3 2 2 2" xfId="361"/>
    <cellStyle name="Accent3 2 3" xfId="362"/>
    <cellStyle name="Accent3 2 3 2" xfId="363"/>
    <cellStyle name="Accent3 2 4" xfId="364"/>
    <cellStyle name="Accent3 2 4 2" xfId="365"/>
    <cellStyle name="Accent3 2 5" xfId="366"/>
    <cellStyle name="Accent3 2 5 2" xfId="367"/>
    <cellStyle name="Accent3 2 5 3" xfId="368"/>
    <cellStyle name="Accent3 2 6" xfId="369"/>
    <cellStyle name="Accent3 2 7" xfId="370"/>
    <cellStyle name="Accent3 2 8" xfId="371"/>
    <cellStyle name="Accent3 3" xfId="372"/>
    <cellStyle name="Accent3 3 2" xfId="373"/>
    <cellStyle name="Accent4 2" xfId="374"/>
    <cellStyle name="Accent4 2 2" xfId="375"/>
    <cellStyle name="Accent4 2 2 2" xfId="376"/>
    <cellStyle name="Accent4 2 3" xfId="377"/>
    <cellStyle name="Accent4 2 3 2" xfId="378"/>
    <cellStyle name="Accent4 2 4" xfId="379"/>
    <cellStyle name="Accent4 2 4 2" xfId="380"/>
    <cellStyle name="Accent4 2 5" xfId="381"/>
    <cellStyle name="Accent4 2 5 2" xfId="382"/>
    <cellStyle name="Accent4 2 5 3" xfId="383"/>
    <cellStyle name="Accent4 2 6" xfId="384"/>
    <cellStyle name="Accent4 2 7" xfId="385"/>
    <cellStyle name="Accent4 2 8" xfId="386"/>
    <cellStyle name="Accent4 3" xfId="387"/>
    <cellStyle name="Accent4 3 2" xfId="388"/>
    <cellStyle name="Accent5 2" xfId="389"/>
    <cellStyle name="Accent5 2 2" xfId="390"/>
    <cellStyle name="Accent5 2 2 2" xfId="391"/>
    <cellStyle name="Accent5 2 3" xfId="392"/>
    <cellStyle name="Accent5 2 3 2" xfId="393"/>
    <cellStyle name="Accent5 2 4" xfId="394"/>
    <cellStyle name="Accent5 2 4 2" xfId="395"/>
    <cellStyle name="Accent5 2 5" xfId="396"/>
    <cellStyle name="Accent5 2 5 2" xfId="397"/>
    <cellStyle name="Accent5 2 5 3" xfId="398"/>
    <cellStyle name="Accent5 2 6" xfId="399"/>
    <cellStyle name="Accent5 2 7" xfId="400"/>
    <cellStyle name="Accent5 2 8" xfId="401"/>
    <cellStyle name="Accent5 3" xfId="402"/>
    <cellStyle name="Accent5 3 2" xfId="403"/>
    <cellStyle name="Accent6 2" xfId="404"/>
    <cellStyle name="Accent6 2 2" xfId="405"/>
    <cellStyle name="Accent6 2 2 2" xfId="406"/>
    <cellStyle name="Accent6 2 3" xfId="407"/>
    <cellStyle name="Accent6 2 3 2" xfId="408"/>
    <cellStyle name="Accent6 2 4" xfId="409"/>
    <cellStyle name="Accent6 2 4 2" xfId="410"/>
    <cellStyle name="Accent6 2 5" xfId="411"/>
    <cellStyle name="Accent6 2 5 2" xfId="412"/>
    <cellStyle name="Accent6 2 5 3" xfId="413"/>
    <cellStyle name="Accent6 2 6" xfId="414"/>
    <cellStyle name="Accent6 2 7" xfId="415"/>
    <cellStyle name="Accent6 2 8" xfId="416"/>
    <cellStyle name="Accent6 3" xfId="417"/>
    <cellStyle name="Accent6 3 2" xfId="418"/>
    <cellStyle name="Assumption" xfId="419"/>
    <cellStyle name="Bad 2" xfId="420"/>
    <cellStyle name="Bad 2 2" xfId="421"/>
    <cellStyle name="Bad 2 2 2" xfId="422"/>
    <cellStyle name="Bad 2 3" xfId="423"/>
    <cellStyle name="Bad 2 3 2" xfId="424"/>
    <cellStyle name="Bad 2 4" xfId="425"/>
    <cellStyle name="Bad 2 4 2" xfId="426"/>
    <cellStyle name="Bad 2 5" xfId="427"/>
    <cellStyle name="Bad 2 5 2" xfId="428"/>
    <cellStyle name="Bad 2 5 3" xfId="429"/>
    <cellStyle name="Bad 2 6" xfId="430"/>
    <cellStyle name="Bad 2 7" xfId="431"/>
    <cellStyle name="Bad 2 8" xfId="432"/>
    <cellStyle name="Bad 3" xfId="433"/>
    <cellStyle name="Bad 3 2" xfId="434"/>
    <cellStyle name="Calculation 2" xfId="435"/>
    <cellStyle name="Calculation 2 2" xfId="436"/>
    <cellStyle name="Calculation 2 2 10" xfId="20128"/>
    <cellStyle name="Calculation 2 2 11" xfId="20208"/>
    <cellStyle name="Calculation 2 2 2" xfId="437"/>
    <cellStyle name="Calculation 2 2 3" xfId="438"/>
    <cellStyle name="Calculation 2 2 4" xfId="2783"/>
    <cellStyle name="Calculation 2 2 4 10" xfId="13588"/>
    <cellStyle name="Calculation 2 2 4 10 2" xfId="31252"/>
    <cellStyle name="Calculation 2 2 4 10 3" xfId="48479"/>
    <cellStyle name="Calculation 2 2 4 11" xfId="20504"/>
    <cellStyle name="Calculation 2 2 4 12" xfId="37813"/>
    <cellStyle name="Calculation 2 2 4 2" xfId="3012"/>
    <cellStyle name="Calculation 2 2 4 2 2" xfId="3675"/>
    <cellStyle name="Calculation 2 2 4 2 2 2" xfId="5591"/>
    <cellStyle name="Calculation 2 2 4 2 2 2 2" xfId="12511"/>
    <cellStyle name="Calculation 2 2 4 2 2 2 2 2" xfId="19238"/>
    <cellStyle name="Calculation 2 2 4 2 2 2 2 2 2" xfId="36902"/>
    <cellStyle name="Calculation 2 2 4 2 2 2 2 2 3" xfId="54082"/>
    <cellStyle name="Calculation 2 2 4 2 2 2 2 3" xfId="30175"/>
    <cellStyle name="Calculation 2 2 4 2 2 2 2 4" xfId="47405"/>
    <cellStyle name="Calculation 2 2 4 2 2 2 3" xfId="9227"/>
    <cellStyle name="Calculation 2 2 4 2 2 2 3 2" xfId="26892"/>
    <cellStyle name="Calculation 2 2 4 2 2 2 3 3" xfId="44148"/>
    <cellStyle name="Calculation 2 2 4 2 2 2 4" xfId="16171"/>
    <cellStyle name="Calculation 2 2 4 2 2 2 4 2" xfId="33835"/>
    <cellStyle name="Calculation 2 2 4 2 2 2 4 3" xfId="51041"/>
    <cellStyle name="Calculation 2 2 4 2 2 2 5" xfId="23256"/>
    <cellStyle name="Calculation 2 2 4 2 2 2 6" xfId="40537"/>
    <cellStyle name="Calculation 2 2 4 2 2 3" xfId="11135"/>
    <cellStyle name="Calculation 2 2 4 2 2 3 2" xfId="17970"/>
    <cellStyle name="Calculation 2 2 4 2 2 3 2 2" xfId="35634"/>
    <cellStyle name="Calculation 2 2 4 2 2 3 2 3" xfId="52826"/>
    <cellStyle name="Calculation 2 2 4 2 2 3 3" xfId="28799"/>
    <cellStyle name="Calculation 2 2 4 2 2 3 4" xfId="46041"/>
    <cellStyle name="Calculation 2 2 4 2 2 4" xfId="7372"/>
    <cellStyle name="Calculation 2 2 4 2 2 4 2" xfId="25037"/>
    <cellStyle name="Calculation 2 2 4 2 2 4 3" xfId="42305"/>
    <cellStyle name="Calculation 2 2 4 2 2 5" xfId="14424"/>
    <cellStyle name="Calculation 2 2 4 2 2 5 2" xfId="32088"/>
    <cellStyle name="Calculation 2 2 4 2 2 5 3" xfId="49306"/>
    <cellStyle name="Calculation 2 2 4 2 2 6" xfId="21394"/>
    <cellStyle name="Calculation 2 2 4 2 2 7" xfId="38694"/>
    <cellStyle name="Calculation 2 2 4 2 3" xfId="4045"/>
    <cellStyle name="Calculation 2 2 4 2 3 2" xfId="5961"/>
    <cellStyle name="Calculation 2 2 4 2 3 2 2" xfId="12881"/>
    <cellStyle name="Calculation 2 2 4 2 3 2 2 2" xfId="19608"/>
    <cellStyle name="Calculation 2 2 4 2 3 2 2 2 2" xfId="37272"/>
    <cellStyle name="Calculation 2 2 4 2 3 2 2 2 3" xfId="54449"/>
    <cellStyle name="Calculation 2 2 4 2 3 2 2 3" xfId="30545"/>
    <cellStyle name="Calculation 2 2 4 2 3 2 2 4" xfId="47772"/>
    <cellStyle name="Calculation 2 2 4 2 3 2 3" xfId="9597"/>
    <cellStyle name="Calculation 2 2 4 2 3 2 3 2" xfId="27262"/>
    <cellStyle name="Calculation 2 2 4 2 3 2 3 3" xfId="44515"/>
    <cellStyle name="Calculation 2 2 4 2 3 2 4" xfId="16541"/>
    <cellStyle name="Calculation 2 2 4 2 3 2 4 2" xfId="34205"/>
    <cellStyle name="Calculation 2 2 4 2 3 2 4 3" xfId="51408"/>
    <cellStyle name="Calculation 2 2 4 2 3 2 5" xfId="23626"/>
    <cellStyle name="Calculation 2 2 4 2 3 2 6" xfId="40904"/>
    <cellStyle name="Calculation 2 2 4 2 3 3" xfId="7742"/>
    <cellStyle name="Calculation 2 2 4 2 3 3 2" xfId="25407"/>
    <cellStyle name="Calculation 2 2 4 2 3 3 3" xfId="42672"/>
    <cellStyle name="Calculation 2 2 4 2 3 4" xfId="14794"/>
    <cellStyle name="Calculation 2 2 4 2 3 4 2" xfId="32458"/>
    <cellStyle name="Calculation 2 2 4 2 3 4 3" xfId="49673"/>
    <cellStyle name="Calculation 2 2 4 2 3 5" xfId="21764"/>
    <cellStyle name="Calculation 2 2 4 2 3 6" xfId="39061"/>
    <cellStyle name="Calculation 2 2 4 2 4" xfId="4928"/>
    <cellStyle name="Calculation 2 2 4 2 4 2" xfId="11848"/>
    <cellStyle name="Calculation 2 2 4 2 4 2 2" xfId="18629"/>
    <cellStyle name="Calculation 2 2 4 2 4 2 2 2" xfId="36293"/>
    <cellStyle name="Calculation 2 2 4 2 4 2 2 3" xfId="53479"/>
    <cellStyle name="Calculation 2 2 4 2 4 2 3" xfId="29512"/>
    <cellStyle name="Calculation 2 2 4 2 4 2 4" xfId="46748"/>
    <cellStyle name="Calculation 2 2 4 2 4 3" xfId="8564"/>
    <cellStyle name="Calculation 2 2 4 2 4 3 2" xfId="26229"/>
    <cellStyle name="Calculation 2 2 4 2 4 3 3" xfId="43491"/>
    <cellStyle name="Calculation 2 2 4 2 4 4" xfId="15562"/>
    <cellStyle name="Calculation 2 2 4 2 4 4 2" xfId="33226"/>
    <cellStyle name="Calculation 2 2 4 2 4 4 3" xfId="50438"/>
    <cellStyle name="Calculation 2 2 4 2 4 5" xfId="22593"/>
    <cellStyle name="Calculation 2 2 4 2 4 6" xfId="39880"/>
    <cellStyle name="Calculation 2 2 4 2 5" xfId="10534"/>
    <cellStyle name="Calculation 2 2 4 2 5 2" xfId="17423"/>
    <cellStyle name="Calculation 2 2 4 2 5 2 2" xfId="35087"/>
    <cellStyle name="Calculation 2 2 4 2 5 2 3" xfId="52285"/>
    <cellStyle name="Calculation 2 2 4 2 5 3" xfId="28198"/>
    <cellStyle name="Calculation 2 2 4 2 5 4" xfId="45446"/>
    <cellStyle name="Calculation 2 2 4 2 6" xfId="6784"/>
    <cellStyle name="Calculation 2 2 4 2 6 2" xfId="24449"/>
    <cellStyle name="Calculation 2 2 4 2 6 3" xfId="41723"/>
    <cellStyle name="Calculation 2 2 4 2 7" xfId="13815"/>
    <cellStyle name="Calculation 2 2 4 2 7 2" xfId="31479"/>
    <cellStyle name="Calculation 2 2 4 2 7 3" xfId="48703"/>
    <cellStyle name="Calculation 2 2 4 2 8" xfId="20731"/>
    <cellStyle name="Calculation 2 2 4 2 9" xfId="38037"/>
    <cellStyle name="Calculation 2 2 4 3" xfId="3108"/>
    <cellStyle name="Calculation 2 2 4 3 2" xfId="3771"/>
    <cellStyle name="Calculation 2 2 4 3 2 2" xfId="5687"/>
    <cellStyle name="Calculation 2 2 4 3 2 2 2" xfId="12607"/>
    <cellStyle name="Calculation 2 2 4 3 2 2 2 2" xfId="19334"/>
    <cellStyle name="Calculation 2 2 4 3 2 2 2 2 2" xfId="36998"/>
    <cellStyle name="Calculation 2 2 4 3 2 2 2 2 3" xfId="54175"/>
    <cellStyle name="Calculation 2 2 4 3 2 2 2 3" xfId="30271"/>
    <cellStyle name="Calculation 2 2 4 3 2 2 2 4" xfId="47498"/>
    <cellStyle name="Calculation 2 2 4 3 2 2 3" xfId="9323"/>
    <cellStyle name="Calculation 2 2 4 3 2 2 3 2" xfId="26988"/>
    <cellStyle name="Calculation 2 2 4 3 2 2 3 3" xfId="44241"/>
    <cellStyle name="Calculation 2 2 4 3 2 2 4" xfId="16267"/>
    <cellStyle name="Calculation 2 2 4 3 2 2 4 2" xfId="33931"/>
    <cellStyle name="Calculation 2 2 4 3 2 2 4 3" xfId="51134"/>
    <cellStyle name="Calculation 2 2 4 3 2 2 5" xfId="23352"/>
    <cellStyle name="Calculation 2 2 4 3 2 2 6" xfId="40630"/>
    <cellStyle name="Calculation 2 2 4 3 2 3" xfId="11231"/>
    <cellStyle name="Calculation 2 2 4 3 2 3 2" xfId="18066"/>
    <cellStyle name="Calculation 2 2 4 3 2 3 2 2" xfId="35730"/>
    <cellStyle name="Calculation 2 2 4 3 2 3 2 3" xfId="52919"/>
    <cellStyle name="Calculation 2 2 4 3 2 3 3" xfId="28895"/>
    <cellStyle name="Calculation 2 2 4 3 2 3 4" xfId="46134"/>
    <cellStyle name="Calculation 2 2 4 3 2 4" xfId="7468"/>
    <cellStyle name="Calculation 2 2 4 3 2 4 2" xfId="25133"/>
    <cellStyle name="Calculation 2 2 4 3 2 4 3" xfId="42398"/>
    <cellStyle name="Calculation 2 2 4 3 2 5" xfId="14520"/>
    <cellStyle name="Calculation 2 2 4 3 2 5 2" xfId="32184"/>
    <cellStyle name="Calculation 2 2 4 3 2 5 3" xfId="49399"/>
    <cellStyle name="Calculation 2 2 4 3 2 6" xfId="21490"/>
    <cellStyle name="Calculation 2 2 4 3 2 7" xfId="38787"/>
    <cellStyle name="Calculation 2 2 4 3 3" xfId="4138"/>
    <cellStyle name="Calculation 2 2 4 3 3 2" xfId="6054"/>
    <cellStyle name="Calculation 2 2 4 3 3 2 2" xfId="12974"/>
    <cellStyle name="Calculation 2 2 4 3 3 2 2 2" xfId="19701"/>
    <cellStyle name="Calculation 2 2 4 3 3 2 2 2 2" xfId="37365"/>
    <cellStyle name="Calculation 2 2 4 3 3 2 2 2 3" xfId="54542"/>
    <cellStyle name="Calculation 2 2 4 3 3 2 2 3" xfId="30638"/>
    <cellStyle name="Calculation 2 2 4 3 3 2 2 4" xfId="47865"/>
    <cellStyle name="Calculation 2 2 4 3 3 2 3" xfId="9690"/>
    <cellStyle name="Calculation 2 2 4 3 3 2 3 2" xfId="27355"/>
    <cellStyle name="Calculation 2 2 4 3 3 2 3 3" xfId="44608"/>
    <cellStyle name="Calculation 2 2 4 3 3 2 4" xfId="16634"/>
    <cellStyle name="Calculation 2 2 4 3 3 2 4 2" xfId="34298"/>
    <cellStyle name="Calculation 2 2 4 3 3 2 4 3" xfId="51501"/>
    <cellStyle name="Calculation 2 2 4 3 3 2 5" xfId="23719"/>
    <cellStyle name="Calculation 2 2 4 3 3 2 6" xfId="40997"/>
    <cellStyle name="Calculation 2 2 4 3 3 3" xfId="7835"/>
    <cellStyle name="Calculation 2 2 4 3 3 3 2" xfId="25500"/>
    <cellStyle name="Calculation 2 2 4 3 3 3 3" xfId="42765"/>
    <cellStyle name="Calculation 2 2 4 3 3 4" xfId="14887"/>
    <cellStyle name="Calculation 2 2 4 3 3 4 2" xfId="32551"/>
    <cellStyle name="Calculation 2 2 4 3 3 4 3" xfId="49766"/>
    <cellStyle name="Calculation 2 2 4 3 3 5" xfId="21857"/>
    <cellStyle name="Calculation 2 2 4 3 3 6" xfId="39154"/>
    <cellStyle name="Calculation 2 2 4 3 4" xfId="5024"/>
    <cellStyle name="Calculation 2 2 4 3 4 2" xfId="11944"/>
    <cellStyle name="Calculation 2 2 4 3 4 2 2" xfId="18725"/>
    <cellStyle name="Calculation 2 2 4 3 4 2 2 2" xfId="36389"/>
    <cellStyle name="Calculation 2 2 4 3 4 2 2 3" xfId="53572"/>
    <cellStyle name="Calculation 2 2 4 3 4 2 3" xfId="29608"/>
    <cellStyle name="Calculation 2 2 4 3 4 2 4" xfId="46841"/>
    <cellStyle name="Calculation 2 2 4 3 4 3" xfId="8660"/>
    <cellStyle name="Calculation 2 2 4 3 4 3 2" xfId="26325"/>
    <cellStyle name="Calculation 2 2 4 3 4 3 3" xfId="43584"/>
    <cellStyle name="Calculation 2 2 4 3 4 4" xfId="15658"/>
    <cellStyle name="Calculation 2 2 4 3 4 4 2" xfId="33322"/>
    <cellStyle name="Calculation 2 2 4 3 4 4 3" xfId="50531"/>
    <cellStyle name="Calculation 2 2 4 3 4 5" xfId="22689"/>
    <cellStyle name="Calculation 2 2 4 3 4 6" xfId="39973"/>
    <cellStyle name="Calculation 2 2 4 3 5" xfId="10630"/>
    <cellStyle name="Calculation 2 2 4 3 5 2" xfId="17519"/>
    <cellStyle name="Calculation 2 2 4 3 5 2 2" xfId="35183"/>
    <cellStyle name="Calculation 2 2 4 3 5 2 3" xfId="52378"/>
    <cellStyle name="Calculation 2 2 4 3 5 3" xfId="28294"/>
    <cellStyle name="Calculation 2 2 4 3 5 4" xfId="45539"/>
    <cellStyle name="Calculation 2 2 4 3 6" xfId="6880"/>
    <cellStyle name="Calculation 2 2 4 3 6 2" xfId="24545"/>
    <cellStyle name="Calculation 2 2 4 3 6 3" xfId="41816"/>
    <cellStyle name="Calculation 2 2 4 3 7" xfId="13911"/>
    <cellStyle name="Calculation 2 2 4 3 7 2" xfId="31575"/>
    <cellStyle name="Calculation 2 2 4 3 7 3" xfId="48796"/>
    <cellStyle name="Calculation 2 2 4 3 8" xfId="20827"/>
    <cellStyle name="Calculation 2 2 4 3 9" xfId="38130"/>
    <cellStyle name="Calculation 2 2 4 4" xfId="3220"/>
    <cellStyle name="Calculation 2 2 4 4 2" xfId="4250"/>
    <cellStyle name="Calculation 2 2 4 4 2 2" xfId="6166"/>
    <cellStyle name="Calculation 2 2 4 4 2 2 2" xfId="13086"/>
    <cellStyle name="Calculation 2 2 4 4 2 2 2 2" xfId="19813"/>
    <cellStyle name="Calculation 2 2 4 4 2 2 2 2 2" xfId="37477"/>
    <cellStyle name="Calculation 2 2 4 4 2 2 2 2 3" xfId="54654"/>
    <cellStyle name="Calculation 2 2 4 4 2 2 2 3" xfId="30750"/>
    <cellStyle name="Calculation 2 2 4 4 2 2 2 4" xfId="47977"/>
    <cellStyle name="Calculation 2 2 4 4 2 2 3" xfId="9802"/>
    <cellStyle name="Calculation 2 2 4 4 2 2 3 2" xfId="27467"/>
    <cellStyle name="Calculation 2 2 4 4 2 2 3 3" xfId="44720"/>
    <cellStyle name="Calculation 2 2 4 4 2 2 4" xfId="16746"/>
    <cellStyle name="Calculation 2 2 4 4 2 2 4 2" xfId="34410"/>
    <cellStyle name="Calculation 2 2 4 4 2 2 4 3" xfId="51613"/>
    <cellStyle name="Calculation 2 2 4 4 2 2 5" xfId="23831"/>
    <cellStyle name="Calculation 2 2 4 4 2 2 6" xfId="41109"/>
    <cellStyle name="Calculation 2 2 4 4 2 3" xfId="7947"/>
    <cellStyle name="Calculation 2 2 4 4 2 3 2" xfId="25612"/>
    <cellStyle name="Calculation 2 2 4 4 2 3 3" xfId="42877"/>
    <cellStyle name="Calculation 2 2 4 4 2 4" xfId="14999"/>
    <cellStyle name="Calculation 2 2 4 4 2 4 2" xfId="32663"/>
    <cellStyle name="Calculation 2 2 4 4 2 4 3" xfId="49878"/>
    <cellStyle name="Calculation 2 2 4 4 2 5" xfId="21969"/>
    <cellStyle name="Calculation 2 2 4 4 2 6" xfId="39266"/>
    <cellStyle name="Calculation 2 2 4 4 3" xfId="5136"/>
    <cellStyle name="Calculation 2 2 4 4 3 2" xfId="12056"/>
    <cellStyle name="Calculation 2 2 4 4 3 2 2" xfId="18837"/>
    <cellStyle name="Calculation 2 2 4 4 3 2 2 2" xfId="36501"/>
    <cellStyle name="Calculation 2 2 4 4 3 2 2 3" xfId="53684"/>
    <cellStyle name="Calculation 2 2 4 4 3 2 3" xfId="29720"/>
    <cellStyle name="Calculation 2 2 4 4 3 2 4" xfId="46953"/>
    <cellStyle name="Calculation 2 2 4 4 3 3" xfId="8772"/>
    <cellStyle name="Calculation 2 2 4 4 3 3 2" xfId="26437"/>
    <cellStyle name="Calculation 2 2 4 4 3 3 3" xfId="43696"/>
    <cellStyle name="Calculation 2 2 4 4 3 4" xfId="15770"/>
    <cellStyle name="Calculation 2 2 4 4 3 4 2" xfId="33434"/>
    <cellStyle name="Calculation 2 2 4 4 3 4 3" xfId="50643"/>
    <cellStyle name="Calculation 2 2 4 4 3 5" xfId="22801"/>
    <cellStyle name="Calculation 2 2 4 4 3 6" xfId="40085"/>
    <cellStyle name="Calculation 2 2 4 4 4" xfId="10742"/>
    <cellStyle name="Calculation 2 2 4 4 4 2" xfId="17631"/>
    <cellStyle name="Calculation 2 2 4 4 4 2 2" xfId="35295"/>
    <cellStyle name="Calculation 2 2 4 4 4 2 3" xfId="52490"/>
    <cellStyle name="Calculation 2 2 4 4 4 3" xfId="28406"/>
    <cellStyle name="Calculation 2 2 4 4 4 4" xfId="45651"/>
    <cellStyle name="Calculation 2 2 4 4 5" xfId="6992"/>
    <cellStyle name="Calculation 2 2 4 4 5 2" xfId="24657"/>
    <cellStyle name="Calculation 2 2 4 4 5 3" xfId="41928"/>
    <cellStyle name="Calculation 2 2 4 4 6" xfId="14023"/>
    <cellStyle name="Calculation 2 2 4 4 6 2" xfId="31687"/>
    <cellStyle name="Calculation 2 2 4 4 6 3" xfId="48908"/>
    <cellStyle name="Calculation 2 2 4 4 7" xfId="20939"/>
    <cellStyle name="Calculation 2 2 4 4 8" xfId="38242"/>
    <cellStyle name="Calculation 2 2 4 5" xfId="3448"/>
    <cellStyle name="Calculation 2 2 4 5 2" xfId="5364"/>
    <cellStyle name="Calculation 2 2 4 5 2 2" xfId="12284"/>
    <cellStyle name="Calculation 2 2 4 5 2 2 2" xfId="19011"/>
    <cellStyle name="Calculation 2 2 4 5 2 2 2 2" xfId="36675"/>
    <cellStyle name="Calculation 2 2 4 5 2 2 2 3" xfId="53858"/>
    <cellStyle name="Calculation 2 2 4 5 2 2 3" xfId="29948"/>
    <cellStyle name="Calculation 2 2 4 5 2 2 4" xfId="47181"/>
    <cellStyle name="Calculation 2 2 4 5 2 3" xfId="9000"/>
    <cellStyle name="Calculation 2 2 4 5 2 3 2" xfId="26665"/>
    <cellStyle name="Calculation 2 2 4 5 2 3 3" xfId="43924"/>
    <cellStyle name="Calculation 2 2 4 5 2 4" xfId="15944"/>
    <cellStyle name="Calculation 2 2 4 5 2 4 2" xfId="33608"/>
    <cellStyle name="Calculation 2 2 4 5 2 4 3" xfId="50817"/>
    <cellStyle name="Calculation 2 2 4 5 2 5" xfId="23029"/>
    <cellStyle name="Calculation 2 2 4 5 2 6" xfId="40313"/>
    <cellStyle name="Calculation 2 2 4 5 3" xfId="10908"/>
    <cellStyle name="Calculation 2 2 4 5 3 2" xfId="17743"/>
    <cellStyle name="Calculation 2 2 4 5 3 2 2" xfId="35407"/>
    <cellStyle name="Calculation 2 2 4 5 3 2 3" xfId="52602"/>
    <cellStyle name="Calculation 2 2 4 5 3 3" xfId="28572"/>
    <cellStyle name="Calculation 2 2 4 5 3 4" xfId="45817"/>
    <cellStyle name="Calculation 2 2 4 5 4" xfId="7145"/>
    <cellStyle name="Calculation 2 2 4 5 4 2" xfId="24810"/>
    <cellStyle name="Calculation 2 2 4 5 4 3" xfId="42081"/>
    <cellStyle name="Calculation 2 2 4 5 5" xfId="14197"/>
    <cellStyle name="Calculation 2 2 4 5 5 2" xfId="31861"/>
    <cellStyle name="Calculation 2 2 4 5 5 3" xfId="49082"/>
    <cellStyle name="Calculation 2 2 4 5 6" xfId="21167"/>
    <cellStyle name="Calculation 2 2 4 5 7" xfId="38470"/>
    <cellStyle name="Calculation 2 2 4 6" xfId="3821"/>
    <cellStyle name="Calculation 2 2 4 6 2" xfId="5737"/>
    <cellStyle name="Calculation 2 2 4 6 2 2" xfId="12657"/>
    <cellStyle name="Calculation 2 2 4 6 2 2 2" xfId="19384"/>
    <cellStyle name="Calculation 2 2 4 6 2 2 2 2" xfId="37048"/>
    <cellStyle name="Calculation 2 2 4 6 2 2 2 3" xfId="54225"/>
    <cellStyle name="Calculation 2 2 4 6 2 2 3" xfId="30321"/>
    <cellStyle name="Calculation 2 2 4 6 2 2 4" xfId="47548"/>
    <cellStyle name="Calculation 2 2 4 6 2 3" xfId="9373"/>
    <cellStyle name="Calculation 2 2 4 6 2 3 2" xfId="27038"/>
    <cellStyle name="Calculation 2 2 4 6 2 3 3" xfId="44291"/>
    <cellStyle name="Calculation 2 2 4 6 2 4" xfId="16317"/>
    <cellStyle name="Calculation 2 2 4 6 2 4 2" xfId="33981"/>
    <cellStyle name="Calculation 2 2 4 6 2 4 3" xfId="51184"/>
    <cellStyle name="Calculation 2 2 4 6 2 5" xfId="23402"/>
    <cellStyle name="Calculation 2 2 4 6 2 6" xfId="40680"/>
    <cellStyle name="Calculation 2 2 4 6 3" xfId="7518"/>
    <cellStyle name="Calculation 2 2 4 6 3 2" xfId="25183"/>
    <cellStyle name="Calculation 2 2 4 6 3 3" xfId="42448"/>
    <cellStyle name="Calculation 2 2 4 6 4" xfId="14570"/>
    <cellStyle name="Calculation 2 2 4 6 4 2" xfId="32234"/>
    <cellStyle name="Calculation 2 2 4 6 4 3" xfId="49449"/>
    <cellStyle name="Calculation 2 2 4 6 5" xfId="21540"/>
    <cellStyle name="Calculation 2 2 4 6 6" xfId="38837"/>
    <cellStyle name="Calculation 2 2 4 7" xfId="4701"/>
    <cellStyle name="Calculation 2 2 4 7 2" xfId="11621"/>
    <cellStyle name="Calculation 2 2 4 7 2 2" xfId="18402"/>
    <cellStyle name="Calculation 2 2 4 7 2 2 2" xfId="36066"/>
    <cellStyle name="Calculation 2 2 4 7 2 2 3" xfId="53255"/>
    <cellStyle name="Calculation 2 2 4 7 2 3" xfId="29285"/>
    <cellStyle name="Calculation 2 2 4 7 2 4" xfId="46524"/>
    <cellStyle name="Calculation 2 2 4 7 3" xfId="8337"/>
    <cellStyle name="Calculation 2 2 4 7 3 2" xfId="26002"/>
    <cellStyle name="Calculation 2 2 4 7 3 3" xfId="43267"/>
    <cellStyle name="Calculation 2 2 4 7 4" xfId="15335"/>
    <cellStyle name="Calculation 2 2 4 7 4 2" xfId="32999"/>
    <cellStyle name="Calculation 2 2 4 7 4 3" xfId="50214"/>
    <cellStyle name="Calculation 2 2 4 7 5" xfId="22366"/>
    <cellStyle name="Calculation 2 2 4 7 6" xfId="39656"/>
    <cellStyle name="Calculation 2 2 4 8" xfId="10307"/>
    <cellStyle name="Calculation 2 2 4 8 2" xfId="17196"/>
    <cellStyle name="Calculation 2 2 4 8 2 2" xfId="34860"/>
    <cellStyle name="Calculation 2 2 4 8 2 3" xfId="52061"/>
    <cellStyle name="Calculation 2 2 4 8 3" xfId="27971"/>
    <cellStyle name="Calculation 2 2 4 8 4" xfId="45222"/>
    <cellStyle name="Calculation 2 2 4 9" xfId="6557"/>
    <cellStyle name="Calculation 2 2 4 9 2" xfId="24222"/>
    <cellStyle name="Calculation 2 2 4 9 3" xfId="41499"/>
    <cellStyle name="Calculation 2 2 5" xfId="2789"/>
    <cellStyle name="Calculation 2 2 5 2" xfId="3452"/>
    <cellStyle name="Calculation 2 2 5 2 2" xfId="5368"/>
    <cellStyle name="Calculation 2 2 5 2 2 2" xfId="12288"/>
    <cellStyle name="Calculation 2 2 5 2 2 2 2" xfId="19015"/>
    <cellStyle name="Calculation 2 2 5 2 2 2 2 2" xfId="36679"/>
    <cellStyle name="Calculation 2 2 5 2 2 2 2 3" xfId="53859"/>
    <cellStyle name="Calculation 2 2 5 2 2 2 3" xfId="29952"/>
    <cellStyle name="Calculation 2 2 5 2 2 2 4" xfId="47182"/>
    <cellStyle name="Calculation 2 2 5 2 2 3" xfId="9004"/>
    <cellStyle name="Calculation 2 2 5 2 2 3 2" xfId="26669"/>
    <cellStyle name="Calculation 2 2 5 2 2 3 3" xfId="43925"/>
    <cellStyle name="Calculation 2 2 5 2 2 4" xfId="15948"/>
    <cellStyle name="Calculation 2 2 5 2 2 4 2" xfId="33612"/>
    <cellStyle name="Calculation 2 2 5 2 2 4 3" xfId="50818"/>
    <cellStyle name="Calculation 2 2 5 2 2 5" xfId="23033"/>
    <cellStyle name="Calculation 2 2 5 2 2 6" xfId="40314"/>
    <cellStyle name="Calculation 2 2 5 2 3" xfId="10912"/>
    <cellStyle name="Calculation 2 2 5 2 3 2" xfId="17747"/>
    <cellStyle name="Calculation 2 2 5 2 3 2 2" xfId="35411"/>
    <cellStyle name="Calculation 2 2 5 2 3 2 3" xfId="52603"/>
    <cellStyle name="Calculation 2 2 5 2 3 3" xfId="28576"/>
    <cellStyle name="Calculation 2 2 5 2 3 4" xfId="45818"/>
    <cellStyle name="Calculation 2 2 5 2 4" xfId="7149"/>
    <cellStyle name="Calculation 2 2 5 2 4 2" xfId="24814"/>
    <cellStyle name="Calculation 2 2 5 2 4 3" xfId="42082"/>
    <cellStyle name="Calculation 2 2 5 2 5" xfId="14201"/>
    <cellStyle name="Calculation 2 2 5 2 5 2" xfId="31865"/>
    <cellStyle name="Calculation 2 2 5 2 5 3" xfId="49083"/>
    <cellStyle name="Calculation 2 2 5 2 6" xfId="21171"/>
    <cellStyle name="Calculation 2 2 5 2 7" xfId="38471"/>
    <cellStyle name="Calculation 2 2 5 3" xfId="3822"/>
    <cellStyle name="Calculation 2 2 5 3 2" xfId="5738"/>
    <cellStyle name="Calculation 2 2 5 3 2 2" xfId="12658"/>
    <cellStyle name="Calculation 2 2 5 3 2 2 2" xfId="19385"/>
    <cellStyle name="Calculation 2 2 5 3 2 2 2 2" xfId="37049"/>
    <cellStyle name="Calculation 2 2 5 3 2 2 2 3" xfId="54226"/>
    <cellStyle name="Calculation 2 2 5 3 2 2 3" xfId="30322"/>
    <cellStyle name="Calculation 2 2 5 3 2 2 4" xfId="47549"/>
    <cellStyle name="Calculation 2 2 5 3 2 3" xfId="9374"/>
    <cellStyle name="Calculation 2 2 5 3 2 3 2" xfId="27039"/>
    <cellStyle name="Calculation 2 2 5 3 2 3 3" xfId="44292"/>
    <cellStyle name="Calculation 2 2 5 3 2 4" xfId="16318"/>
    <cellStyle name="Calculation 2 2 5 3 2 4 2" xfId="33982"/>
    <cellStyle name="Calculation 2 2 5 3 2 4 3" xfId="51185"/>
    <cellStyle name="Calculation 2 2 5 3 2 5" xfId="23403"/>
    <cellStyle name="Calculation 2 2 5 3 2 6" xfId="40681"/>
    <cellStyle name="Calculation 2 2 5 3 3" xfId="7519"/>
    <cellStyle name="Calculation 2 2 5 3 3 2" xfId="25184"/>
    <cellStyle name="Calculation 2 2 5 3 3 3" xfId="42449"/>
    <cellStyle name="Calculation 2 2 5 3 4" xfId="14571"/>
    <cellStyle name="Calculation 2 2 5 3 4 2" xfId="32235"/>
    <cellStyle name="Calculation 2 2 5 3 4 3" xfId="49450"/>
    <cellStyle name="Calculation 2 2 5 3 5" xfId="21541"/>
    <cellStyle name="Calculation 2 2 5 3 6" xfId="38838"/>
    <cellStyle name="Calculation 2 2 5 4" xfId="4705"/>
    <cellStyle name="Calculation 2 2 5 4 2" xfId="11625"/>
    <cellStyle name="Calculation 2 2 5 4 2 2" xfId="18406"/>
    <cellStyle name="Calculation 2 2 5 4 2 2 2" xfId="36070"/>
    <cellStyle name="Calculation 2 2 5 4 2 2 3" xfId="53256"/>
    <cellStyle name="Calculation 2 2 5 4 2 3" xfId="29289"/>
    <cellStyle name="Calculation 2 2 5 4 2 4" xfId="46525"/>
    <cellStyle name="Calculation 2 2 5 4 3" xfId="8341"/>
    <cellStyle name="Calculation 2 2 5 4 3 2" xfId="26006"/>
    <cellStyle name="Calculation 2 2 5 4 3 3" xfId="43268"/>
    <cellStyle name="Calculation 2 2 5 4 4" xfId="15339"/>
    <cellStyle name="Calculation 2 2 5 4 4 2" xfId="33003"/>
    <cellStyle name="Calculation 2 2 5 4 4 3" xfId="50215"/>
    <cellStyle name="Calculation 2 2 5 4 5" xfId="22370"/>
    <cellStyle name="Calculation 2 2 5 4 6" xfId="39657"/>
    <cellStyle name="Calculation 2 2 5 5" xfId="10311"/>
    <cellStyle name="Calculation 2 2 5 5 2" xfId="17200"/>
    <cellStyle name="Calculation 2 2 5 5 2 2" xfId="34864"/>
    <cellStyle name="Calculation 2 2 5 5 2 3" xfId="52062"/>
    <cellStyle name="Calculation 2 2 5 5 3" xfId="27975"/>
    <cellStyle name="Calculation 2 2 5 5 4" xfId="45223"/>
    <cellStyle name="Calculation 2 2 5 6" xfId="6561"/>
    <cellStyle name="Calculation 2 2 5 6 2" xfId="24226"/>
    <cellStyle name="Calculation 2 2 5 6 3" xfId="41500"/>
    <cellStyle name="Calculation 2 2 5 7" xfId="13592"/>
    <cellStyle name="Calculation 2 2 5 7 2" xfId="31256"/>
    <cellStyle name="Calculation 2 2 5 7 3" xfId="48480"/>
    <cellStyle name="Calculation 2 2 5 8" xfId="20508"/>
    <cellStyle name="Calculation 2 2 5 9" xfId="37814"/>
    <cellStyle name="Calculation 2 2 6" xfId="4383"/>
    <cellStyle name="Calculation 2 2 6 2" xfId="6247"/>
    <cellStyle name="Calculation 2 2 6 2 2" xfId="13166"/>
    <cellStyle name="Calculation 2 2 6 2 2 2" xfId="19839"/>
    <cellStyle name="Calculation 2 2 6 2 2 2 2" xfId="37503"/>
    <cellStyle name="Calculation 2 2 6 2 2 2 3" xfId="54680"/>
    <cellStyle name="Calculation 2 2 6 2 2 3" xfId="30830"/>
    <cellStyle name="Calculation 2 2 6 2 2 4" xfId="48057"/>
    <cellStyle name="Calculation 2 2 6 2 3" xfId="9882"/>
    <cellStyle name="Calculation 2 2 6 2 3 2" xfId="27547"/>
    <cellStyle name="Calculation 2 2 6 2 3 3" xfId="44800"/>
    <cellStyle name="Calculation 2 2 6 2 4" xfId="16772"/>
    <cellStyle name="Calculation 2 2 6 2 4 2" xfId="34436"/>
    <cellStyle name="Calculation 2 2 6 2 4 3" xfId="51639"/>
    <cellStyle name="Calculation 2 2 6 2 5" xfId="23912"/>
    <cellStyle name="Calculation 2 2 6 2 6" xfId="41189"/>
    <cellStyle name="Calculation 2 2 6 3" xfId="11311"/>
    <cellStyle name="Calculation 2 2 6 3 2" xfId="18092"/>
    <cellStyle name="Calculation 2 2 6 3 2 2" xfId="35756"/>
    <cellStyle name="Calculation 2 2 6 3 2 3" xfId="52945"/>
    <cellStyle name="Calculation 2 2 6 3 3" xfId="28975"/>
    <cellStyle name="Calculation 2 2 6 3 4" xfId="46214"/>
    <cellStyle name="Calculation 2 2 6 4" xfId="8027"/>
    <cellStyle name="Calculation 2 2 6 4 2" xfId="25692"/>
    <cellStyle name="Calculation 2 2 6 4 3" xfId="42957"/>
    <cellStyle name="Calculation 2 2 6 5" xfId="15025"/>
    <cellStyle name="Calculation 2 2 6 5 2" xfId="32689"/>
    <cellStyle name="Calculation 2 2 6 5 3" xfId="49904"/>
    <cellStyle name="Calculation 2 2 6 6" xfId="22056"/>
    <cellStyle name="Calculation 2 2 6 7" xfId="39346"/>
    <cellStyle name="Calculation 2 2 7" xfId="4577"/>
    <cellStyle name="Calculation 2 2 7 2" xfId="6439"/>
    <cellStyle name="Calculation 2 2 7 2 2" xfId="13358"/>
    <cellStyle name="Calculation 2 2 7 2 2 2" xfId="20031"/>
    <cellStyle name="Calculation 2 2 7 2 2 2 2" xfId="37695"/>
    <cellStyle name="Calculation 2 2 7 2 2 2 3" xfId="54872"/>
    <cellStyle name="Calculation 2 2 7 2 2 3" xfId="31022"/>
    <cellStyle name="Calculation 2 2 7 2 2 4" xfId="48249"/>
    <cellStyle name="Calculation 2 2 7 2 3" xfId="10074"/>
    <cellStyle name="Calculation 2 2 7 2 3 2" xfId="27739"/>
    <cellStyle name="Calculation 2 2 7 2 3 3" xfId="44992"/>
    <cellStyle name="Calculation 2 2 7 2 4" xfId="16964"/>
    <cellStyle name="Calculation 2 2 7 2 4 2" xfId="34628"/>
    <cellStyle name="Calculation 2 2 7 2 4 3" xfId="51831"/>
    <cellStyle name="Calculation 2 2 7 2 5" xfId="24104"/>
    <cellStyle name="Calculation 2 2 7 2 6" xfId="41381"/>
    <cellStyle name="Calculation 2 2 7 3" xfId="11503"/>
    <cellStyle name="Calculation 2 2 7 3 2" xfId="18284"/>
    <cellStyle name="Calculation 2 2 7 3 2 2" xfId="35948"/>
    <cellStyle name="Calculation 2 2 7 3 2 3" xfId="53137"/>
    <cellStyle name="Calculation 2 2 7 3 3" xfId="29167"/>
    <cellStyle name="Calculation 2 2 7 3 4" xfId="46406"/>
    <cellStyle name="Calculation 2 2 7 4" xfId="8219"/>
    <cellStyle name="Calculation 2 2 7 4 2" xfId="25884"/>
    <cellStyle name="Calculation 2 2 7 4 3" xfId="43149"/>
    <cellStyle name="Calculation 2 2 7 5" xfId="15217"/>
    <cellStyle name="Calculation 2 2 7 5 2" xfId="32881"/>
    <cellStyle name="Calculation 2 2 7 5 3" xfId="50096"/>
    <cellStyle name="Calculation 2 2 7 6" xfId="22248"/>
    <cellStyle name="Calculation 2 2 7 7" xfId="39538"/>
    <cellStyle name="Calculation 2 2 8" xfId="10084"/>
    <cellStyle name="Calculation 2 2 8 2" xfId="16973"/>
    <cellStyle name="Calculation 2 2 8 2 2" xfId="34637"/>
    <cellStyle name="Calculation 2 2 8 2 3" xfId="51838"/>
    <cellStyle name="Calculation 2 2 8 3" xfId="27748"/>
    <cellStyle name="Calculation 2 2 8 4" xfId="44999"/>
    <cellStyle name="Calculation 2 2 9" xfId="13365"/>
    <cellStyle name="Calculation 2 2 9 2" xfId="31029"/>
    <cellStyle name="Calculation 2 2 9 3" xfId="48256"/>
    <cellStyle name="Calculation 2 3" xfId="439"/>
    <cellStyle name="Calculation 2 3 10" xfId="20129"/>
    <cellStyle name="Calculation 2 3 11" xfId="20207"/>
    <cellStyle name="Calculation 2 3 2" xfId="440"/>
    <cellStyle name="Calculation 2 3 3" xfId="441"/>
    <cellStyle name="Calculation 2 3 4" xfId="2782"/>
    <cellStyle name="Calculation 2 3 4 10" xfId="13587"/>
    <cellStyle name="Calculation 2 3 4 10 2" xfId="31251"/>
    <cellStyle name="Calculation 2 3 4 10 3" xfId="48478"/>
    <cellStyle name="Calculation 2 3 4 11" xfId="20503"/>
    <cellStyle name="Calculation 2 3 4 12" xfId="37812"/>
    <cellStyle name="Calculation 2 3 4 2" xfId="3011"/>
    <cellStyle name="Calculation 2 3 4 2 2" xfId="3674"/>
    <cellStyle name="Calculation 2 3 4 2 2 2" xfId="5590"/>
    <cellStyle name="Calculation 2 3 4 2 2 2 2" xfId="12510"/>
    <cellStyle name="Calculation 2 3 4 2 2 2 2 2" xfId="19237"/>
    <cellStyle name="Calculation 2 3 4 2 2 2 2 2 2" xfId="36901"/>
    <cellStyle name="Calculation 2 3 4 2 2 2 2 2 3" xfId="54081"/>
    <cellStyle name="Calculation 2 3 4 2 2 2 2 3" xfId="30174"/>
    <cellStyle name="Calculation 2 3 4 2 2 2 2 4" xfId="47404"/>
    <cellStyle name="Calculation 2 3 4 2 2 2 3" xfId="9226"/>
    <cellStyle name="Calculation 2 3 4 2 2 2 3 2" xfId="26891"/>
    <cellStyle name="Calculation 2 3 4 2 2 2 3 3" xfId="44147"/>
    <cellStyle name="Calculation 2 3 4 2 2 2 4" xfId="16170"/>
    <cellStyle name="Calculation 2 3 4 2 2 2 4 2" xfId="33834"/>
    <cellStyle name="Calculation 2 3 4 2 2 2 4 3" xfId="51040"/>
    <cellStyle name="Calculation 2 3 4 2 2 2 5" xfId="23255"/>
    <cellStyle name="Calculation 2 3 4 2 2 2 6" xfId="40536"/>
    <cellStyle name="Calculation 2 3 4 2 2 3" xfId="11134"/>
    <cellStyle name="Calculation 2 3 4 2 2 3 2" xfId="17969"/>
    <cellStyle name="Calculation 2 3 4 2 2 3 2 2" xfId="35633"/>
    <cellStyle name="Calculation 2 3 4 2 2 3 2 3" xfId="52825"/>
    <cellStyle name="Calculation 2 3 4 2 2 3 3" xfId="28798"/>
    <cellStyle name="Calculation 2 3 4 2 2 3 4" xfId="46040"/>
    <cellStyle name="Calculation 2 3 4 2 2 4" xfId="7371"/>
    <cellStyle name="Calculation 2 3 4 2 2 4 2" xfId="25036"/>
    <cellStyle name="Calculation 2 3 4 2 2 4 3" xfId="42304"/>
    <cellStyle name="Calculation 2 3 4 2 2 5" xfId="14423"/>
    <cellStyle name="Calculation 2 3 4 2 2 5 2" xfId="32087"/>
    <cellStyle name="Calculation 2 3 4 2 2 5 3" xfId="49305"/>
    <cellStyle name="Calculation 2 3 4 2 2 6" xfId="21393"/>
    <cellStyle name="Calculation 2 3 4 2 2 7" xfId="38693"/>
    <cellStyle name="Calculation 2 3 4 2 3" xfId="4044"/>
    <cellStyle name="Calculation 2 3 4 2 3 2" xfId="5960"/>
    <cellStyle name="Calculation 2 3 4 2 3 2 2" xfId="12880"/>
    <cellStyle name="Calculation 2 3 4 2 3 2 2 2" xfId="19607"/>
    <cellStyle name="Calculation 2 3 4 2 3 2 2 2 2" xfId="37271"/>
    <cellStyle name="Calculation 2 3 4 2 3 2 2 2 3" xfId="54448"/>
    <cellStyle name="Calculation 2 3 4 2 3 2 2 3" xfId="30544"/>
    <cellStyle name="Calculation 2 3 4 2 3 2 2 4" xfId="47771"/>
    <cellStyle name="Calculation 2 3 4 2 3 2 3" xfId="9596"/>
    <cellStyle name="Calculation 2 3 4 2 3 2 3 2" xfId="27261"/>
    <cellStyle name="Calculation 2 3 4 2 3 2 3 3" xfId="44514"/>
    <cellStyle name="Calculation 2 3 4 2 3 2 4" xfId="16540"/>
    <cellStyle name="Calculation 2 3 4 2 3 2 4 2" xfId="34204"/>
    <cellStyle name="Calculation 2 3 4 2 3 2 4 3" xfId="51407"/>
    <cellStyle name="Calculation 2 3 4 2 3 2 5" xfId="23625"/>
    <cellStyle name="Calculation 2 3 4 2 3 2 6" xfId="40903"/>
    <cellStyle name="Calculation 2 3 4 2 3 3" xfId="7741"/>
    <cellStyle name="Calculation 2 3 4 2 3 3 2" xfId="25406"/>
    <cellStyle name="Calculation 2 3 4 2 3 3 3" xfId="42671"/>
    <cellStyle name="Calculation 2 3 4 2 3 4" xfId="14793"/>
    <cellStyle name="Calculation 2 3 4 2 3 4 2" xfId="32457"/>
    <cellStyle name="Calculation 2 3 4 2 3 4 3" xfId="49672"/>
    <cellStyle name="Calculation 2 3 4 2 3 5" xfId="21763"/>
    <cellStyle name="Calculation 2 3 4 2 3 6" xfId="39060"/>
    <cellStyle name="Calculation 2 3 4 2 4" xfId="4927"/>
    <cellStyle name="Calculation 2 3 4 2 4 2" xfId="11847"/>
    <cellStyle name="Calculation 2 3 4 2 4 2 2" xfId="18628"/>
    <cellStyle name="Calculation 2 3 4 2 4 2 2 2" xfId="36292"/>
    <cellStyle name="Calculation 2 3 4 2 4 2 2 3" xfId="53478"/>
    <cellStyle name="Calculation 2 3 4 2 4 2 3" xfId="29511"/>
    <cellStyle name="Calculation 2 3 4 2 4 2 4" xfId="46747"/>
    <cellStyle name="Calculation 2 3 4 2 4 3" xfId="8563"/>
    <cellStyle name="Calculation 2 3 4 2 4 3 2" xfId="26228"/>
    <cellStyle name="Calculation 2 3 4 2 4 3 3" xfId="43490"/>
    <cellStyle name="Calculation 2 3 4 2 4 4" xfId="15561"/>
    <cellStyle name="Calculation 2 3 4 2 4 4 2" xfId="33225"/>
    <cellStyle name="Calculation 2 3 4 2 4 4 3" xfId="50437"/>
    <cellStyle name="Calculation 2 3 4 2 4 5" xfId="22592"/>
    <cellStyle name="Calculation 2 3 4 2 4 6" xfId="39879"/>
    <cellStyle name="Calculation 2 3 4 2 5" xfId="10533"/>
    <cellStyle name="Calculation 2 3 4 2 5 2" xfId="17422"/>
    <cellStyle name="Calculation 2 3 4 2 5 2 2" xfId="35086"/>
    <cellStyle name="Calculation 2 3 4 2 5 2 3" xfId="52284"/>
    <cellStyle name="Calculation 2 3 4 2 5 3" xfId="28197"/>
    <cellStyle name="Calculation 2 3 4 2 5 4" xfId="45445"/>
    <cellStyle name="Calculation 2 3 4 2 6" xfId="6783"/>
    <cellStyle name="Calculation 2 3 4 2 6 2" xfId="24448"/>
    <cellStyle name="Calculation 2 3 4 2 6 3" xfId="41722"/>
    <cellStyle name="Calculation 2 3 4 2 7" xfId="13814"/>
    <cellStyle name="Calculation 2 3 4 2 7 2" xfId="31478"/>
    <cellStyle name="Calculation 2 3 4 2 7 3" xfId="48702"/>
    <cellStyle name="Calculation 2 3 4 2 8" xfId="20730"/>
    <cellStyle name="Calculation 2 3 4 2 9" xfId="38036"/>
    <cellStyle name="Calculation 2 3 4 3" xfId="3107"/>
    <cellStyle name="Calculation 2 3 4 3 2" xfId="3770"/>
    <cellStyle name="Calculation 2 3 4 3 2 2" xfId="5686"/>
    <cellStyle name="Calculation 2 3 4 3 2 2 2" xfId="12606"/>
    <cellStyle name="Calculation 2 3 4 3 2 2 2 2" xfId="19333"/>
    <cellStyle name="Calculation 2 3 4 3 2 2 2 2 2" xfId="36997"/>
    <cellStyle name="Calculation 2 3 4 3 2 2 2 2 3" xfId="54174"/>
    <cellStyle name="Calculation 2 3 4 3 2 2 2 3" xfId="30270"/>
    <cellStyle name="Calculation 2 3 4 3 2 2 2 4" xfId="47497"/>
    <cellStyle name="Calculation 2 3 4 3 2 2 3" xfId="9322"/>
    <cellStyle name="Calculation 2 3 4 3 2 2 3 2" xfId="26987"/>
    <cellStyle name="Calculation 2 3 4 3 2 2 3 3" xfId="44240"/>
    <cellStyle name="Calculation 2 3 4 3 2 2 4" xfId="16266"/>
    <cellStyle name="Calculation 2 3 4 3 2 2 4 2" xfId="33930"/>
    <cellStyle name="Calculation 2 3 4 3 2 2 4 3" xfId="51133"/>
    <cellStyle name="Calculation 2 3 4 3 2 2 5" xfId="23351"/>
    <cellStyle name="Calculation 2 3 4 3 2 2 6" xfId="40629"/>
    <cellStyle name="Calculation 2 3 4 3 2 3" xfId="11230"/>
    <cellStyle name="Calculation 2 3 4 3 2 3 2" xfId="18065"/>
    <cellStyle name="Calculation 2 3 4 3 2 3 2 2" xfId="35729"/>
    <cellStyle name="Calculation 2 3 4 3 2 3 2 3" xfId="52918"/>
    <cellStyle name="Calculation 2 3 4 3 2 3 3" xfId="28894"/>
    <cellStyle name="Calculation 2 3 4 3 2 3 4" xfId="46133"/>
    <cellStyle name="Calculation 2 3 4 3 2 4" xfId="7467"/>
    <cellStyle name="Calculation 2 3 4 3 2 4 2" xfId="25132"/>
    <cellStyle name="Calculation 2 3 4 3 2 4 3" xfId="42397"/>
    <cellStyle name="Calculation 2 3 4 3 2 5" xfId="14519"/>
    <cellStyle name="Calculation 2 3 4 3 2 5 2" xfId="32183"/>
    <cellStyle name="Calculation 2 3 4 3 2 5 3" xfId="49398"/>
    <cellStyle name="Calculation 2 3 4 3 2 6" xfId="21489"/>
    <cellStyle name="Calculation 2 3 4 3 2 7" xfId="38786"/>
    <cellStyle name="Calculation 2 3 4 3 3" xfId="4137"/>
    <cellStyle name="Calculation 2 3 4 3 3 2" xfId="6053"/>
    <cellStyle name="Calculation 2 3 4 3 3 2 2" xfId="12973"/>
    <cellStyle name="Calculation 2 3 4 3 3 2 2 2" xfId="19700"/>
    <cellStyle name="Calculation 2 3 4 3 3 2 2 2 2" xfId="37364"/>
    <cellStyle name="Calculation 2 3 4 3 3 2 2 2 3" xfId="54541"/>
    <cellStyle name="Calculation 2 3 4 3 3 2 2 3" xfId="30637"/>
    <cellStyle name="Calculation 2 3 4 3 3 2 2 4" xfId="47864"/>
    <cellStyle name="Calculation 2 3 4 3 3 2 3" xfId="9689"/>
    <cellStyle name="Calculation 2 3 4 3 3 2 3 2" xfId="27354"/>
    <cellStyle name="Calculation 2 3 4 3 3 2 3 3" xfId="44607"/>
    <cellStyle name="Calculation 2 3 4 3 3 2 4" xfId="16633"/>
    <cellStyle name="Calculation 2 3 4 3 3 2 4 2" xfId="34297"/>
    <cellStyle name="Calculation 2 3 4 3 3 2 4 3" xfId="51500"/>
    <cellStyle name="Calculation 2 3 4 3 3 2 5" xfId="23718"/>
    <cellStyle name="Calculation 2 3 4 3 3 2 6" xfId="40996"/>
    <cellStyle name="Calculation 2 3 4 3 3 3" xfId="7834"/>
    <cellStyle name="Calculation 2 3 4 3 3 3 2" xfId="25499"/>
    <cellStyle name="Calculation 2 3 4 3 3 3 3" xfId="42764"/>
    <cellStyle name="Calculation 2 3 4 3 3 4" xfId="14886"/>
    <cellStyle name="Calculation 2 3 4 3 3 4 2" xfId="32550"/>
    <cellStyle name="Calculation 2 3 4 3 3 4 3" xfId="49765"/>
    <cellStyle name="Calculation 2 3 4 3 3 5" xfId="21856"/>
    <cellStyle name="Calculation 2 3 4 3 3 6" xfId="39153"/>
    <cellStyle name="Calculation 2 3 4 3 4" xfId="5023"/>
    <cellStyle name="Calculation 2 3 4 3 4 2" xfId="11943"/>
    <cellStyle name="Calculation 2 3 4 3 4 2 2" xfId="18724"/>
    <cellStyle name="Calculation 2 3 4 3 4 2 2 2" xfId="36388"/>
    <cellStyle name="Calculation 2 3 4 3 4 2 2 3" xfId="53571"/>
    <cellStyle name="Calculation 2 3 4 3 4 2 3" xfId="29607"/>
    <cellStyle name="Calculation 2 3 4 3 4 2 4" xfId="46840"/>
    <cellStyle name="Calculation 2 3 4 3 4 3" xfId="8659"/>
    <cellStyle name="Calculation 2 3 4 3 4 3 2" xfId="26324"/>
    <cellStyle name="Calculation 2 3 4 3 4 3 3" xfId="43583"/>
    <cellStyle name="Calculation 2 3 4 3 4 4" xfId="15657"/>
    <cellStyle name="Calculation 2 3 4 3 4 4 2" xfId="33321"/>
    <cellStyle name="Calculation 2 3 4 3 4 4 3" xfId="50530"/>
    <cellStyle name="Calculation 2 3 4 3 4 5" xfId="22688"/>
    <cellStyle name="Calculation 2 3 4 3 4 6" xfId="39972"/>
    <cellStyle name="Calculation 2 3 4 3 5" xfId="10629"/>
    <cellStyle name="Calculation 2 3 4 3 5 2" xfId="17518"/>
    <cellStyle name="Calculation 2 3 4 3 5 2 2" xfId="35182"/>
    <cellStyle name="Calculation 2 3 4 3 5 2 3" xfId="52377"/>
    <cellStyle name="Calculation 2 3 4 3 5 3" xfId="28293"/>
    <cellStyle name="Calculation 2 3 4 3 5 4" xfId="45538"/>
    <cellStyle name="Calculation 2 3 4 3 6" xfId="6879"/>
    <cellStyle name="Calculation 2 3 4 3 6 2" xfId="24544"/>
    <cellStyle name="Calculation 2 3 4 3 6 3" xfId="41815"/>
    <cellStyle name="Calculation 2 3 4 3 7" xfId="13910"/>
    <cellStyle name="Calculation 2 3 4 3 7 2" xfId="31574"/>
    <cellStyle name="Calculation 2 3 4 3 7 3" xfId="48795"/>
    <cellStyle name="Calculation 2 3 4 3 8" xfId="20826"/>
    <cellStyle name="Calculation 2 3 4 3 9" xfId="38129"/>
    <cellStyle name="Calculation 2 3 4 4" xfId="3219"/>
    <cellStyle name="Calculation 2 3 4 4 2" xfId="4249"/>
    <cellStyle name="Calculation 2 3 4 4 2 2" xfId="6165"/>
    <cellStyle name="Calculation 2 3 4 4 2 2 2" xfId="13085"/>
    <cellStyle name="Calculation 2 3 4 4 2 2 2 2" xfId="19812"/>
    <cellStyle name="Calculation 2 3 4 4 2 2 2 2 2" xfId="37476"/>
    <cellStyle name="Calculation 2 3 4 4 2 2 2 2 3" xfId="54653"/>
    <cellStyle name="Calculation 2 3 4 4 2 2 2 3" xfId="30749"/>
    <cellStyle name="Calculation 2 3 4 4 2 2 2 4" xfId="47976"/>
    <cellStyle name="Calculation 2 3 4 4 2 2 3" xfId="9801"/>
    <cellStyle name="Calculation 2 3 4 4 2 2 3 2" xfId="27466"/>
    <cellStyle name="Calculation 2 3 4 4 2 2 3 3" xfId="44719"/>
    <cellStyle name="Calculation 2 3 4 4 2 2 4" xfId="16745"/>
    <cellStyle name="Calculation 2 3 4 4 2 2 4 2" xfId="34409"/>
    <cellStyle name="Calculation 2 3 4 4 2 2 4 3" xfId="51612"/>
    <cellStyle name="Calculation 2 3 4 4 2 2 5" xfId="23830"/>
    <cellStyle name="Calculation 2 3 4 4 2 2 6" xfId="41108"/>
    <cellStyle name="Calculation 2 3 4 4 2 3" xfId="7946"/>
    <cellStyle name="Calculation 2 3 4 4 2 3 2" xfId="25611"/>
    <cellStyle name="Calculation 2 3 4 4 2 3 3" xfId="42876"/>
    <cellStyle name="Calculation 2 3 4 4 2 4" xfId="14998"/>
    <cellStyle name="Calculation 2 3 4 4 2 4 2" xfId="32662"/>
    <cellStyle name="Calculation 2 3 4 4 2 4 3" xfId="49877"/>
    <cellStyle name="Calculation 2 3 4 4 2 5" xfId="21968"/>
    <cellStyle name="Calculation 2 3 4 4 2 6" xfId="39265"/>
    <cellStyle name="Calculation 2 3 4 4 3" xfId="5135"/>
    <cellStyle name="Calculation 2 3 4 4 3 2" xfId="12055"/>
    <cellStyle name="Calculation 2 3 4 4 3 2 2" xfId="18836"/>
    <cellStyle name="Calculation 2 3 4 4 3 2 2 2" xfId="36500"/>
    <cellStyle name="Calculation 2 3 4 4 3 2 2 3" xfId="53683"/>
    <cellStyle name="Calculation 2 3 4 4 3 2 3" xfId="29719"/>
    <cellStyle name="Calculation 2 3 4 4 3 2 4" xfId="46952"/>
    <cellStyle name="Calculation 2 3 4 4 3 3" xfId="8771"/>
    <cellStyle name="Calculation 2 3 4 4 3 3 2" xfId="26436"/>
    <cellStyle name="Calculation 2 3 4 4 3 3 3" xfId="43695"/>
    <cellStyle name="Calculation 2 3 4 4 3 4" xfId="15769"/>
    <cellStyle name="Calculation 2 3 4 4 3 4 2" xfId="33433"/>
    <cellStyle name="Calculation 2 3 4 4 3 4 3" xfId="50642"/>
    <cellStyle name="Calculation 2 3 4 4 3 5" xfId="22800"/>
    <cellStyle name="Calculation 2 3 4 4 3 6" xfId="40084"/>
    <cellStyle name="Calculation 2 3 4 4 4" xfId="10741"/>
    <cellStyle name="Calculation 2 3 4 4 4 2" xfId="17630"/>
    <cellStyle name="Calculation 2 3 4 4 4 2 2" xfId="35294"/>
    <cellStyle name="Calculation 2 3 4 4 4 2 3" xfId="52489"/>
    <cellStyle name="Calculation 2 3 4 4 4 3" xfId="28405"/>
    <cellStyle name="Calculation 2 3 4 4 4 4" xfId="45650"/>
    <cellStyle name="Calculation 2 3 4 4 5" xfId="6991"/>
    <cellStyle name="Calculation 2 3 4 4 5 2" xfId="24656"/>
    <cellStyle name="Calculation 2 3 4 4 5 3" xfId="41927"/>
    <cellStyle name="Calculation 2 3 4 4 6" xfId="14022"/>
    <cellStyle name="Calculation 2 3 4 4 6 2" xfId="31686"/>
    <cellStyle name="Calculation 2 3 4 4 6 3" xfId="48907"/>
    <cellStyle name="Calculation 2 3 4 4 7" xfId="20938"/>
    <cellStyle name="Calculation 2 3 4 4 8" xfId="38241"/>
    <cellStyle name="Calculation 2 3 4 5" xfId="3447"/>
    <cellStyle name="Calculation 2 3 4 5 2" xfId="5363"/>
    <cellStyle name="Calculation 2 3 4 5 2 2" xfId="12283"/>
    <cellStyle name="Calculation 2 3 4 5 2 2 2" xfId="19010"/>
    <cellStyle name="Calculation 2 3 4 5 2 2 2 2" xfId="36674"/>
    <cellStyle name="Calculation 2 3 4 5 2 2 2 3" xfId="53857"/>
    <cellStyle name="Calculation 2 3 4 5 2 2 3" xfId="29947"/>
    <cellStyle name="Calculation 2 3 4 5 2 2 4" xfId="47180"/>
    <cellStyle name="Calculation 2 3 4 5 2 3" xfId="8999"/>
    <cellStyle name="Calculation 2 3 4 5 2 3 2" xfId="26664"/>
    <cellStyle name="Calculation 2 3 4 5 2 3 3" xfId="43923"/>
    <cellStyle name="Calculation 2 3 4 5 2 4" xfId="15943"/>
    <cellStyle name="Calculation 2 3 4 5 2 4 2" xfId="33607"/>
    <cellStyle name="Calculation 2 3 4 5 2 4 3" xfId="50816"/>
    <cellStyle name="Calculation 2 3 4 5 2 5" xfId="23028"/>
    <cellStyle name="Calculation 2 3 4 5 2 6" xfId="40312"/>
    <cellStyle name="Calculation 2 3 4 5 3" xfId="10907"/>
    <cellStyle name="Calculation 2 3 4 5 3 2" xfId="17742"/>
    <cellStyle name="Calculation 2 3 4 5 3 2 2" xfId="35406"/>
    <cellStyle name="Calculation 2 3 4 5 3 2 3" xfId="52601"/>
    <cellStyle name="Calculation 2 3 4 5 3 3" xfId="28571"/>
    <cellStyle name="Calculation 2 3 4 5 3 4" xfId="45816"/>
    <cellStyle name="Calculation 2 3 4 5 4" xfId="7144"/>
    <cellStyle name="Calculation 2 3 4 5 4 2" xfId="24809"/>
    <cellStyle name="Calculation 2 3 4 5 4 3" xfId="42080"/>
    <cellStyle name="Calculation 2 3 4 5 5" xfId="14196"/>
    <cellStyle name="Calculation 2 3 4 5 5 2" xfId="31860"/>
    <cellStyle name="Calculation 2 3 4 5 5 3" xfId="49081"/>
    <cellStyle name="Calculation 2 3 4 5 6" xfId="21166"/>
    <cellStyle name="Calculation 2 3 4 5 7" xfId="38469"/>
    <cellStyle name="Calculation 2 3 4 6" xfId="3820"/>
    <cellStyle name="Calculation 2 3 4 6 2" xfId="5736"/>
    <cellStyle name="Calculation 2 3 4 6 2 2" xfId="12656"/>
    <cellStyle name="Calculation 2 3 4 6 2 2 2" xfId="19383"/>
    <cellStyle name="Calculation 2 3 4 6 2 2 2 2" xfId="37047"/>
    <cellStyle name="Calculation 2 3 4 6 2 2 2 3" xfId="54224"/>
    <cellStyle name="Calculation 2 3 4 6 2 2 3" xfId="30320"/>
    <cellStyle name="Calculation 2 3 4 6 2 2 4" xfId="47547"/>
    <cellStyle name="Calculation 2 3 4 6 2 3" xfId="9372"/>
    <cellStyle name="Calculation 2 3 4 6 2 3 2" xfId="27037"/>
    <cellStyle name="Calculation 2 3 4 6 2 3 3" xfId="44290"/>
    <cellStyle name="Calculation 2 3 4 6 2 4" xfId="16316"/>
    <cellStyle name="Calculation 2 3 4 6 2 4 2" xfId="33980"/>
    <cellStyle name="Calculation 2 3 4 6 2 4 3" xfId="51183"/>
    <cellStyle name="Calculation 2 3 4 6 2 5" xfId="23401"/>
    <cellStyle name="Calculation 2 3 4 6 2 6" xfId="40679"/>
    <cellStyle name="Calculation 2 3 4 6 3" xfId="7517"/>
    <cellStyle name="Calculation 2 3 4 6 3 2" xfId="25182"/>
    <cellStyle name="Calculation 2 3 4 6 3 3" xfId="42447"/>
    <cellStyle name="Calculation 2 3 4 6 4" xfId="14569"/>
    <cellStyle name="Calculation 2 3 4 6 4 2" xfId="32233"/>
    <cellStyle name="Calculation 2 3 4 6 4 3" xfId="49448"/>
    <cellStyle name="Calculation 2 3 4 6 5" xfId="21539"/>
    <cellStyle name="Calculation 2 3 4 6 6" xfId="38836"/>
    <cellStyle name="Calculation 2 3 4 7" xfId="4700"/>
    <cellStyle name="Calculation 2 3 4 7 2" xfId="11620"/>
    <cellStyle name="Calculation 2 3 4 7 2 2" xfId="18401"/>
    <cellStyle name="Calculation 2 3 4 7 2 2 2" xfId="36065"/>
    <cellStyle name="Calculation 2 3 4 7 2 2 3" xfId="53254"/>
    <cellStyle name="Calculation 2 3 4 7 2 3" xfId="29284"/>
    <cellStyle name="Calculation 2 3 4 7 2 4" xfId="46523"/>
    <cellStyle name="Calculation 2 3 4 7 3" xfId="8336"/>
    <cellStyle name="Calculation 2 3 4 7 3 2" xfId="26001"/>
    <cellStyle name="Calculation 2 3 4 7 3 3" xfId="43266"/>
    <cellStyle name="Calculation 2 3 4 7 4" xfId="15334"/>
    <cellStyle name="Calculation 2 3 4 7 4 2" xfId="32998"/>
    <cellStyle name="Calculation 2 3 4 7 4 3" xfId="50213"/>
    <cellStyle name="Calculation 2 3 4 7 5" xfId="22365"/>
    <cellStyle name="Calculation 2 3 4 7 6" xfId="39655"/>
    <cellStyle name="Calculation 2 3 4 8" xfId="10306"/>
    <cellStyle name="Calculation 2 3 4 8 2" xfId="17195"/>
    <cellStyle name="Calculation 2 3 4 8 2 2" xfId="34859"/>
    <cellStyle name="Calculation 2 3 4 8 2 3" xfId="52060"/>
    <cellStyle name="Calculation 2 3 4 8 3" xfId="27970"/>
    <cellStyle name="Calculation 2 3 4 8 4" xfId="45221"/>
    <cellStyle name="Calculation 2 3 4 9" xfId="6556"/>
    <cellStyle name="Calculation 2 3 4 9 2" xfId="24221"/>
    <cellStyle name="Calculation 2 3 4 9 3" xfId="41498"/>
    <cellStyle name="Calculation 2 3 5" xfId="2790"/>
    <cellStyle name="Calculation 2 3 5 2" xfId="3453"/>
    <cellStyle name="Calculation 2 3 5 2 2" xfId="5369"/>
    <cellStyle name="Calculation 2 3 5 2 2 2" xfId="12289"/>
    <cellStyle name="Calculation 2 3 5 2 2 2 2" xfId="19016"/>
    <cellStyle name="Calculation 2 3 5 2 2 2 2 2" xfId="36680"/>
    <cellStyle name="Calculation 2 3 5 2 2 2 2 3" xfId="53860"/>
    <cellStyle name="Calculation 2 3 5 2 2 2 3" xfId="29953"/>
    <cellStyle name="Calculation 2 3 5 2 2 2 4" xfId="47183"/>
    <cellStyle name="Calculation 2 3 5 2 2 3" xfId="9005"/>
    <cellStyle name="Calculation 2 3 5 2 2 3 2" xfId="26670"/>
    <cellStyle name="Calculation 2 3 5 2 2 3 3" xfId="43926"/>
    <cellStyle name="Calculation 2 3 5 2 2 4" xfId="15949"/>
    <cellStyle name="Calculation 2 3 5 2 2 4 2" xfId="33613"/>
    <cellStyle name="Calculation 2 3 5 2 2 4 3" xfId="50819"/>
    <cellStyle name="Calculation 2 3 5 2 2 5" xfId="23034"/>
    <cellStyle name="Calculation 2 3 5 2 2 6" xfId="40315"/>
    <cellStyle name="Calculation 2 3 5 2 3" xfId="10913"/>
    <cellStyle name="Calculation 2 3 5 2 3 2" xfId="17748"/>
    <cellStyle name="Calculation 2 3 5 2 3 2 2" xfId="35412"/>
    <cellStyle name="Calculation 2 3 5 2 3 2 3" xfId="52604"/>
    <cellStyle name="Calculation 2 3 5 2 3 3" xfId="28577"/>
    <cellStyle name="Calculation 2 3 5 2 3 4" xfId="45819"/>
    <cellStyle name="Calculation 2 3 5 2 4" xfId="7150"/>
    <cellStyle name="Calculation 2 3 5 2 4 2" xfId="24815"/>
    <cellStyle name="Calculation 2 3 5 2 4 3" xfId="42083"/>
    <cellStyle name="Calculation 2 3 5 2 5" xfId="14202"/>
    <cellStyle name="Calculation 2 3 5 2 5 2" xfId="31866"/>
    <cellStyle name="Calculation 2 3 5 2 5 3" xfId="49084"/>
    <cellStyle name="Calculation 2 3 5 2 6" xfId="21172"/>
    <cellStyle name="Calculation 2 3 5 2 7" xfId="38472"/>
    <cellStyle name="Calculation 2 3 5 3" xfId="3823"/>
    <cellStyle name="Calculation 2 3 5 3 2" xfId="5739"/>
    <cellStyle name="Calculation 2 3 5 3 2 2" xfId="12659"/>
    <cellStyle name="Calculation 2 3 5 3 2 2 2" xfId="19386"/>
    <cellStyle name="Calculation 2 3 5 3 2 2 2 2" xfId="37050"/>
    <cellStyle name="Calculation 2 3 5 3 2 2 2 3" xfId="54227"/>
    <cellStyle name="Calculation 2 3 5 3 2 2 3" xfId="30323"/>
    <cellStyle name="Calculation 2 3 5 3 2 2 4" xfId="47550"/>
    <cellStyle name="Calculation 2 3 5 3 2 3" xfId="9375"/>
    <cellStyle name="Calculation 2 3 5 3 2 3 2" xfId="27040"/>
    <cellStyle name="Calculation 2 3 5 3 2 3 3" xfId="44293"/>
    <cellStyle name="Calculation 2 3 5 3 2 4" xfId="16319"/>
    <cellStyle name="Calculation 2 3 5 3 2 4 2" xfId="33983"/>
    <cellStyle name="Calculation 2 3 5 3 2 4 3" xfId="51186"/>
    <cellStyle name="Calculation 2 3 5 3 2 5" xfId="23404"/>
    <cellStyle name="Calculation 2 3 5 3 2 6" xfId="40682"/>
    <cellStyle name="Calculation 2 3 5 3 3" xfId="7520"/>
    <cellStyle name="Calculation 2 3 5 3 3 2" xfId="25185"/>
    <cellStyle name="Calculation 2 3 5 3 3 3" xfId="42450"/>
    <cellStyle name="Calculation 2 3 5 3 4" xfId="14572"/>
    <cellStyle name="Calculation 2 3 5 3 4 2" xfId="32236"/>
    <cellStyle name="Calculation 2 3 5 3 4 3" xfId="49451"/>
    <cellStyle name="Calculation 2 3 5 3 5" xfId="21542"/>
    <cellStyle name="Calculation 2 3 5 3 6" xfId="38839"/>
    <cellStyle name="Calculation 2 3 5 4" xfId="4706"/>
    <cellStyle name="Calculation 2 3 5 4 2" xfId="11626"/>
    <cellStyle name="Calculation 2 3 5 4 2 2" xfId="18407"/>
    <cellStyle name="Calculation 2 3 5 4 2 2 2" xfId="36071"/>
    <cellStyle name="Calculation 2 3 5 4 2 2 3" xfId="53257"/>
    <cellStyle name="Calculation 2 3 5 4 2 3" xfId="29290"/>
    <cellStyle name="Calculation 2 3 5 4 2 4" xfId="46526"/>
    <cellStyle name="Calculation 2 3 5 4 3" xfId="8342"/>
    <cellStyle name="Calculation 2 3 5 4 3 2" xfId="26007"/>
    <cellStyle name="Calculation 2 3 5 4 3 3" xfId="43269"/>
    <cellStyle name="Calculation 2 3 5 4 4" xfId="15340"/>
    <cellStyle name="Calculation 2 3 5 4 4 2" xfId="33004"/>
    <cellStyle name="Calculation 2 3 5 4 4 3" xfId="50216"/>
    <cellStyle name="Calculation 2 3 5 4 5" xfId="22371"/>
    <cellStyle name="Calculation 2 3 5 4 6" xfId="39658"/>
    <cellStyle name="Calculation 2 3 5 5" xfId="10312"/>
    <cellStyle name="Calculation 2 3 5 5 2" xfId="17201"/>
    <cellStyle name="Calculation 2 3 5 5 2 2" xfId="34865"/>
    <cellStyle name="Calculation 2 3 5 5 2 3" xfId="52063"/>
    <cellStyle name="Calculation 2 3 5 5 3" xfId="27976"/>
    <cellStyle name="Calculation 2 3 5 5 4" xfId="45224"/>
    <cellStyle name="Calculation 2 3 5 6" xfId="6562"/>
    <cellStyle name="Calculation 2 3 5 6 2" xfId="24227"/>
    <cellStyle name="Calculation 2 3 5 6 3" xfId="41501"/>
    <cellStyle name="Calculation 2 3 5 7" xfId="13593"/>
    <cellStyle name="Calculation 2 3 5 7 2" xfId="31257"/>
    <cellStyle name="Calculation 2 3 5 7 3" xfId="48481"/>
    <cellStyle name="Calculation 2 3 5 8" xfId="20509"/>
    <cellStyle name="Calculation 2 3 5 9" xfId="37815"/>
    <cellStyle name="Calculation 2 3 6" xfId="4384"/>
    <cellStyle name="Calculation 2 3 6 2" xfId="6248"/>
    <cellStyle name="Calculation 2 3 6 2 2" xfId="13167"/>
    <cellStyle name="Calculation 2 3 6 2 2 2" xfId="19840"/>
    <cellStyle name="Calculation 2 3 6 2 2 2 2" xfId="37504"/>
    <cellStyle name="Calculation 2 3 6 2 2 2 3" xfId="54681"/>
    <cellStyle name="Calculation 2 3 6 2 2 3" xfId="30831"/>
    <cellStyle name="Calculation 2 3 6 2 2 4" xfId="48058"/>
    <cellStyle name="Calculation 2 3 6 2 3" xfId="9883"/>
    <cellStyle name="Calculation 2 3 6 2 3 2" xfId="27548"/>
    <cellStyle name="Calculation 2 3 6 2 3 3" xfId="44801"/>
    <cellStyle name="Calculation 2 3 6 2 4" xfId="16773"/>
    <cellStyle name="Calculation 2 3 6 2 4 2" xfId="34437"/>
    <cellStyle name="Calculation 2 3 6 2 4 3" xfId="51640"/>
    <cellStyle name="Calculation 2 3 6 2 5" xfId="23913"/>
    <cellStyle name="Calculation 2 3 6 2 6" xfId="41190"/>
    <cellStyle name="Calculation 2 3 6 3" xfId="11312"/>
    <cellStyle name="Calculation 2 3 6 3 2" xfId="18093"/>
    <cellStyle name="Calculation 2 3 6 3 2 2" xfId="35757"/>
    <cellStyle name="Calculation 2 3 6 3 2 3" xfId="52946"/>
    <cellStyle name="Calculation 2 3 6 3 3" xfId="28976"/>
    <cellStyle name="Calculation 2 3 6 3 4" xfId="46215"/>
    <cellStyle name="Calculation 2 3 6 4" xfId="8028"/>
    <cellStyle name="Calculation 2 3 6 4 2" xfId="25693"/>
    <cellStyle name="Calculation 2 3 6 4 3" xfId="42958"/>
    <cellStyle name="Calculation 2 3 6 5" xfId="15026"/>
    <cellStyle name="Calculation 2 3 6 5 2" xfId="32690"/>
    <cellStyle name="Calculation 2 3 6 5 3" xfId="49905"/>
    <cellStyle name="Calculation 2 3 6 6" xfId="22057"/>
    <cellStyle name="Calculation 2 3 6 7" xfId="39347"/>
    <cellStyle name="Calculation 2 3 7" xfId="4392"/>
    <cellStyle name="Calculation 2 3 7 2" xfId="6256"/>
    <cellStyle name="Calculation 2 3 7 2 2" xfId="13175"/>
    <cellStyle name="Calculation 2 3 7 2 2 2" xfId="19848"/>
    <cellStyle name="Calculation 2 3 7 2 2 2 2" xfId="37512"/>
    <cellStyle name="Calculation 2 3 7 2 2 2 3" xfId="54689"/>
    <cellStyle name="Calculation 2 3 7 2 2 3" xfId="30839"/>
    <cellStyle name="Calculation 2 3 7 2 2 4" xfId="48066"/>
    <cellStyle name="Calculation 2 3 7 2 3" xfId="9891"/>
    <cellStyle name="Calculation 2 3 7 2 3 2" xfId="27556"/>
    <cellStyle name="Calculation 2 3 7 2 3 3" xfId="44809"/>
    <cellStyle name="Calculation 2 3 7 2 4" xfId="16781"/>
    <cellStyle name="Calculation 2 3 7 2 4 2" xfId="34445"/>
    <cellStyle name="Calculation 2 3 7 2 4 3" xfId="51648"/>
    <cellStyle name="Calculation 2 3 7 2 5" xfId="23921"/>
    <cellStyle name="Calculation 2 3 7 2 6" xfId="41198"/>
    <cellStyle name="Calculation 2 3 7 3" xfId="11320"/>
    <cellStyle name="Calculation 2 3 7 3 2" xfId="18101"/>
    <cellStyle name="Calculation 2 3 7 3 2 2" xfId="35765"/>
    <cellStyle name="Calculation 2 3 7 3 2 3" xfId="52954"/>
    <cellStyle name="Calculation 2 3 7 3 3" xfId="28984"/>
    <cellStyle name="Calculation 2 3 7 3 4" xfId="46223"/>
    <cellStyle name="Calculation 2 3 7 4" xfId="8036"/>
    <cellStyle name="Calculation 2 3 7 4 2" xfId="25701"/>
    <cellStyle name="Calculation 2 3 7 4 3" xfId="42966"/>
    <cellStyle name="Calculation 2 3 7 5" xfId="15034"/>
    <cellStyle name="Calculation 2 3 7 5 2" xfId="32698"/>
    <cellStyle name="Calculation 2 3 7 5 3" xfId="49913"/>
    <cellStyle name="Calculation 2 3 7 6" xfId="22065"/>
    <cellStyle name="Calculation 2 3 7 7" xfId="39355"/>
    <cellStyle name="Calculation 2 3 8" xfId="10085"/>
    <cellStyle name="Calculation 2 3 8 2" xfId="16974"/>
    <cellStyle name="Calculation 2 3 8 2 2" xfId="34638"/>
    <cellStyle name="Calculation 2 3 8 2 3" xfId="51839"/>
    <cellStyle name="Calculation 2 3 8 3" xfId="27749"/>
    <cellStyle name="Calculation 2 3 8 4" xfId="45000"/>
    <cellStyle name="Calculation 2 3 9" xfId="13366"/>
    <cellStyle name="Calculation 2 3 9 2" xfId="31030"/>
    <cellStyle name="Calculation 2 3 9 3" xfId="48257"/>
    <cellStyle name="Calculation 2 4" xfId="442"/>
    <cellStyle name="Calculation 2 4 10" xfId="20130"/>
    <cellStyle name="Calculation 2 4 11" xfId="20383"/>
    <cellStyle name="Calculation 2 4 2" xfId="443"/>
    <cellStyle name="Calculation 2 4 3" xfId="444"/>
    <cellStyle name="Calculation 2 4 4" xfId="2781"/>
    <cellStyle name="Calculation 2 4 4 10" xfId="13586"/>
    <cellStyle name="Calculation 2 4 4 10 2" xfId="31250"/>
    <cellStyle name="Calculation 2 4 4 10 3" xfId="48477"/>
    <cellStyle name="Calculation 2 4 4 11" xfId="20502"/>
    <cellStyle name="Calculation 2 4 4 12" xfId="37811"/>
    <cellStyle name="Calculation 2 4 4 2" xfId="3010"/>
    <cellStyle name="Calculation 2 4 4 2 2" xfId="3673"/>
    <cellStyle name="Calculation 2 4 4 2 2 2" xfId="5589"/>
    <cellStyle name="Calculation 2 4 4 2 2 2 2" xfId="12509"/>
    <cellStyle name="Calculation 2 4 4 2 2 2 2 2" xfId="19236"/>
    <cellStyle name="Calculation 2 4 4 2 2 2 2 2 2" xfId="36900"/>
    <cellStyle name="Calculation 2 4 4 2 2 2 2 2 3" xfId="54080"/>
    <cellStyle name="Calculation 2 4 4 2 2 2 2 3" xfId="30173"/>
    <cellStyle name="Calculation 2 4 4 2 2 2 2 4" xfId="47403"/>
    <cellStyle name="Calculation 2 4 4 2 2 2 3" xfId="9225"/>
    <cellStyle name="Calculation 2 4 4 2 2 2 3 2" xfId="26890"/>
    <cellStyle name="Calculation 2 4 4 2 2 2 3 3" xfId="44146"/>
    <cellStyle name="Calculation 2 4 4 2 2 2 4" xfId="16169"/>
    <cellStyle name="Calculation 2 4 4 2 2 2 4 2" xfId="33833"/>
    <cellStyle name="Calculation 2 4 4 2 2 2 4 3" xfId="51039"/>
    <cellStyle name="Calculation 2 4 4 2 2 2 5" xfId="23254"/>
    <cellStyle name="Calculation 2 4 4 2 2 2 6" xfId="40535"/>
    <cellStyle name="Calculation 2 4 4 2 2 3" xfId="11133"/>
    <cellStyle name="Calculation 2 4 4 2 2 3 2" xfId="17968"/>
    <cellStyle name="Calculation 2 4 4 2 2 3 2 2" xfId="35632"/>
    <cellStyle name="Calculation 2 4 4 2 2 3 2 3" xfId="52824"/>
    <cellStyle name="Calculation 2 4 4 2 2 3 3" xfId="28797"/>
    <cellStyle name="Calculation 2 4 4 2 2 3 4" xfId="46039"/>
    <cellStyle name="Calculation 2 4 4 2 2 4" xfId="7370"/>
    <cellStyle name="Calculation 2 4 4 2 2 4 2" xfId="25035"/>
    <cellStyle name="Calculation 2 4 4 2 2 4 3" xfId="42303"/>
    <cellStyle name="Calculation 2 4 4 2 2 5" xfId="14422"/>
    <cellStyle name="Calculation 2 4 4 2 2 5 2" xfId="32086"/>
    <cellStyle name="Calculation 2 4 4 2 2 5 3" xfId="49304"/>
    <cellStyle name="Calculation 2 4 4 2 2 6" xfId="21392"/>
    <cellStyle name="Calculation 2 4 4 2 2 7" xfId="38692"/>
    <cellStyle name="Calculation 2 4 4 2 3" xfId="4043"/>
    <cellStyle name="Calculation 2 4 4 2 3 2" xfId="5959"/>
    <cellStyle name="Calculation 2 4 4 2 3 2 2" xfId="12879"/>
    <cellStyle name="Calculation 2 4 4 2 3 2 2 2" xfId="19606"/>
    <cellStyle name="Calculation 2 4 4 2 3 2 2 2 2" xfId="37270"/>
    <cellStyle name="Calculation 2 4 4 2 3 2 2 2 3" xfId="54447"/>
    <cellStyle name="Calculation 2 4 4 2 3 2 2 3" xfId="30543"/>
    <cellStyle name="Calculation 2 4 4 2 3 2 2 4" xfId="47770"/>
    <cellStyle name="Calculation 2 4 4 2 3 2 3" xfId="9595"/>
    <cellStyle name="Calculation 2 4 4 2 3 2 3 2" xfId="27260"/>
    <cellStyle name="Calculation 2 4 4 2 3 2 3 3" xfId="44513"/>
    <cellStyle name="Calculation 2 4 4 2 3 2 4" xfId="16539"/>
    <cellStyle name="Calculation 2 4 4 2 3 2 4 2" xfId="34203"/>
    <cellStyle name="Calculation 2 4 4 2 3 2 4 3" xfId="51406"/>
    <cellStyle name="Calculation 2 4 4 2 3 2 5" xfId="23624"/>
    <cellStyle name="Calculation 2 4 4 2 3 2 6" xfId="40902"/>
    <cellStyle name="Calculation 2 4 4 2 3 3" xfId="7740"/>
    <cellStyle name="Calculation 2 4 4 2 3 3 2" xfId="25405"/>
    <cellStyle name="Calculation 2 4 4 2 3 3 3" xfId="42670"/>
    <cellStyle name="Calculation 2 4 4 2 3 4" xfId="14792"/>
    <cellStyle name="Calculation 2 4 4 2 3 4 2" xfId="32456"/>
    <cellStyle name="Calculation 2 4 4 2 3 4 3" xfId="49671"/>
    <cellStyle name="Calculation 2 4 4 2 3 5" xfId="21762"/>
    <cellStyle name="Calculation 2 4 4 2 3 6" xfId="39059"/>
    <cellStyle name="Calculation 2 4 4 2 4" xfId="4926"/>
    <cellStyle name="Calculation 2 4 4 2 4 2" xfId="11846"/>
    <cellStyle name="Calculation 2 4 4 2 4 2 2" xfId="18627"/>
    <cellStyle name="Calculation 2 4 4 2 4 2 2 2" xfId="36291"/>
    <cellStyle name="Calculation 2 4 4 2 4 2 2 3" xfId="53477"/>
    <cellStyle name="Calculation 2 4 4 2 4 2 3" xfId="29510"/>
    <cellStyle name="Calculation 2 4 4 2 4 2 4" xfId="46746"/>
    <cellStyle name="Calculation 2 4 4 2 4 3" xfId="8562"/>
    <cellStyle name="Calculation 2 4 4 2 4 3 2" xfId="26227"/>
    <cellStyle name="Calculation 2 4 4 2 4 3 3" xfId="43489"/>
    <cellStyle name="Calculation 2 4 4 2 4 4" xfId="15560"/>
    <cellStyle name="Calculation 2 4 4 2 4 4 2" xfId="33224"/>
    <cellStyle name="Calculation 2 4 4 2 4 4 3" xfId="50436"/>
    <cellStyle name="Calculation 2 4 4 2 4 5" xfId="22591"/>
    <cellStyle name="Calculation 2 4 4 2 4 6" xfId="39878"/>
    <cellStyle name="Calculation 2 4 4 2 5" xfId="10532"/>
    <cellStyle name="Calculation 2 4 4 2 5 2" xfId="17421"/>
    <cellStyle name="Calculation 2 4 4 2 5 2 2" xfId="35085"/>
    <cellStyle name="Calculation 2 4 4 2 5 2 3" xfId="52283"/>
    <cellStyle name="Calculation 2 4 4 2 5 3" xfId="28196"/>
    <cellStyle name="Calculation 2 4 4 2 5 4" xfId="45444"/>
    <cellStyle name="Calculation 2 4 4 2 6" xfId="6782"/>
    <cellStyle name="Calculation 2 4 4 2 6 2" xfId="24447"/>
    <cellStyle name="Calculation 2 4 4 2 6 3" xfId="41721"/>
    <cellStyle name="Calculation 2 4 4 2 7" xfId="13813"/>
    <cellStyle name="Calculation 2 4 4 2 7 2" xfId="31477"/>
    <cellStyle name="Calculation 2 4 4 2 7 3" xfId="48701"/>
    <cellStyle name="Calculation 2 4 4 2 8" xfId="20729"/>
    <cellStyle name="Calculation 2 4 4 2 9" xfId="38035"/>
    <cellStyle name="Calculation 2 4 4 3" xfId="3106"/>
    <cellStyle name="Calculation 2 4 4 3 2" xfId="3769"/>
    <cellStyle name="Calculation 2 4 4 3 2 2" xfId="5685"/>
    <cellStyle name="Calculation 2 4 4 3 2 2 2" xfId="12605"/>
    <cellStyle name="Calculation 2 4 4 3 2 2 2 2" xfId="19332"/>
    <cellStyle name="Calculation 2 4 4 3 2 2 2 2 2" xfId="36996"/>
    <cellStyle name="Calculation 2 4 4 3 2 2 2 2 3" xfId="54173"/>
    <cellStyle name="Calculation 2 4 4 3 2 2 2 3" xfId="30269"/>
    <cellStyle name="Calculation 2 4 4 3 2 2 2 4" xfId="47496"/>
    <cellStyle name="Calculation 2 4 4 3 2 2 3" xfId="9321"/>
    <cellStyle name="Calculation 2 4 4 3 2 2 3 2" xfId="26986"/>
    <cellStyle name="Calculation 2 4 4 3 2 2 3 3" xfId="44239"/>
    <cellStyle name="Calculation 2 4 4 3 2 2 4" xfId="16265"/>
    <cellStyle name="Calculation 2 4 4 3 2 2 4 2" xfId="33929"/>
    <cellStyle name="Calculation 2 4 4 3 2 2 4 3" xfId="51132"/>
    <cellStyle name="Calculation 2 4 4 3 2 2 5" xfId="23350"/>
    <cellStyle name="Calculation 2 4 4 3 2 2 6" xfId="40628"/>
    <cellStyle name="Calculation 2 4 4 3 2 3" xfId="11229"/>
    <cellStyle name="Calculation 2 4 4 3 2 3 2" xfId="18064"/>
    <cellStyle name="Calculation 2 4 4 3 2 3 2 2" xfId="35728"/>
    <cellStyle name="Calculation 2 4 4 3 2 3 2 3" xfId="52917"/>
    <cellStyle name="Calculation 2 4 4 3 2 3 3" xfId="28893"/>
    <cellStyle name="Calculation 2 4 4 3 2 3 4" xfId="46132"/>
    <cellStyle name="Calculation 2 4 4 3 2 4" xfId="7466"/>
    <cellStyle name="Calculation 2 4 4 3 2 4 2" xfId="25131"/>
    <cellStyle name="Calculation 2 4 4 3 2 4 3" xfId="42396"/>
    <cellStyle name="Calculation 2 4 4 3 2 5" xfId="14518"/>
    <cellStyle name="Calculation 2 4 4 3 2 5 2" xfId="32182"/>
    <cellStyle name="Calculation 2 4 4 3 2 5 3" xfId="49397"/>
    <cellStyle name="Calculation 2 4 4 3 2 6" xfId="21488"/>
    <cellStyle name="Calculation 2 4 4 3 2 7" xfId="38785"/>
    <cellStyle name="Calculation 2 4 4 3 3" xfId="4136"/>
    <cellStyle name="Calculation 2 4 4 3 3 2" xfId="6052"/>
    <cellStyle name="Calculation 2 4 4 3 3 2 2" xfId="12972"/>
    <cellStyle name="Calculation 2 4 4 3 3 2 2 2" xfId="19699"/>
    <cellStyle name="Calculation 2 4 4 3 3 2 2 2 2" xfId="37363"/>
    <cellStyle name="Calculation 2 4 4 3 3 2 2 2 3" xfId="54540"/>
    <cellStyle name="Calculation 2 4 4 3 3 2 2 3" xfId="30636"/>
    <cellStyle name="Calculation 2 4 4 3 3 2 2 4" xfId="47863"/>
    <cellStyle name="Calculation 2 4 4 3 3 2 3" xfId="9688"/>
    <cellStyle name="Calculation 2 4 4 3 3 2 3 2" xfId="27353"/>
    <cellStyle name="Calculation 2 4 4 3 3 2 3 3" xfId="44606"/>
    <cellStyle name="Calculation 2 4 4 3 3 2 4" xfId="16632"/>
    <cellStyle name="Calculation 2 4 4 3 3 2 4 2" xfId="34296"/>
    <cellStyle name="Calculation 2 4 4 3 3 2 4 3" xfId="51499"/>
    <cellStyle name="Calculation 2 4 4 3 3 2 5" xfId="23717"/>
    <cellStyle name="Calculation 2 4 4 3 3 2 6" xfId="40995"/>
    <cellStyle name="Calculation 2 4 4 3 3 3" xfId="7833"/>
    <cellStyle name="Calculation 2 4 4 3 3 3 2" xfId="25498"/>
    <cellStyle name="Calculation 2 4 4 3 3 3 3" xfId="42763"/>
    <cellStyle name="Calculation 2 4 4 3 3 4" xfId="14885"/>
    <cellStyle name="Calculation 2 4 4 3 3 4 2" xfId="32549"/>
    <cellStyle name="Calculation 2 4 4 3 3 4 3" xfId="49764"/>
    <cellStyle name="Calculation 2 4 4 3 3 5" xfId="21855"/>
    <cellStyle name="Calculation 2 4 4 3 3 6" xfId="39152"/>
    <cellStyle name="Calculation 2 4 4 3 4" xfId="5022"/>
    <cellStyle name="Calculation 2 4 4 3 4 2" xfId="11942"/>
    <cellStyle name="Calculation 2 4 4 3 4 2 2" xfId="18723"/>
    <cellStyle name="Calculation 2 4 4 3 4 2 2 2" xfId="36387"/>
    <cellStyle name="Calculation 2 4 4 3 4 2 2 3" xfId="53570"/>
    <cellStyle name="Calculation 2 4 4 3 4 2 3" xfId="29606"/>
    <cellStyle name="Calculation 2 4 4 3 4 2 4" xfId="46839"/>
    <cellStyle name="Calculation 2 4 4 3 4 3" xfId="8658"/>
    <cellStyle name="Calculation 2 4 4 3 4 3 2" xfId="26323"/>
    <cellStyle name="Calculation 2 4 4 3 4 3 3" xfId="43582"/>
    <cellStyle name="Calculation 2 4 4 3 4 4" xfId="15656"/>
    <cellStyle name="Calculation 2 4 4 3 4 4 2" xfId="33320"/>
    <cellStyle name="Calculation 2 4 4 3 4 4 3" xfId="50529"/>
    <cellStyle name="Calculation 2 4 4 3 4 5" xfId="22687"/>
    <cellStyle name="Calculation 2 4 4 3 4 6" xfId="39971"/>
    <cellStyle name="Calculation 2 4 4 3 5" xfId="10628"/>
    <cellStyle name="Calculation 2 4 4 3 5 2" xfId="17517"/>
    <cellStyle name="Calculation 2 4 4 3 5 2 2" xfId="35181"/>
    <cellStyle name="Calculation 2 4 4 3 5 2 3" xfId="52376"/>
    <cellStyle name="Calculation 2 4 4 3 5 3" xfId="28292"/>
    <cellStyle name="Calculation 2 4 4 3 5 4" xfId="45537"/>
    <cellStyle name="Calculation 2 4 4 3 6" xfId="6878"/>
    <cellStyle name="Calculation 2 4 4 3 6 2" xfId="24543"/>
    <cellStyle name="Calculation 2 4 4 3 6 3" xfId="41814"/>
    <cellStyle name="Calculation 2 4 4 3 7" xfId="13909"/>
    <cellStyle name="Calculation 2 4 4 3 7 2" xfId="31573"/>
    <cellStyle name="Calculation 2 4 4 3 7 3" xfId="48794"/>
    <cellStyle name="Calculation 2 4 4 3 8" xfId="20825"/>
    <cellStyle name="Calculation 2 4 4 3 9" xfId="38128"/>
    <cellStyle name="Calculation 2 4 4 4" xfId="3218"/>
    <cellStyle name="Calculation 2 4 4 4 2" xfId="4248"/>
    <cellStyle name="Calculation 2 4 4 4 2 2" xfId="6164"/>
    <cellStyle name="Calculation 2 4 4 4 2 2 2" xfId="13084"/>
    <cellStyle name="Calculation 2 4 4 4 2 2 2 2" xfId="19811"/>
    <cellStyle name="Calculation 2 4 4 4 2 2 2 2 2" xfId="37475"/>
    <cellStyle name="Calculation 2 4 4 4 2 2 2 2 3" xfId="54652"/>
    <cellStyle name="Calculation 2 4 4 4 2 2 2 3" xfId="30748"/>
    <cellStyle name="Calculation 2 4 4 4 2 2 2 4" xfId="47975"/>
    <cellStyle name="Calculation 2 4 4 4 2 2 3" xfId="9800"/>
    <cellStyle name="Calculation 2 4 4 4 2 2 3 2" xfId="27465"/>
    <cellStyle name="Calculation 2 4 4 4 2 2 3 3" xfId="44718"/>
    <cellStyle name="Calculation 2 4 4 4 2 2 4" xfId="16744"/>
    <cellStyle name="Calculation 2 4 4 4 2 2 4 2" xfId="34408"/>
    <cellStyle name="Calculation 2 4 4 4 2 2 4 3" xfId="51611"/>
    <cellStyle name="Calculation 2 4 4 4 2 2 5" xfId="23829"/>
    <cellStyle name="Calculation 2 4 4 4 2 2 6" xfId="41107"/>
    <cellStyle name="Calculation 2 4 4 4 2 3" xfId="7945"/>
    <cellStyle name="Calculation 2 4 4 4 2 3 2" xfId="25610"/>
    <cellStyle name="Calculation 2 4 4 4 2 3 3" xfId="42875"/>
    <cellStyle name="Calculation 2 4 4 4 2 4" xfId="14997"/>
    <cellStyle name="Calculation 2 4 4 4 2 4 2" xfId="32661"/>
    <cellStyle name="Calculation 2 4 4 4 2 4 3" xfId="49876"/>
    <cellStyle name="Calculation 2 4 4 4 2 5" xfId="21967"/>
    <cellStyle name="Calculation 2 4 4 4 2 6" xfId="39264"/>
    <cellStyle name="Calculation 2 4 4 4 3" xfId="5134"/>
    <cellStyle name="Calculation 2 4 4 4 3 2" xfId="12054"/>
    <cellStyle name="Calculation 2 4 4 4 3 2 2" xfId="18835"/>
    <cellStyle name="Calculation 2 4 4 4 3 2 2 2" xfId="36499"/>
    <cellStyle name="Calculation 2 4 4 4 3 2 2 3" xfId="53682"/>
    <cellStyle name="Calculation 2 4 4 4 3 2 3" xfId="29718"/>
    <cellStyle name="Calculation 2 4 4 4 3 2 4" xfId="46951"/>
    <cellStyle name="Calculation 2 4 4 4 3 3" xfId="8770"/>
    <cellStyle name="Calculation 2 4 4 4 3 3 2" xfId="26435"/>
    <cellStyle name="Calculation 2 4 4 4 3 3 3" xfId="43694"/>
    <cellStyle name="Calculation 2 4 4 4 3 4" xfId="15768"/>
    <cellStyle name="Calculation 2 4 4 4 3 4 2" xfId="33432"/>
    <cellStyle name="Calculation 2 4 4 4 3 4 3" xfId="50641"/>
    <cellStyle name="Calculation 2 4 4 4 3 5" xfId="22799"/>
    <cellStyle name="Calculation 2 4 4 4 3 6" xfId="40083"/>
    <cellStyle name="Calculation 2 4 4 4 4" xfId="10740"/>
    <cellStyle name="Calculation 2 4 4 4 4 2" xfId="17629"/>
    <cellStyle name="Calculation 2 4 4 4 4 2 2" xfId="35293"/>
    <cellStyle name="Calculation 2 4 4 4 4 2 3" xfId="52488"/>
    <cellStyle name="Calculation 2 4 4 4 4 3" xfId="28404"/>
    <cellStyle name="Calculation 2 4 4 4 4 4" xfId="45649"/>
    <cellStyle name="Calculation 2 4 4 4 5" xfId="6990"/>
    <cellStyle name="Calculation 2 4 4 4 5 2" xfId="24655"/>
    <cellStyle name="Calculation 2 4 4 4 5 3" xfId="41926"/>
    <cellStyle name="Calculation 2 4 4 4 6" xfId="14021"/>
    <cellStyle name="Calculation 2 4 4 4 6 2" xfId="31685"/>
    <cellStyle name="Calculation 2 4 4 4 6 3" xfId="48906"/>
    <cellStyle name="Calculation 2 4 4 4 7" xfId="20937"/>
    <cellStyle name="Calculation 2 4 4 4 8" xfId="38240"/>
    <cellStyle name="Calculation 2 4 4 5" xfId="3446"/>
    <cellStyle name="Calculation 2 4 4 5 2" xfId="5362"/>
    <cellStyle name="Calculation 2 4 4 5 2 2" xfId="12282"/>
    <cellStyle name="Calculation 2 4 4 5 2 2 2" xfId="19009"/>
    <cellStyle name="Calculation 2 4 4 5 2 2 2 2" xfId="36673"/>
    <cellStyle name="Calculation 2 4 4 5 2 2 2 3" xfId="53856"/>
    <cellStyle name="Calculation 2 4 4 5 2 2 3" xfId="29946"/>
    <cellStyle name="Calculation 2 4 4 5 2 2 4" xfId="47179"/>
    <cellStyle name="Calculation 2 4 4 5 2 3" xfId="8998"/>
    <cellStyle name="Calculation 2 4 4 5 2 3 2" xfId="26663"/>
    <cellStyle name="Calculation 2 4 4 5 2 3 3" xfId="43922"/>
    <cellStyle name="Calculation 2 4 4 5 2 4" xfId="15942"/>
    <cellStyle name="Calculation 2 4 4 5 2 4 2" xfId="33606"/>
    <cellStyle name="Calculation 2 4 4 5 2 4 3" xfId="50815"/>
    <cellStyle name="Calculation 2 4 4 5 2 5" xfId="23027"/>
    <cellStyle name="Calculation 2 4 4 5 2 6" xfId="40311"/>
    <cellStyle name="Calculation 2 4 4 5 3" xfId="10906"/>
    <cellStyle name="Calculation 2 4 4 5 3 2" xfId="17741"/>
    <cellStyle name="Calculation 2 4 4 5 3 2 2" xfId="35405"/>
    <cellStyle name="Calculation 2 4 4 5 3 2 3" xfId="52600"/>
    <cellStyle name="Calculation 2 4 4 5 3 3" xfId="28570"/>
    <cellStyle name="Calculation 2 4 4 5 3 4" xfId="45815"/>
    <cellStyle name="Calculation 2 4 4 5 4" xfId="7143"/>
    <cellStyle name="Calculation 2 4 4 5 4 2" xfId="24808"/>
    <cellStyle name="Calculation 2 4 4 5 4 3" xfId="42079"/>
    <cellStyle name="Calculation 2 4 4 5 5" xfId="14195"/>
    <cellStyle name="Calculation 2 4 4 5 5 2" xfId="31859"/>
    <cellStyle name="Calculation 2 4 4 5 5 3" xfId="49080"/>
    <cellStyle name="Calculation 2 4 4 5 6" xfId="21165"/>
    <cellStyle name="Calculation 2 4 4 5 7" xfId="38468"/>
    <cellStyle name="Calculation 2 4 4 6" xfId="3819"/>
    <cellStyle name="Calculation 2 4 4 6 2" xfId="5735"/>
    <cellStyle name="Calculation 2 4 4 6 2 2" xfId="12655"/>
    <cellStyle name="Calculation 2 4 4 6 2 2 2" xfId="19382"/>
    <cellStyle name="Calculation 2 4 4 6 2 2 2 2" xfId="37046"/>
    <cellStyle name="Calculation 2 4 4 6 2 2 2 3" xfId="54223"/>
    <cellStyle name="Calculation 2 4 4 6 2 2 3" xfId="30319"/>
    <cellStyle name="Calculation 2 4 4 6 2 2 4" xfId="47546"/>
    <cellStyle name="Calculation 2 4 4 6 2 3" xfId="9371"/>
    <cellStyle name="Calculation 2 4 4 6 2 3 2" xfId="27036"/>
    <cellStyle name="Calculation 2 4 4 6 2 3 3" xfId="44289"/>
    <cellStyle name="Calculation 2 4 4 6 2 4" xfId="16315"/>
    <cellStyle name="Calculation 2 4 4 6 2 4 2" xfId="33979"/>
    <cellStyle name="Calculation 2 4 4 6 2 4 3" xfId="51182"/>
    <cellStyle name="Calculation 2 4 4 6 2 5" xfId="23400"/>
    <cellStyle name="Calculation 2 4 4 6 2 6" xfId="40678"/>
    <cellStyle name="Calculation 2 4 4 6 3" xfId="7516"/>
    <cellStyle name="Calculation 2 4 4 6 3 2" xfId="25181"/>
    <cellStyle name="Calculation 2 4 4 6 3 3" xfId="42446"/>
    <cellStyle name="Calculation 2 4 4 6 4" xfId="14568"/>
    <cellStyle name="Calculation 2 4 4 6 4 2" xfId="32232"/>
    <cellStyle name="Calculation 2 4 4 6 4 3" xfId="49447"/>
    <cellStyle name="Calculation 2 4 4 6 5" xfId="21538"/>
    <cellStyle name="Calculation 2 4 4 6 6" xfId="38835"/>
    <cellStyle name="Calculation 2 4 4 7" xfId="4699"/>
    <cellStyle name="Calculation 2 4 4 7 2" xfId="11619"/>
    <cellStyle name="Calculation 2 4 4 7 2 2" xfId="18400"/>
    <cellStyle name="Calculation 2 4 4 7 2 2 2" xfId="36064"/>
    <cellStyle name="Calculation 2 4 4 7 2 2 3" xfId="53253"/>
    <cellStyle name="Calculation 2 4 4 7 2 3" xfId="29283"/>
    <cellStyle name="Calculation 2 4 4 7 2 4" xfId="46522"/>
    <cellStyle name="Calculation 2 4 4 7 3" xfId="8335"/>
    <cellStyle name="Calculation 2 4 4 7 3 2" xfId="26000"/>
    <cellStyle name="Calculation 2 4 4 7 3 3" xfId="43265"/>
    <cellStyle name="Calculation 2 4 4 7 4" xfId="15333"/>
    <cellStyle name="Calculation 2 4 4 7 4 2" xfId="32997"/>
    <cellStyle name="Calculation 2 4 4 7 4 3" xfId="50212"/>
    <cellStyle name="Calculation 2 4 4 7 5" xfId="22364"/>
    <cellStyle name="Calculation 2 4 4 7 6" xfId="39654"/>
    <cellStyle name="Calculation 2 4 4 8" xfId="10305"/>
    <cellStyle name="Calculation 2 4 4 8 2" xfId="17194"/>
    <cellStyle name="Calculation 2 4 4 8 2 2" xfId="34858"/>
    <cellStyle name="Calculation 2 4 4 8 2 3" xfId="52059"/>
    <cellStyle name="Calculation 2 4 4 8 3" xfId="27969"/>
    <cellStyle name="Calculation 2 4 4 8 4" xfId="45220"/>
    <cellStyle name="Calculation 2 4 4 9" xfId="6555"/>
    <cellStyle name="Calculation 2 4 4 9 2" xfId="24220"/>
    <cellStyle name="Calculation 2 4 4 9 3" xfId="41497"/>
    <cellStyle name="Calculation 2 4 5" xfId="2791"/>
    <cellStyle name="Calculation 2 4 5 2" xfId="3454"/>
    <cellStyle name="Calculation 2 4 5 2 2" xfId="5370"/>
    <cellStyle name="Calculation 2 4 5 2 2 2" xfId="12290"/>
    <cellStyle name="Calculation 2 4 5 2 2 2 2" xfId="19017"/>
    <cellStyle name="Calculation 2 4 5 2 2 2 2 2" xfId="36681"/>
    <cellStyle name="Calculation 2 4 5 2 2 2 2 3" xfId="53861"/>
    <cellStyle name="Calculation 2 4 5 2 2 2 3" xfId="29954"/>
    <cellStyle name="Calculation 2 4 5 2 2 2 4" xfId="47184"/>
    <cellStyle name="Calculation 2 4 5 2 2 3" xfId="9006"/>
    <cellStyle name="Calculation 2 4 5 2 2 3 2" xfId="26671"/>
    <cellStyle name="Calculation 2 4 5 2 2 3 3" xfId="43927"/>
    <cellStyle name="Calculation 2 4 5 2 2 4" xfId="15950"/>
    <cellStyle name="Calculation 2 4 5 2 2 4 2" xfId="33614"/>
    <cellStyle name="Calculation 2 4 5 2 2 4 3" xfId="50820"/>
    <cellStyle name="Calculation 2 4 5 2 2 5" xfId="23035"/>
    <cellStyle name="Calculation 2 4 5 2 2 6" xfId="40316"/>
    <cellStyle name="Calculation 2 4 5 2 3" xfId="10914"/>
    <cellStyle name="Calculation 2 4 5 2 3 2" xfId="17749"/>
    <cellStyle name="Calculation 2 4 5 2 3 2 2" xfId="35413"/>
    <cellStyle name="Calculation 2 4 5 2 3 2 3" xfId="52605"/>
    <cellStyle name="Calculation 2 4 5 2 3 3" xfId="28578"/>
    <cellStyle name="Calculation 2 4 5 2 3 4" xfId="45820"/>
    <cellStyle name="Calculation 2 4 5 2 4" xfId="7151"/>
    <cellStyle name="Calculation 2 4 5 2 4 2" xfId="24816"/>
    <cellStyle name="Calculation 2 4 5 2 4 3" xfId="42084"/>
    <cellStyle name="Calculation 2 4 5 2 5" xfId="14203"/>
    <cellStyle name="Calculation 2 4 5 2 5 2" xfId="31867"/>
    <cellStyle name="Calculation 2 4 5 2 5 3" xfId="49085"/>
    <cellStyle name="Calculation 2 4 5 2 6" xfId="21173"/>
    <cellStyle name="Calculation 2 4 5 2 7" xfId="38473"/>
    <cellStyle name="Calculation 2 4 5 3" xfId="3824"/>
    <cellStyle name="Calculation 2 4 5 3 2" xfId="5740"/>
    <cellStyle name="Calculation 2 4 5 3 2 2" xfId="12660"/>
    <cellStyle name="Calculation 2 4 5 3 2 2 2" xfId="19387"/>
    <cellStyle name="Calculation 2 4 5 3 2 2 2 2" xfId="37051"/>
    <cellStyle name="Calculation 2 4 5 3 2 2 2 3" xfId="54228"/>
    <cellStyle name="Calculation 2 4 5 3 2 2 3" xfId="30324"/>
    <cellStyle name="Calculation 2 4 5 3 2 2 4" xfId="47551"/>
    <cellStyle name="Calculation 2 4 5 3 2 3" xfId="9376"/>
    <cellStyle name="Calculation 2 4 5 3 2 3 2" xfId="27041"/>
    <cellStyle name="Calculation 2 4 5 3 2 3 3" xfId="44294"/>
    <cellStyle name="Calculation 2 4 5 3 2 4" xfId="16320"/>
    <cellStyle name="Calculation 2 4 5 3 2 4 2" xfId="33984"/>
    <cellStyle name="Calculation 2 4 5 3 2 4 3" xfId="51187"/>
    <cellStyle name="Calculation 2 4 5 3 2 5" xfId="23405"/>
    <cellStyle name="Calculation 2 4 5 3 2 6" xfId="40683"/>
    <cellStyle name="Calculation 2 4 5 3 3" xfId="7521"/>
    <cellStyle name="Calculation 2 4 5 3 3 2" xfId="25186"/>
    <cellStyle name="Calculation 2 4 5 3 3 3" xfId="42451"/>
    <cellStyle name="Calculation 2 4 5 3 4" xfId="14573"/>
    <cellStyle name="Calculation 2 4 5 3 4 2" xfId="32237"/>
    <cellStyle name="Calculation 2 4 5 3 4 3" xfId="49452"/>
    <cellStyle name="Calculation 2 4 5 3 5" xfId="21543"/>
    <cellStyle name="Calculation 2 4 5 3 6" xfId="38840"/>
    <cellStyle name="Calculation 2 4 5 4" xfId="4707"/>
    <cellStyle name="Calculation 2 4 5 4 2" xfId="11627"/>
    <cellStyle name="Calculation 2 4 5 4 2 2" xfId="18408"/>
    <cellStyle name="Calculation 2 4 5 4 2 2 2" xfId="36072"/>
    <cellStyle name="Calculation 2 4 5 4 2 2 3" xfId="53258"/>
    <cellStyle name="Calculation 2 4 5 4 2 3" xfId="29291"/>
    <cellStyle name="Calculation 2 4 5 4 2 4" xfId="46527"/>
    <cellStyle name="Calculation 2 4 5 4 3" xfId="8343"/>
    <cellStyle name="Calculation 2 4 5 4 3 2" xfId="26008"/>
    <cellStyle name="Calculation 2 4 5 4 3 3" xfId="43270"/>
    <cellStyle name="Calculation 2 4 5 4 4" xfId="15341"/>
    <cellStyle name="Calculation 2 4 5 4 4 2" xfId="33005"/>
    <cellStyle name="Calculation 2 4 5 4 4 3" xfId="50217"/>
    <cellStyle name="Calculation 2 4 5 4 5" xfId="22372"/>
    <cellStyle name="Calculation 2 4 5 4 6" xfId="39659"/>
    <cellStyle name="Calculation 2 4 5 5" xfId="10313"/>
    <cellStyle name="Calculation 2 4 5 5 2" xfId="17202"/>
    <cellStyle name="Calculation 2 4 5 5 2 2" xfId="34866"/>
    <cellStyle name="Calculation 2 4 5 5 2 3" xfId="52064"/>
    <cellStyle name="Calculation 2 4 5 5 3" xfId="27977"/>
    <cellStyle name="Calculation 2 4 5 5 4" xfId="45225"/>
    <cellStyle name="Calculation 2 4 5 6" xfId="6563"/>
    <cellStyle name="Calculation 2 4 5 6 2" xfId="24228"/>
    <cellStyle name="Calculation 2 4 5 6 3" xfId="41502"/>
    <cellStyle name="Calculation 2 4 5 7" xfId="13594"/>
    <cellStyle name="Calculation 2 4 5 7 2" xfId="31258"/>
    <cellStyle name="Calculation 2 4 5 7 3" xfId="48482"/>
    <cellStyle name="Calculation 2 4 5 8" xfId="20510"/>
    <cellStyle name="Calculation 2 4 5 9" xfId="37816"/>
    <cellStyle name="Calculation 2 4 6" xfId="4385"/>
    <cellStyle name="Calculation 2 4 6 2" xfId="6249"/>
    <cellStyle name="Calculation 2 4 6 2 2" xfId="13168"/>
    <cellStyle name="Calculation 2 4 6 2 2 2" xfId="19841"/>
    <cellStyle name="Calculation 2 4 6 2 2 2 2" xfId="37505"/>
    <cellStyle name="Calculation 2 4 6 2 2 2 3" xfId="54682"/>
    <cellStyle name="Calculation 2 4 6 2 2 3" xfId="30832"/>
    <cellStyle name="Calculation 2 4 6 2 2 4" xfId="48059"/>
    <cellStyle name="Calculation 2 4 6 2 3" xfId="9884"/>
    <cellStyle name="Calculation 2 4 6 2 3 2" xfId="27549"/>
    <cellStyle name="Calculation 2 4 6 2 3 3" xfId="44802"/>
    <cellStyle name="Calculation 2 4 6 2 4" xfId="16774"/>
    <cellStyle name="Calculation 2 4 6 2 4 2" xfId="34438"/>
    <cellStyle name="Calculation 2 4 6 2 4 3" xfId="51641"/>
    <cellStyle name="Calculation 2 4 6 2 5" xfId="23914"/>
    <cellStyle name="Calculation 2 4 6 2 6" xfId="41191"/>
    <cellStyle name="Calculation 2 4 6 3" xfId="11313"/>
    <cellStyle name="Calculation 2 4 6 3 2" xfId="18094"/>
    <cellStyle name="Calculation 2 4 6 3 2 2" xfId="35758"/>
    <cellStyle name="Calculation 2 4 6 3 2 3" xfId="52947"/>
    <cellStyle name="Calculation 2 4 6 3 3" xfId="28977"/>
    <cellStyle name="Calculation 2 4 6 3 4" xfId="46216"/>
    <cellStyle name="Calculation 2 4 6 4" xfId="8029"/>
    <cellStyle name="Calculation 2 4 6 4 2" xfId="25694"/>
    <cellStyle name="Calculation 2 4 6 4 3" xfId="42959"/>
    <cellStyle name="Calculation 2 4 6 5" xfId="15027"/>
    <cellStyle name="Calculation 2 4 6 5 2" xfId="32691"/>
    <cellStyle name="Calculation 2 4 6 5 3" xfId="49906"/>
    <cellStyle name="Calculation 2 4 6 6" xfId="22058"/>
    <cellStyle name="Calculation 2 4 6 7" xfId="39348"/>
    <cellStyle name="Calculation 2 4 7" xfId="4393"/>
    <cellStyle name="Calculation 2 4 7 2" xfId="6257"/>
    <cellStyle name="Calculation 2 4 7 2 2" xfId="13176"/>
    <cellStyle name="Calculation 2 4 7 2 2 2" xfId="19849"/>
    <cellStyle name="Calculation 2 4 7 2 2 2 2" xfId="37513"/>
    <cellStyle name="Calculation 2 4 7 2 2 2 3" xfId="54690"/>
    <cellStyle name="Calculation 2 4 7 2 2 3" xfId="30840"/>
    <cellStyle name="Calculation 2 4 7 2 2 4" xfId="48067"/>
    <cellStyle name="Calculation 2 4 7 2 3" xfId="9892"/>
    <cellStyle name="Calculation 2 4 7 2 3 2" xfId="27557"/>
    <cellStyle name="Calculation 2 4 7 2 3 3" xfId="44810"/>
    <cellStyle name="Calculation 2 4 7 2 4" xfId="16782"/>
    <cellStyle name="Calculation 2 4 7 2 4 2" xfId="34446"/>
    <cellStyle name="Calculation 2 4 7 2 4 3" xfId="51649"/>
    <cellStyle name="Calculation 2 4 7 2 5" xfId="23922"/>
    <cellStyle name="Calculation 2 4 7 2 6" xfId="41199"/>
    <cellStyle name="Calculation 2 4 7 3" xfId="11321"/>
    <cellStyle name="Calculation 2 4 7 3 2" xfId="18102"/>
    <cellStyle name="Calculation 2 4 7 3 2 2" xfId="35766"/>
    <cellStyle name="Calculation 2 4 7 3 2 3" xfId="52955"/>
    <cellStyle name="Calculation 2 4 7 3 3" xfId="28985"/>
    <cellStyle name="Calculation 2 4 7 3 4" xfId="46224"/>
    <cellStyle name="Calculation 2 4 7 4" xfId="8037"/>
    <cellStyle name="Calculation 2 4 7 4 2" xfId="25702"/>
    <cellStyle name="Calculation 2 4 7 4 3" xfId="42967"/>
    <cellStyle name="Calculation 2 4 7 5" xfId="15035"/>
    <cellStyle name="Calculation 2 4 7 5 2" xfId="32699"/>
    <cellStyle name="Calculation 2 4 7 5 3" xfId="49914"/>
    <cellStyle name="Calculation 2 4 7 6" xfId="22066"/>
    <cellStyle name="Calculation 2 4 7 7" xfId="39356"/>
    <cellStyle name="Calculation 2 4 8" xfId="10086"/>
    <cellStyle name="Calculation 2 4 8 2" xfId="16975"/>
    <cellStyle name="Calculation 2 4 8 2 2" xfId="34639"/>
    <cellStyle name="Calculation 2 4 8 2 3" xfId="51840"/>
    <cellStyle name="Calculation 2 4 8 3" xfId="27750"/>
    <cellStyle name="Calculation 2 4 8 4" xfId="45001"/>
    <cellStyle name="Calculation 2 4 9" xfId="13367"/>
    <cellStyle name="Calculation 2 4 9 2" xfId="31031"/>
    <cellStyle name="Calculation 2 4 9 3" xfId="48258"/>
    <cellStyle name="Calculation 2 5" xfId="445"/>
    <cellStyle name="Calculation 2 5 10" xfId="20131"/>
    <cellStyle name="Calculation 2 5 11" xfId="21971"/>
    <cellStyle name="Calculation 2 5 2" xfId="446"/>
    <cellStyle name="Calculation 2 5 3" xfId="447"/>
    <cellStyle name="Calculation 2 5 4" xfId="2780"/>
    <cellStyle name="Calculation 2 5 4 10" xfId="13585"/>
    <cellStyle name="Calculation 2 5 4 10 2" xfId="31249"/>
    <cellStyle name="Calculation 2 5 4 10 3" xfId="48476"/>
    <cellStyle name="Calculation 2 5 4 11" xfId="20501"/>
    <cellStyle name="Calculation 2 5 4 12" xfId="37810"/>
    <cellStyle name="Calculation 2 5 4 2" xfId="3009"/>
    <cellStyle name="Calculation 2 5 4 2 2" xfId="3672"/>
    <cellStyle name="Calculation 2 5 4 2 2 2" xfId="5588"/>
    <cellStyle name="Calculation 2 5 4 2 2 2 2" xfId="12508"/>
    <cellStyle name="Calculation 2 5 4 2 2 2 2 2" xfId="19235"/>
    <cellStyle name="Calculation 2 5 4 2 2 2 2 2 2" xfId="36899"/>
    <cellStyle name="Calculation 2 5 4 2 2 2 2 2 3" xfId="54079"/>
    <cellStyle name="Calculation 2 5 4 2 2 2 2 3" xfId="30172"/>
    <cellStyle name="Calculation 2 5 4 2 2 2 2 4" xfId="47402"/>
    <cellStyle name="Calculation 2 5 4 2 2 2 3" xfId="9224"/>
    <cellStyle name="Calculation 2 5 4 2 2 2 3 2" xfId="26889"/>
    <cellStyle name="Calculation 2 5 4 2 2 2 3 3" xfId="44145"/>
    <cellStyle name="Calculation 2 5 4 2 2 2 4" xfId="16168"/>
    <cellStyle name="Calculation 2 5 4 2 2 2 4 2" xfId="33832"/>
    <cellStyle name="Calculation 2 5 4 2 2 2 4 3" xfId="51038"/>
    <cellStyle name="Calculation 2 5 4 2 2 2 5" xfId="23253"/>
    <cellStyle name="Calculation 2 5 4 2 2 2 6" xfId="40534"/>
    <cellStyle name="Calculation 2 5 4 2 2 3" xfId="11132"/>
    <cellStyle name="Calculation 2 5 4 2 2 3 2" xfId="17967"/>
    <cellStyle name="Calculation 2 5 4 2 2 3 2 2" xfId="35631"/>
    <cellStyle name="Calculation 2 5 4 2 2 3 2 3" xfId="52823"/>
    <cellStyle name="Calculation 2 5 4 2 2 3 3" xfId="28796"/>
    <cellStyle name="Calculation 2 5 4 2 2 3 4" xfId="46038"/>
    <cellStyle name="Calculation 2 5 4 2 2 4" xfId="7369"/>
    <cellStyle name="Calculation 2 5 4 2 2 4 2" xfId="25034"/>
    <cellStyle name="Calculation 2 5 4 2 2 4 3" xfId="42302"/>
    <cellStyle name="Calculation 2 5 4 2 2 5" xfId="14421"/>
    <cellStyle name="Calculation 2 5 4 2 2 5 2" xfId="32085"/>
    <cellStyle name="Calculation 2 5 4 2 2 5 3" xfId="49303"/>
    <cellStyle name="Calculation 2 5 4 2 2 6" xfId="21391"/>
    <cellStyle name="Calculation 2 5 4 2 2 7" xfId="38691"/>
    <cellStyle name="Calculation 2 5 4 2 3" xfId="4042"/>
    <cellStyle name="Calculation 2 5 4 2 3 2" xfId="5958"/>
    <cellStyle name="Calculation 2 5 4 2 3 2 2" xfId="12878"/>
    <cellStyle name="Calculation 2 5 4 2 3 2 2 2" xfId="19605"/>
    <cellStyle name="Calculation 2 5 4 2 3 2 2 2 2" xfId="37269"/>
    <cellStyle name="Calculation 2 5 4 2 3 2 2 2 3" xfId="54446"/>
    <cellStyle name="Calculation 2 5 4 2 3 2 2 3" xfId="30542"/>
    <cellStyle name="Calculation 2 5 4 2 3 2 2 4" xfId="47769"/>
    <cellStyle name="Calculation 2 5 4 2 3 2 3" xfId="9594"/>
    <cellStyle name="Calculation 2 5 4 2 3 2 3 2" xfId="27259"/>
    <cellStyle name="Calculation 2 5 4 2 3 2 3 3" xfId="44512"/>
    <cellStyle name="Calculation 2 5 4 2 3 2 4" xfId="16538"/>
    <cellStyle name="Calculation 2 5 4 2 3 2 4 2" xfId="34202"/>
    <cellStyle name="Calculation 2 5 4 2 3 2 4 3" xfId="51405"/>
    <cellStyle name="Calculation 2 5 4 2 3 2 5" xfId="23623"/>
    <cellStyle name="Calculation 2 5 4 2 3 2 6" xfId="40901"/>
    <cellStyle name="Calculation 2 5 4 2 3 3" xfId="7739"/>
    <cellStyle name="Calculation 2 5 4 2 3 3 2" xfId="25404"/>
    <cellStyle name="Calculation 2 5 4 2 3 3 3" xfId="42669"/>
    <cellStyle name="Calculation 2 5 4 2 3 4" xfId="14791"/>
    <cellStyle name="Calculation 2 5 4 2 3 4 2" xfId="32455"/>
    <cellStyle name="Calculation 2 5 4 2 3 4 3" xfId="49670"/>
    <cellStyle name="Calculation 2 5 4 2 3 5" xfId="21761"/>
    <cellStyle name="Calculation 2 5 4 2 3 6" xfId="39058"/>
    <cellStyle name="Calculation 2 5 4 2 4" xfId="4925"/>
    <cellStyle name="Calculation 2 5 4 2 4 2" xfId="11845"/>
    <cellStyle name="Calculation 2 5 4 2 4 2 2" xfId="18626"/>
    <cellStyle name="Calculation 2 5 4 2 4 2 2 2" xfId="36290"/>
    <cellStyle name="Calculation 2 5 4 2 4 2 2 3" xfId="53476"/>
    <cellStyle name="Calculation 2 5 4 2 4 2 3" xfId="29509"/>
    <cellStyle name="Calculation 2 5 4 2 4 2 4" xfId="46745"/>
    <cellStyle name="Calculation 2 5 4 2 4 3" xfId="8561"/>
    <cellStyle name="Calculation 2 5 4 2 4 3 2" xfId="26226"/>
    <cellStyle name="Calculation 2 5 4 2 4 3 3" xfId="43488"/>
    <cellStyle name="Calculation 2 5 4 2 4 4" xfId="15559"/>
    <cellStyle name="Calculation 2 5 4 2 4 4 2" xfId="33223"/>
    <cellStyle name="Calculation 2 5 4 2 4 4 3" xfId="50435"/>
    <cellStyle name="Calculation 2 5 4 2 4 5" xfId="22590"/>
    <cellStyle name="Calculation 2 5 4 2 4 6" xfId="39877"/>
    <cellStyle name="Calculation 2 5 4 2 5" xfId="10531"/>
    <cellStyle name="Calculation 2 5 4 2 5 2" xfId="17420"/>
    <cellStyle name="Calculation 2 5 4 2 5 2 2" xfId="35084"/>
    <cellStyle name="Calculation 2 5 4 2 5 2 3" xfId="52282"/>
    <cellStyle name="Calculation 2 5 4 2 5 3" xfId="28195"/>
    <cellStyle name="Calculation 2 5 4 2 5 4" xfId="45443"/>
    <cellStyle name="Calculation 2 5 4 2 6" xfId="6781"/>
    <cellStyle name="Calculation 2 5 4 2 6 2" xfId="24446"/>
    <cellStyle name="Calculation 2 5 4 2 6 3" xfId="41720"/>
    <cellStyle name="Calculation 2 5 4 2 7" xfId="13812"/>
    <cellStyle name="Calculation 2 5 4 2 7 2" xfId="31476"/>
    <cellStyle name="Calculation 2 5 4 2 7 3" xfId="48700"/>
    <cellStyle name="Calculation 2 5 4 2 8" xfId="20728"/>
    <cellStyle name="Calculation 2 5 4 2 9" xfId="38034"/>
    <cellStyle name="Calculation 2 5 4 3" xfId="3105"/>
    <cellStyle name="Calculation 2 5 4 3 2" xfId="3768"/>
    <cellStyle name="Calculation 2 5 4 3 2 2" xfId="5684"/>
    <cellStyle name="Calculation 2 5 4 3 2 2 2" xfId="12604"/>
    <cellStyle name="Calculation 2 5 4 3 2 2 2 2" xfId="19331"/>
    <cellStyle name="Calculation 2 5 4 3 2 2 2 2 2" xfId="36995"/>
    <cellStyle name="Calculation 2 5 4 3 2 2 2 2 3" xfId="54172"/>
    <cellStyle name="Calculation 2 5 4 3 2 2 2 3" xfId="30268"/>
    <cellStyle name="Calculation 2 5 4 3 2 2 2 4" xfId="47495"/>
    <cellStyle name="Calculation 2 5 4 3 2 2 3" xfId="9320"/>
    <cellStyle name="Calculation 2 5 4 3 2 2 3 2" xfId="26985"/>
    <cellStyle name="Calculation 2 5 4 3 2 2 3 3" xfId="44238"/>
    <cellStyle name="Calculation 2 5 4 3 2 2 4" xfId="16264"/>
    <cellStyle name="Calculation 2 5 4 3 2 2 4 2" xfId="33928"/>
    <cellStyle name="Calculation 2 5 4 3 2 2 4 3" xfId="51131"/>
    <cellStyle name="Calculation 2 5 4 3 2 2 5" xfId="23349"/>
    <cellStyle name="Calculation 2 5 4 3 2 2 6" xfId="40627"/>
    <cellStyle name="Calculation 2 5 4 3 2 3" xfId="11228"/>
    <cellStyle name="Calculation 2 5 4 3 2 3 2" xfId="18063"/>
    <cellStyle name="Calculation 2 5 4 3 2 3 2 2" xfId="35727"/>
    <cellStyle name="Calculation 2 5 4 3 2 3 2 3" xfId="52916"/>
    <cellStyle name="Calculation 2 5 4 3 2 3 3" xfId="28892"/>
    <cellStyle name="Calculation 2 5 4 3 2 3 4" xfId="46131"/>
    <cellStyle name="Calculation 2 5 4 3 2 4" xfId="7465"/>
    <cellStyle name="Calculation 2 5 4 3 2 4 2" xfId="25130"/>
    <cellStyle name="Calculation 2 5 4 3 2 4 3" xfId="42395"/>
    <cellStyle name="Calculation 2 5 4 3 2 5" xfId="14517"/>
    <cellStyle name="Calculation 2 5 4 3 2 5 2" xfId="32181"/>
    <cellStyle name="Calculation 2 5 4 3 2 5 3" xfId="49396"/>
    <cellStyle name="Calculation 2 5 4 3 2 6" xfId="21487"/>
    <cellStyle name="Calculation 2 5 4 3 2 7" xfId="38784"/>
    <cellStyle name="Calculation 2 5 4 3 3" xfId="4135"/>
    <cellStyle name="Calculation 2 5 4 3 3 2" xfId="6051"/>
    <cellStyle name="Calculation 2 5 4 3 3 2 2" xfId="12971"/>
    <cellStyle name="Calculation 2 5 4 3 3 2 2 2" xfId="19698"/>
    <cellStyle name="Calculation 2 5 4 3 3 2 2 2 2" xfId="37362"/>
    <cellStyle name="Calculation 2 5 4 3 3 2 2 2 3" xfId="54539"/>
    <cellStyle name="Calculation 2 5 4 3 3 2 2 3" xfId="30635"/>
    <cellStyle name="Calculation 2 5 4 3 3 2 2 4" xfId="47862"/>
    <cellStyle name="Calculation 2 5 4 3 3 2 3" xfId="9687"/>
    <cellStyle name="Calculation 2 5 4 3 3 2 3 2" xfId="27352"/>
    <cellStyle name="Calculation 2 5 4 3 3 2 3 3" xfId="44605"/>
    <cellStyle name="Calculation 2 5 4 3 3 2 4" xfId="16631"/>
    <cellStyle name="Calculation 2 5 4 3 3 2 4 2" xfId="34295"/>
    <cellStyle name="Calculation 2 5 4 3 3 2 4 3" xfId="51498"/>
    <cellStyle name="Calculation 2 5 4 3 3 2 5" xfId="23716"/>
    <cellStyle name="Calculation 2 5 4 3 3 2 6" xfId="40994"/>
    <cellStyle name="Calculation 2 5 4 3 3 3" xfId="7832"/>
    <cellStyle name="Calculation 2 5 4 3 3 3 2" xfId="25497"/>
    <cellStyle name="Calculation 2 5 4 3 3 3 3" xfId="42762"/>
    <cellStyle name="Calculation 2 5 4 3 3 4" xfId="14884"/>
    <cellStyle name="Calculation 2 5 4 3 3 4 2" xfId="32548"/>
    <cellStyle name="Calculation 2 5 4 3 3 4 3" xfId="49763"/>
    <cellStyle name="Calculation 2 5 4 3 3 5" xfId="21854"/>
    <cellStyle name="Calculation 2 5 4 3 3 6" xfId="39151"/>
    <cellStyle name="Calculation 2 5 4 3 4" xfId="5021"/>
    <cellStyle name="Calculation 2 5 4 3 4 2" xfId="11941"/>
    <cellStyle name="Calculation 2 5 4 3 4 2 2" xfId="18722"/>
    <cellStyle name="Calculation 2 5 4 3 4 2 2 2" xfId="36386"/>
    <cellStyle name="Calculation 2 5 4 3 4 2 2 3" xfId="53569"/>
    <cellStyle name="Calculation 2 5 4 3 4 2 3" xfId="29605"/>
    <cellStyle name="Calculation 2 5 4 3 4 2 4" xfId="46838"/>
    <cellStyle name="Calculation 2 5 4 3 4 3" xfId="8657"/>
    <cellStyle name="Calculation 2 5 4 3 4 3 2" xfId="26322"/>
    <cellStyle name="Calculation 2 5 4 3 4 3 3" xfId="43581"/>
    <cellStyle name="Calculation 2 5 4 3 4 4" xfId="15655"/>
    <cellStyle name="Calculation 2 5 4 3 4 4 2" xfId="33319"/>
    <cellStyle name="Calculation 2 5 4 3 4 4 3" xfId="50528"/>
    <cellStyle name="Calculation 2 5 4 3 4 5" xfId="22686"/>
    <cellStyle name="Calculation 2 5 4 3 4 6" xfId="39970"/>
    <cellStyle name="Calculation 2 5 4 3 5" xfId="10627"/>
    <cellStyle name="Calculation 2 5 4 3 5 2" xfId="17516"/>
    <cellStyle name="Calculation 2 5 4 3 5 2 2" xfId="35180"/>
    <cellStyle name="Calculation 2 5 4 3 5 2 3" xfId="52375"/>
    <cellStyle name="Calculation 2 5 4 3 5 3" xfId="28291"/>
    <cellStyle name="Calculation 2 5 4 3 5 4" xfId="45536"/>
    <cellStyle name="Calculation 2 5 4 3 6" xfId="6877"/>
    <cellStyle name="Calculation 2 5 4 3 6 2" xfId="24542"/>
    <cellStyle name="Calculation 2 5 4 3 6 3" xfId="41813"/>
    <cellStyle name="Calculation 2 5 4 3 7" xfId="13908"/>
    <cellStyle name="Calculation 2 5 4 3 7 2" xfId="31572"/>
    <cellStyle name="Calculation 2 5 4 3 7 3" xfId="48793"/>
    <cellStyle name="Calculation 2 5 4 3 8" xfId="20824"/>
    <cellStyle name="Calculation 2 5 4 3 9" xfId="38127"/>
    <cellStyle name="Calculation 2 5 4 4" xfId="3217"/>
    <cellStyle name="Calculation 2 5 4 4 2" xfId="4247"/>
    <cellStyle name="Calculation 2 5 4 4 2 2" xfId="6163"/>
    <cellStyle name="Calculation 2 5 4 4 2 2 2" xfId="13083"/>
    <cellStyle name="Calculation 2 5 4 4 2 2 2 2" xfId="19810"/>
    <cellStyle name="Calculation 2 5 4 4 2 2 2 2 2" xfId="37474"/>
    <cellStyle name="Calculation 2 5 4 4 2 2 2 2 3" xfId="54651"/>
    <cellStyle name="Calculation 2 5 4 4 2 2 2 3" xfId="30747"/>
    <cellStyle name="Calculation 2 5 4 4 2 2 2 4" xfId="47974"/>
    <cellStyle name="Calculation 2 5 4 4 2 2 3" xfId="9799"/>
    <cellStyle name="Calculation 2 5 4 4 2 2 3 2" xfId="27464"/>
    <cellStyle name="Calculation 2 5 4 4 2 2 3 3" xfId="44717"/>
    <cellStyle name="Calculation 2 5 4 4 2 2 4" xfId="16743"/>
    <cellStyle name="Calculation 2 5 4 4 2 2 4 2" xfId="34407"/>
    <cellStyle name="Calculation 2 5 4 4 2 2 4 3" xfId="51610"/>
    <cellStyle name="Calculation 2 5 4 4 2 2 5" xfId="23828"/>
    <cellStyle name="Calculation 2 5 4 4 2 2 6" xfId="41106"/>
    <cellStyle name="Calculation 2 5 4 4 2 3" xfId="7944"/>
    <cellStyle name="Calculation 2 5 4 4 2 3 2" xfId="25609"/>
    <cellStyle name="Calculation 2 5 4 4 2 3 3" xfId="42874"/>
    <cellStyle name="Calculation 2 5 4 4 2 4" xfId="14996"/>
    <cellStyle name="Calculation 2 5 4 4 2 4 2" xfId="32660"/>
    <cellStyle name="Calculation 2 5 4 4 2 4 3" xfId="49875"/>
    <cellStyle name="Calculation 2 5 4 4 2 5" xfId="21966"/>
    <cellStyle name="Calculation 2 5 4 4 2 6" xfId="39263"/>
    <cellStyle name="Calculation 2 5 4 4 3" xfId="5133"/>
    <cellStyle name="Calculation 2 5 4 4 3 2" xfId="12053"/>
    <cellStyle name="Calculation 2 5 4 4 3 2 2" xfId="18834"/>
    <cellStyle name="Calculation 2 5 4 4 3 2 2 2" xfId="36498"/>
    <cellStyle name="Calculation 2 5 4 4 3 2 2 3" xfId="53681"/>
    <cellStyle name="Calculation 2 5 4 4 3 2 3" xfId="29717"/>
    <cellStyle name="Calculation 2 5 4 4 3 2 4" xfId="46950"/>
    <cellStyle name="Calculation 2 5 4 4 3 3" xfId="8769"/>
    <cellStyle name="Calculation 2 5 4 4 3 3 2" xfId="26434"/>
    <cellStyle name="Calculation 2 5 4 4 3 3 3" xfId="43693"/>
    <cellStyle name="Calculation 2 5 4 4 3 4" xfId="15767"/>
    <cellStyle name="Calculation 2 5 4 4 3 4 2" xfId="33431"/>
    <cellStyle name="Calculation 2 5 4 4 3 4 3" xfId="50640"/>
    <cellStyle name="Calculation 2 5 4 4 3 5" xfId="22798"/>
    <cellStyle name="Calculation 2 5 4 4 3 6" xfId="40082"/>
    <cellStyle name="Calculation 2 5 4 4 4" xfId="10739"/>
    <cellStyle name="Calculation 2 5 4 4 4 2" xfId="17628"/>
    <cellStyle name="Calculation 2 5 4 4 4 2 2" xfId="35292"/>
    <cellStyle name="Calculation 2 5 4 4 4 2 3" xfId="52487"/>
    <cellStyle name="Calculation 2 5 4 4 4 3" xfId="28403"/>
    <cellStyle name="Calculation 2 5 4 4 4 4" xfId="45648"/>
    <cellStyle name="Calculation 2 5 4 4 5" xfId="6989"/>
    <cellStyle name="Calculation 2 5 4 4 5 2" xfId="24654"/>
    <cellStyle name="Calculation 2 5 4 4 5 3" xfId="41925"/>
    <cellStyle name="Calculation 2 5 4 4 6" xfId="14020"/>
    <cellStyle name="Calculation 2 5 4 4 6 2" xfId="31684"/>
    <cellStyle name="Calculation 2 5 4 4 6 3" xfId="48905"/>
    <cellStyle name="Calculation 2 5 4 4 7" xfId="20936"/>
    <cellStyle name="Calculation 2 5 4 4 8" xfId="38239"/>
    <cellStyle name="Calculation 2 5 4 5" xfId="3445"/>
    <cellStyle name="Calculation 2 5 4 5 2" xfId="5361"/>
    <cellStyle name="Calculation 2 5 4 5 2 2" xfId="12281"/>
    <cellStyle name="Calculation 2 5 4 5 2 2 2" xfId="19008"/>
    <cellStyle name="Calculation 2 5 4 5 2 2 2 2" xfId="36672"/>
    <cellStyle name="Calculation 2 5 4 5 2 2 2 3" xfId="53855"/>
    <cellStyle name="Calculation 2 5 4 5 2 2 3" xfId="29945"/>
    <cellStyle name="Calculation 2 5 4 5 2 2 4" xfId="47178"/>
    <cellStyle name="Calculation 2 5 4 5 2 3" xfId="8997"/>
    <cellStyle name="Calculation 2 5 4 5 2 3 2" xfId="26662"/>
    <cellStyle name="Calculation 2 5 4 5 2 3 3" xfId="43921"/>
    <cellStyle name="Calculation 2 5 4 5 2 4" xfId="15941"/>
    <cellStyle name="Calculation 2 5 4 5 2 4 2" xfId="33605"/>
    <cellStyle name="Calculation 2 5 4 5 2 4 3" xfId="50814"/>
    <cellStyle name="Calculation 2 5 4 5 2 5" xfId="23026"/>
    <cellStyle name="Calculation 2 5 4 5 2 6" xfId="40310"/>
    <cellStyle name="Calculation 2 5 4 5 3" xfId="10905"/>
    <cellStyle name="Calculation 2 5 4 5 3 2" xfId="17740"/>
    <cellStyle name="Calculation 2 5 4 5 3 2 2" xfId="35404"/>
    <cellStyle name="Calculation 2 5 4 5 3 2 3" xfId="52599"/>
    <cellStyle name="Calculation 2 5 4 5 3 3" xfId="28569"/>
    <cellStyle name="Calculation 2 5 4 5 3 4" xfId="45814"/>
    <cellStyle name="Calculation 2 5 4 5 4" xfId="7142"/>
    <cellStyle name="Calculation 2 5 4 5 4 2" xfId="24807"/>
    <cellStyle name="Calculation 2 5 4 5 4 3" xfId="42078"/>
    <cellStyle name="Calculation 2 5 4 5 5" xfId="14194"/>
    <cellStyle name="Calculation 2 5 4 5 5 2" xfId="31858"/>
    <cellStyle name="Calculation 2 5 4 5 5 3" xfId="49079"/>
    <cellStyle name="Calculation 2 5 4 5 6" xfId="21164"/>
    <cellStyle name="Calculation 2 5 4 5 7" xfId="38467"/>
    <cellStyle name="Calculation 2 5 4 6" xfId="3818"/>
    <cellStyle name="Calculation 2 5 4 6 2" xfId="5734"/>
    <cellStyle name="Calculation 2 5 4 6 2 2" xfId="12654"/>
    <cellStyle name="Calculation 2 5 4 6 2 2 2" xfId="19381"/>
    <cellStyle name="Calculation 2 5 4 6 2 2 2 2" xfId="37045"/>
    <cellStyle name="Calculation 2 5 4 6 2 2 2 3" xfId="54222"/>
    <cellStyle name="Calculation 2 5 4 6 2 2 3" xfId="30318"/>
    <cellStyle name="Calculation 2 5 4 6 2 2 4" xfId="47545"/>
    <cellStyle name="Calculation 2 5 4 6 2 3" xfId="9370"/>
    <cellStyle name="Calculation 2 5 4 6 2 3 2" xfId="27035"/>
    <cellStyle name="Calculation 2 5 4 6 2 3 3" xfId="44288"/>
    <cellStyle name="Calculation 2 5 4 6 2 4" xfId="16314"/>
    <cellStyle name="Calculation 2 5 4 6 2 4 2" xfId="33978"/>
    <cellStyle name="Calculation 2 5 4 6 2 4 3" xfId="51181"/>
    <cellStyle name="Calculation 2 5 4 6 2 5" xfId="23399"/>
    <cellStyle name="Calculation 2 5 4 6 2 6" xfId="40677"/>
    <cellStyle name="Calculation 2 5 4 6 3" xfId="7515"/>
    <cellStyle name="Calculation 2 5 4 6 3 2" xfId="25180"/>
    <cellStyle name="Calculation 2 5 4 6 3 3" xfId="42445"/>
    <cellStyle name="Calculation 2 5 4 6 4" xfId="14567"/>
    <cellStyle name="Calculation 2 5 4 6 4 2" xfId="32231"/>
    <cellStyle name="Calculation 2 5 4 6 4 3" xfId="49446"/>
    <cellStyle name="Calculation 2 5 4 6 5" xfId="21537"/>
    <cellStyle name="Calculation 2 5 4 6 6" xfId="38834"/>
    <cellStyle name="Calculation 2 5 4 7" xfId="4698"/>
    <cellStyle name="Calculation 2 5 4 7 2" xfId="11618"/>
    <cellStyle name="Calculation 2 5 4 7 2 2" xfId="18399"/>
    <cellStyle name="Calculation 2 5 4 7 2 2 2" xfId="36063"/>
    <cellStyle name="Calculation 2 5 4 7 2 2 3" xfId="53252"/>
    <cellStyle name="Calculation 2 5 4 7 2 3" xfId="29282"/>
    <cellStyle name="Calculation 2 5 4 7 2 4" xfId="46521"/>
    <cellStyle name="Calculation 2 5 4 7 3" xfId="8334"/>
    <cellStyle name="Calculation 2 5 4 7 3 2" xfId="25999"/>
    <cellStyle name="Calculation 2 5 4 7 3 3" xfId="43264"/>
    <cellStyle name="Calculation 2 5 4 7 4" xfId="15332"/>
    <cellStyle name="Calculation 2 5 4 7 4 2" xfId="32996"/>
    <cellStyle name="Calculation 2 5 4 7 4 3" xfId="50211"/>
    <cellStyle name="Calculation 2 5 4 7 5" xfId="22363"/>
    <cellStyle name="Calculation 2 5 4 7 6" xfId="39653"/>
    <cellStyle name="Calculation 2 5 4 8" xfId="10304"/>
    <cellStyle name="Calculation 2 5 4 8 2" xfId="17193"/>
    <cellStyle name="Calculation 2 5 4 8 2 2" xfId="34857"/>
    <cellStyle name="Calculation 2 5 4 8 2 3" xfId="52058"/>
    <cellStyle name="Calculation 2 5 4 8 3" xfId="27968"/>
    <cellStyle name="Calculation 2 5 4 8 4" xfId="45219"/>
    <cellStyle name="Calculation 2 5 4 9" xfId="6554"/>
    <cellStyle name="Calculation 2 5 4 9 2" xfId="24219"/>
    <cellStyle name="Calculation 2 5 4 9 3" xfId="41496"/>
    <cellStyle name="Calculation 2 5 5" xfId="2792"/>
    <cellStyle name="Calculation 2 5 5 2" xfId="3455"/>
    <cellStyle name="Calculation 2 5 5 2 2" xfId="5371"/>
    <cellStyle name="Calculation 2 5 5 2 2 2" xfId="12291"/>
    <cellStyle name="Calculation 2 5 5 2 2 2 2" xfId="19018"/>
    <cellStyle name="Calculation 2 5 5 2 2 2 2 2" xfId="36682"/>
    <cellStyle name="Calculation 2 5 5 2 2 2 2 3" xfId="53862"/>
    <cellStyle name="Calculation 2 5 5 2 2 2 3" xfId="29955"/>
    <cellStyle name="Calculation 2 5 5 2 2 2 4" xfId="47185"/>
    <cellStyle name="Calculation 2 5 5 2 2 3" xfId="9007"/>
    <cellStyle name="Calculation 2 5 5 2 2 3 2" xfId="26672"/>
    <cellStyle name="Calculation 2 5 5 2 2 3 3" xfId="43928"/>
    <cellStyle name="Calculation 2 5 5 2 2 4" xfId="15951"/>
    <cellStyle name="Calculation 2 5 5 2 2 4 2" xfId="33615"/>
    <cellStyle name="Calculation 2 5 5 2 2 4 3" xfId="50821"/>
    <cellStyle name="Calculation 2 5 5 2 2 5" xfId="23036"/>
    <cellStyle name="Calculation 2 5 5 2 2 6" xfId="40317"/>
    <cellStyle name="Calculation 2 5 5 2 3" xfId="10915"/>
    <cellStyle name="Calculation 2 5 5 2 3 2" xfId="17750"/>
    <cellStyle name="Calculation 2 5 5 2 3 2 2" xfId="35414"/>
    <cellStyle name="Calculation 2 5 5 2 3 2 3" xfId="52606"/>
    <cellStyle name="Calculation 2 5 5 2 3 3" xfId="28579"/>
    <cellStyle name="Calculation 2 5 5 2 3 4" xfId="45821"/>
    <cellStyle name="Calculation 2 5 5 2 4" xfId="7152"/>
    <cellStyle name="Calculation 2 5 5 2 4 2" xfId="24817"/>
    <cellStyle name="Calculation 2 5 5 2 4 3" xfId="42085"/>
    <cellStyle name="Calculation 2 5 5 2 5" xfId="14204"/>
    <cellStyle name="Calculation 2 5 5 2 5 2" xfId="31868"/>
    <cellStyle name="Calculation 2 5 5 2 5 3" xfId="49086"/>
    <cellStyle name="Calculation 2 5 5 2 6" xfId="21174"/>
    <cellStyle name="Calculation 2 5 5 2 7" xfId="38474"/>
    <cellStyle name="Calculation 2 5 5 3" xfId="3825"/>
    <cellStyle name="Calculation 2 5 5 3 2" xfId="5741"/>
    <cellStyle name="Calculation 2 5 5 3 2 2" xfId="12661"/>
    <cellStyle name="Calculation 2 5 5 3 2 2 2" xfId="19388"/>
    <cellStyle name="Calculation 2 5 5 3 2 2 2 2" xfId="37052"/>
    <cellStyle name="Calculation 2 5 5 3 2 2 2 3" xfId="54229"/>
    <cellStyle name="Calculation 2 5 5 3 2 2 3" xfId="30325"/>
    <cellStyle name="Calculation 2 5 5 3 2 2 4" xfId="47552"/>
    <cellStyle name="Calculation 2 5 5 3 2 3" xfId="9377"/>
    <cellStyle name="Calculation 2 5 5 3 2 3 2" xfId="27042"/>
    <cellStyle name="Calculation 2 5 5 3 2 3 3" xfId="44295"/>
    <cellStyle name="Calculation 2 5 5 3 2 4" xfId="16321"/>
    <cellStyle name="Calculation 2 5 5 3 2 4 2" xfId="33985"/>
    <cellStyle name="Calculation 2 5 5 3 2 4 3" xfId="51188"/>
    <cellStyle name="Calculation 2 5 5 3 2 5" xfId="23406"/>
    <cellStyle name="Calculation 2 5 5 3 2 6" xfId="40684"/>
    <cellStyle name="Calculation 2 5 5 3 3" xfId="7522"/>
    <cellStyle name="Calculation 2 5 5 3 3 2" xfId="25187"/>
    <cellStyle name="Calculation 2 5 5 3 3 3" xfId="42452"/>
    <cellStyle name="Calculation 2 5 5 3 4" xfId="14574"/>
    <cellStyle name="Calculation 2 5 5 3 4 2" xfId="32238"/>
    <cellStyle name="Calculation 2 5 5 3 4 3" xfId="49453"/>
    <cellStyle name="Calculation 2 5 5 3 5" xfId="21544"/>
    <cellStyle name="Calculation 2 5 5 3 6" xfId="38841"/>
    <cellStyle name="Calculation 2 5 5 4" xfId="4708"/>
    <cellStyle name="Calculation 2 5 5 4 2" xfId="11628"/>
    <cellStyle name="Calculation 2 5 5 4 2 2" xfId="18409"/>
    <cellStyle name="Calculation 2 5 5 4 2 2 2" xfId="36073"/>
    <cellStyle name="Calculation 2 5 5 4 2 2 3" xfId="53259"/>
    <cellStyle name="Calculation 2 5 5 4 2 3" xfId="29292"/>
    <cellStyle name="Calculation 2 5 5 4 2 4" xfId="46528"/>
    <cellStyle name="Calculation 2 5 5 4 3" xfId="8344"/>
    <cellStyle name="Calculation 2 5 5 4 3 2" xfId="26009"/>
    <cellStyle name="Calculation 2 5 5 4 3 3" xfId="43271"/>
    <cellStyle name="Calculation 2 5 5 4 4" xfId="15342"/>
    <cellStyle name="Calculation 2 5 5 4 4 2" xfId="33006"/>
    <cellStyle name="Calculation 2 5 5 4 4 3" xfId="50218"/>
    <cellStyle name="Calculation 2 5 5 4 5" xfId="22373"/>
    <cellStyle name="Calculation 2 5 5 4 6" xfId="39660"/>
    <cellStyle name="Calculation 2 5 5 5" xfId="10314"/>
    <cellStyle name="Calculation 2 5 5 5 2" xfId="17203"/>
    <cellStyle name="Calculation 2 5 5 5 2 2" xfId="34867"/>
    <cellStyle name="Calculation 2 5 5 5 2 3" xfId="52065"/>
    <cellStyle name="Calculation 2 5 5 5 3" xfId="27978"/>
    <cellStyle name="Calculation 2 5 5 5 4" xfId="45226"/>
    <cellStyle name="Calculation 2 5 5 6" xfId="6564"/>
    <cellStyle name="Calculation 2 5 5 6 2" xfId="24229"/>
    <cellStyle name="Calculation 2 5 5 6 3" xfId="41503"/>
    <cellStyle name="Calculation 2 5 5 7" xfId="13595"/>
    <cellStyle name="Calculation 2 5 5 7 2" xfId="31259"/>
    <cellStyle name="Calculation 2 5 5 7 3" xfId="48483"/>
    <cellStyle name="Calculation 2 5 5 8" xfId="20511"/>
    <cellStyle name="Calculation 2 5 5 9" xfId="37817"/>
    <cellStyle name="Calculation 2 5 6" xfId="4386"/>
    <cellStyle name="Calculation 2 5 6 2" xfId="6250"/>
    <cellStyle name="Calculation 2 5 6 2 2" xfId="13169"/>
    <cellStyle name="Calculation 2 5 6 2 2 2" xfId="19842"/>
    <cellStyle name="Calculation 2 5 6 2 2 2 2" xfId="37506"/>
    <cellStyle name="Calculation 2 5 6 2 2 2 3" xfId="54683"/>
    <cellStyle name="Calculation 2 5 6 2 2 3" xfId="30833"/>
    <cellStyle name="Calculation 2 5 6 2 2 4" xfId="48060"/>
    <cellStyle name="Calculation 2 5 6 2 3" xfId="9885"/>
    <cellStyle name="Calculation 2 5 6 2 3 2" xfId="27550"/>
    <cellStyle name="Calculation 2 5 6 2 3 3" xfId="44803"/>
    <cellStyle name="Calculation 2 5 6 2 4" xfId="16775"/>
    <cellStyle name="Calculation 2 5 6 2 4 2" xfId="34439"/>
    <cellStyle name="Calculation 2 5 6 2 4 3" xfId="51642"/>
    <cellStyle name="Calculation 2 5 6 2 5" xfId="23915"/>
    <cellStyle name="Calculation 2 5 6 2 6" xfId="41192"/>
    <cellStyle name="Calculation 2 5 6 3" xfId="11314"/>
    <cellStyle name="Calculation 2 5 6 3 2" xfId="18095"/>
    <cellStyle name="Calculation 2 5 6 3 2 2" xfId="35759"/>
    <cellStyle name="Calculation 2 5 6 3 2 3" xfId="52948"/>
    <cellStyle name="Calculation 2 5 6 3 3" xfId="28978"/>
    <cellStyle name="Calculation 2 5 6 3 4" xfId="46217"/>
    <cellStyle name="Calculation 2 5 6 4" xfId="8030"/>
    <cellStyle name="Calculation 2 5 6 4 2" xfId="25695"/>
    <cellStyle name="Calculation 2 5 6 4 3" xfId="42960"/>
    <cellStyle name="Calculation 2 5 6 5" xfId="15028"/>
    <cellStyle name="Calculation 2 5 6 5 2" xfId="32692"/>
    <cellStyle name="Calculation 2 5 6 5 3" xfId="49907"/>
    <cellStyle name="Calculation 2 5 6 6" xfId="22059"/>
    <cellStyle name="Calculation 2 5 6 7" xfId="39349"/>
    <cellStyle name="Calculation 2 5 7" xfId="4394"/>
    <cellStyle name="Calculation 2 5 7 2" xfId="6258"/>
    <cellStyle name="Calculation 2 5 7 2 2" xfId="13177"/>
    <cellStyle name="Calculation 2 5 7 2 2 2" xfId="19850"/>
    <cellStyle name="Calculation 2 5 7 2 2 2 2" xfId="37514"/>
    <cellStyle name="Calculation 2 5 7 2 2 2 3" xfId="54691"/>
    <cellStyle name="Calculation 2 5 7 2 2 3" xfId="30841"/>
    <cellStyle name="Calculation 2 5 7 2 2 4" xfId="48068"/>
    <cellStyle name="Calculation 2 5 7 2 3" xfId="9893"/>
    <cellStyle name="Calculation 2 5 7 2 3 2" xfId="27558"/>
    <cellStyle name="Calculation 2 5 7 2 3 3" xfId="44811"/>
    <cellStyle name="Calculation 2 5 7 2 4" xfId="16783"/>
    <cellStyle name="Calculation 2 5 7 2 4 2" xfId="34447"/>
    <cellStyle name="Calculation 2 5 7 2 4 3" xfId="51650"/>
    <cellStyle name="Calculation 2 5 7 2 5" xfId="23923"/>
    <cellStyle name="Calculation 2 5 7 2 6" xfId="41200"/>
    <cellStyle name="Calculation 2 5 7 3" xfId="11322"/>
    <cellStyle name="Calculation 2 5 7 3 2" xfId="18103"/>
    <cellStyle name="Calculation 2 5 7 3 2 2" xfId="35767"/>
    <cellStyle name="Calculation 2 5 7 3 2 3" xfId="52956"/>
    <cellStyle name="Calculation 2 5 7 3 3" xfId="28986"/>
    <cellStyle name="Calculation 2 5 7 3 4" xfId="46225"/>
    <cellStyle name="Calculation 2 5 7 4" xfId="8038"/>
    <cellStyle name="Calculation 2 5 7 4 2" xfId="25703"/>
    <cellStyle name="Calculation 2 5 7 4 3" xfId="42968"/>
    <cellStyle name="Calculation 2 5 7 5" xfId="15036"/>
    <cellStyle name="Calculation 2 5 7 5 2" xfId="32700"/>
    <cellStyle name="Calculation 2 5 7 5 3" xfId="49915"/>
    <cellStyle name="Calculation 2 5 7 6" xfId="22067"/>
    <cellStyle name="Calculation 2 5 7 7" xfId="39357"/>
    <cellStyle name="Calculation 2 5 8" xfId="10087"/>
    <cellStyle name="Calculation 2 5 8 2" xfId="16976"/>
    <cellStyle name="Calculation 2 5 8 2 2" xfId="34640"/>
    <cellStyle name="Calculation 2 5 8 2 3" xfId="51841"/>
    <cellStyle name="Calculation 2 5 8 3" xfId="27751"/>
    <cellStyle name="Calculation 2 5 8 4" xfId="45002"/>
    <cellStyle name="Calculation 2 5 9" xfId="13368"/>
    <cellStyle name="Calculation 2 5 9 2" xfId="31032"/>
    <cellStyle name="Calculation 2 5 9 3" xfId="48259"/>
    <cellStyle name="Calculation 2 6" xfId="448"/>
    <cellStyle name="Calculation 2 6 2" xfId="2779"/>
    <cellStyle name="Calculation 2 6 2 10" xfId="13584"/>
    <cellStyle name="Calculation 2 6 2 10 2" xfId="31248"/>
    <cellStyle name="Calculation 2 6 2 10 3" xfId="48475"/>
    <cellStyle name="Calculation 2 6 2 11" xfId="20500"/>
    <cellStyle name="Calculation 2 6 2 12" xfId="37809"/>
    <cellStyle name="Calculation 2 6 2 2" xfId="3008"/>
    <cellStyle name="Calculation 2 6 2 2 2" xfId="3671"/>
    <cellStyle name="Calculation 2 6 2 2 2 2" xfId="5587"/>
    <cellStyle name="Calculation 2 6 2 2 2 2 2" xfId="12507"/>
    <cellStyle name="Calculation 2 6 2 2 2 2 2 2" xfId="19234"/>
    <cellStyle name="Calculation 2 6 2 2 2 2 2 2 2" xfId="36898"/>
    <cellStyle name="Calculation 2 6 2 2 2 2 2 2 3" xfId="54078"/>
    <cellStyle name="Calculation 2 6 2 2 2 2 2 3" xfId="30171"/>
    <cellStyle name="Calculation 2 6 2 2 2 2 2 4" xfId="47401"/>
    <cellStyle name="Calculation 2 6 2 2 2 2 3" xfId="9223"/>
    <cellStyle name="Calculation 2 6 2 2 2 2 3 2" xfId="26888"/>
    <cellStyle name="Calculation 2 6 2 2 2 2 3 3" xfId="44144"/>
    <cellStyle name="Calculation 2 6 2 2 2 2 4" xfId="16167"/>
    <cellStyle name="Calculation 2 6 2 2 2 2 4 2" xfId="33831"/>
    <cellStyle name="Calculation 2 6 2 2 2 2 4 3" xfId="51037"/>
    <cellStyle name="Calculation 2 6 2 2 2 2 5" xfId="23252"/>
    <cellStyle name="Calculation 2 6 2 2 2 2 6" xfId="40533"/>
    <cellStyle name="Calculation 2 6 2 2 2 3" xfId="11131"/>
    <cellStyle name="Calculation 2 6 2 2 2 3 2" xfId="17966"/>
    <cellStyle name="Calculation 2 6 2 2 2 3 2 2" xfId="35630"/>
    <cellStyle name="Calculation 2 6 2 2 2 3 2 3" xfId="52822"/>
    <cellStyle name="Calculation 2 6 2 2 2 3 3" xfId="28795"/>
    <cellStyle name="Calculation 2 6 2 2 2 3 4" xfId="46037"/>
    <cellStyle name="Calculation 2 6 2 2 2 4" xfId="7368"/>
    <cellStyle name="Calculation 2 6 2 2 2 4 2" xfId="25033"/>
    <cellStyle name="Calculation 2 6 2 2 2 4 3" xfId="42301"/>
    <cellStyle name="Calculation 2 6 2 2 2 5" xfId="14420"/>
    <cellStyle name="Calculation 2 6 2 2 2 5 2" xfId="32084"/>
    <cellStyle name="Calculation 2 6 2 2 2 5 3" xfId="49302"/>
    <cellStyle name="Calculation 2 6 2 2 2 6" xfId="21390"/>
    <cellStyle name="Calculation 2 6 2 2 2 7" xfId="38690"/>
    <cellStyle name="Calculation 2 6 2 2 3" xfId="4041"/>
    <cellStyle name="Calculation 2 6 2 2 3 2" xfId="5957"/>
    <cellStyle name="Calculation 2 6 2 2 3 2 2" xfId="12877"/>
    <cellStyle name="Calculation 2 6 2 2 3 2 2 2" xfId="19604"/>
    <cellStyle name="Calculation 2 6 2 2 3 2 2 2 2" xfId="37268"/>
    <cellStyle name="Calculation 2 6 2 2 3 2 2 2 3" xfId="54445"/>
    <cellStyle name="Calculation 2 6 2 2 3 2 2 3" xfId="30541"/>
    <cellStyle name="Calculation 2 6 2 2 3 2 2 4" xfId="47768"/>
    <cellStyle name="Calculation 2 6 2 2 3 2 3" xfId="9593"/>
    <cellStyle name="Calculation 2 6 2 2 3 2 3 2" xfId="27258"/>
    <cellStyle name="Calculation 2 6 2 2 3 2 3 3" xfId="44511"/>
    <cellStyle name="Calculation 2 6 2 2 3 2 4" xfId="16537"/>
    <cellStyle name="Calculation 2 6 2 2 3 2 4 2" xfId="34201"/>
    <cellStyle name="Calculation 2 6 2 2 3 2 4 3" xfId="51404"/>
    <cellStyle name="Calculation 2 6 2 2 3 2 5" xfId="23622"/>
    <cellStyle name="Calculation 2 6 2 2 3 2 6" xfId="40900"/>
    <cellStyle name="Calculation 2 6 2 2 3 3" xfId="7738"/>
    <cellStyle name="Calculation 2 6 2 2 3 3 2" xfId="25403"/>
    <cellStyle name="Calculation 2 6 2 2 3 3 3" xfId="42668"/>
    <cellStyle name="Calculation 2 6 2 2 3 4" xfId="14790"/>
    <cellStyle name="Calculation 2 6 2 2 3 4 2" xfId="32454"/>
    <cellStyle name="Calculation 2 6 2 2 3 4 3" xfId="49669"/>
    <cellStyle name="Calculation 2 6 2 2 3 5" xfId="21760"/>
    <cellStyle name="Calculation 2 6 2 2 3 6" xfId="39057"/>
    <cellStyle name="Calculation 2 6 2 2 4" xfId="4924"/>
    <cellStyle name="Calculation 2 6 2 2 4 2" xfId="11844"/>
    <cellStyle name="Calculation 2 6 2 2 4 2 2" xfId="18625"/>
    <cellStyle name="Calculation 2 6 2 2 4 2 2 2" xfId="36289"/>
    <cellStyle name="Calculation 2 6 2 2 4 2 2 3" xfId="53475"/>
    <cellStyle name="Calculation 2 6 2 2 4 2 3" xfId="29508"/>
    <cellStyle name="Calculation 2 6 2 2 4 2 4" xfId="46744"/>
    <cellStyle name="Calculation 2 6 2 2 4 3" xfId="8560"/>
    <cellStyle name="Calculation 2 6 2 2 4 3 2" xfId="26225"/>
    <cellStyle name="Calculation 2 6 2 2 4 3 3" xfId="43487"/>
    <cellStyle name="Calculation 2 6 2 2 4 4" xfId="15558"/>
    <cellStyle name="Calculation 2 6 2 2 4 4 2" xfId="33222"/>
    <cellStyle name="Calculation 2 6 2 2 4 4 3" xfId="50434"/>
    <cellStyle name="Calculation 2 6 2 2 4 5" xfId="22589"/>
    <cellStyle name="Calculation 2 6 2 2 4 6" xfId="39876"/>
    <cellStyle name="Calculation 2 6 2 2 5" xfId="10530"/>
    <cellStyle name="Calculation 2 6 2 2 5 2" xfId="17419"/>
    <cellStyle name="Calculation 2 6 2 2 5 2 2" xfId="35083"/>
    <cellStyle name="Calculation 2 6 2 2 5 2 3" xfId="52281"/>
    <cellStyle name="Calculation 2 6 2 2 5 3" xfId="28194"/>
    <cellStyle name="Calculation 2 6 2 2 5 4" xfId="45442"/>
    <cellStyle name="Calculation 2 6 2 2 6" xfId="6780"/>
    <cellStyle name="Calculation 2 6 2 2 6 2" xfId="24445"/>
    <cellStyle name="Calculation 2 6 2 2 6 3" xfId="41719"/>
    <cellStyle name="Calculation 2 6 2 2 7" xfId="13811"/>
    <cellStyle name="Calculation 2 6 2 2 7 2" xfId="31475"/>
    <cellStyle name="Calculation 2 6 2 2 7 3" xfId="48699"/>
    <cellStyle name="Calculation 2 6 2 2 8" xfId="20727"/>
    <cellStyle name="Calculation 2 6 2 2 9" xfId="38033"/>
    <cellStyle name="Calculation 2 6 2 3" xfId="3104"/>
    <cellStyle name="Calculation 2 6 2 3 2" xfId="3767"/>
    <cellStyle name="Calculation 2 6 2 3 2 2" xfId="5683"/>
    <cellStyle name="Calculation 2 6 2 3 2 2 2" xfId="12603"/>
    <cellStyle name="Calculation 2 6 2 3 2 2 2 2" xfId="19330"/>
    <cellStyle name="Calculation 2 6 2 3 2 2 2 2 2" xfId="36994"/>
    <cellStyle name="Calculation 2 6 2 3 2 2 2 2 3" xfId="54171"/>
    <cellStyle name="Calculation 2 6 2 3 2 2 2 3" xfId="30267"/>
    <cellStyle name="Calculation 2 6 2 3 2 2 2 4" xfId="47494"/>
    <cellStyle name="Calculation 2 6 2 3 2 2 3" xfId="9319"/>
    <cellStyle name="Calculation 2 6 2 3 2 2 3 2" xfId="26984"/>
    <cellStyle name="Calculation 2 6 2 3 2 2 3 3" xfId="44237"/>
    <cellStyle name="Calculation 2 6 2 3 2 2 4" xfId="16263"/>
    <cellStyle name="Calculation 2 6 2 3 2 2 4 2" xfId="33927"/>
    <cellStyle name="Calculation 2 6 2 3 2 2 4 3" xfId="51130"/>
    <cellStyle name="Calculation 2 6 2 3 2 2 5" xfId="23348"/>
    <cellStyle name="Calculation 2 6 2 3 2 2 6" xfId="40626"/>
    <cellStyle name="Calculation 2 6 2 3 2 3" xfId="11227"/>
    <cellStyle name="Calculation 2 6 2 3 2 3 2" xfId="18062"/>
    <cellStyle name="Calculation 2 6 2 3 2 3 2 2" xfId="35726"/>
    <cellStyle name="Calculation 2 6 2 3 2 3 2 3" xfId="52915"/>
    <cellStyle name="Calculation 2 6 2 3 2 3 3" xfId="28891"/>
    <cellStyle name="Calculation 2 6 2 3 2 3 4" xfId="46130"/>
    <cellStyle name="Calculation 2 6 2 3 2 4" xfId="7464"/>
    <cellStyle name="Calculation 2 6 2 3 2 4 2" xfId="25129"/>
    <cellStyle name="Calculation 2 6 2 3 2 4 3" xfId="42394"/>
    <cellStyle name="Calculation 2 6 2 3 2 5" xfId="14516"/>
    <cellStyle name="Calculation 2 6 2 3 2 5 2" xfId="32180"/>
    <cellStyle name="Calculation 2 6 2 3 2 5 3" xfId="49395"/>
    <cellStyle name="Calculation 2 6 2 3 2 6" xfId="21486"/>
    <cellStyle name="Calculation 2 6 2 3 2 7" xfId="38783"/>
    <cellStyle name="Calculation 2 6 2 3 3" xfId="4134"/>
    <cellStyle name="Calculation 2 6 2 3 3 2" xfId="6050"/>
    <cellStyle name="Calculation 2 6 2 3 3 2 2" xfId="12970"/>
    <cellStyle name="Calculation 2 6 2 3 3 2 2 2" xfId="19697"/>
    <cellStyle name="Calculation 2 6 2 3 3 2 2 2 2" xfId="37361"/>
    <cellStyle name="Calculation 2 6 2 3 3 2 2 2 3" xfId="54538"/>
    <cellStyle name="Calculation 2 6 2 3 3 2 2 3" xfId="30634"/>
    <cellStyle name="Calculation 2 6 2 3 3 2 2 4" xfId="47861"/>
    <cellStyle name="Calculation 2 6 2 3 3 2 3" xfId="9686"/>
    <cellStyle name="Calculation 2 6 2 3 3 2 3 2" xfId="27351"/>
    <cellStyle name="Calculation 2 6 2 3 3 2 3 3" xfId="44604"/>
    <cellStyle name="Calculation 2 6 2 3 3 2 4" xfId="16630"/>
    <cellStyle name="Calculation 2 6 2 3 3 2 4 2" xfId="34294"/>
    <cellStyle name="Calculation 2 6 2 3 3 2 4 3" xfId="51497"/>
    <cellStyle name="Calculation 2 6 2 3 3 2 5" xfId="23715"/>
    <cellStyle name="Calculation 2 6 2 3 3 2 6" xfId="40993"/>
    <cellStyle name="Calculation 2 6 2 3 3 3" xfId="7831"/>
    <cellStyle name="Calculation 2 6 2 3 3 3 2" xfId="25496"/>
    <cellStyle name="Calculation 2 6 2 3 3 3 3" xfId="42761"/>
    <cellStyle name="Calculation 2 6 2 3 3 4" xfId="14883"/>
    <cellStyle name="Calculation 2 6 2 3 3 4 2" xfId="32547"/>
    <cellStyle name="Calculation 2 6 2 3 3 4 3" xfId="49762"/>
    <cellStyle name="Calculation 2 6 2 3 3 5" xfId="21853"/>
    <cellStyle name="Calculation 2 6 2 3 3 6" xfId="39150"/>
    <cellStyle name="Calculation 2 6 2 3 4" xfId="5020"/>
    <cellStyle name="Calculation 2 6 2 3 4 2" xfId="11940"/>
    <cellStyle name="Calculation 2 6 2 3 4 2 2" xfId="18721"/>
    <cellStyle name="Calculation 2 6 2 3 4 2 2 2" xfId="36385"/>
    <cellStyle name="Calculation 2 6 2 3 4 2 2 3" xfId="53568"/>
    <cellStyle name="Calculation 2 6 2 3 4 2 3" xfId="29604"/>
    <cellStyle name="Calculation 2 6 2 3 4 2 4" xfId="46837"/>
    <cellStyle name="Calculation 2 6 2 3 4 3" xfId="8656"/>
    <cellStyle name="Calculation 2 6 2 3 4 3 2" xfId="26321"/>
    <cellStyle name="Calculation 2 6 2 3 4 3 3" xfId="43580"/>
    <cellStyle name="Calculation 2 6 2 3 4 4" xfId="15654"/>
    <cellStyle name="Calculation 2 6 2 3 4 4 2" xfId="33318"/>
    <cellStyle name="Calculation 2 6 2 3 4 4 3" xfId="50527"/>
    <cellStyle name="Calculation 2 6 2 3 4 5" xfId="22685"/>
    <cellStyle name="Calculation 2 6 2 3 4 6" xfId="39969"/>
    <cellStyle name="Calculation 2 6 2 3 5" xfId="10626"/>
    <cellStyle name="Calculation 2 6 2 3 5 2" xfId="17515"/>
    <cellStyle name="Calculation 2 6 2 3 5 2 2" xfId="35179"/>
    <cellStyle name="Calculation 2 6 2 3 5 2 3" xfId="52374"/>
    <cellStyle name="Calculation 2 6 2 3 5 3" xfId="28290"/>
    <cellStyle name="Calculation 2 6 2 3 5 4" xfId="45535"/>
    <cellStyle name="Calculation 2 6 2 3 6" xfId="6876"/>
    <cellStyle name="Calculation 2 6 2 3 6 2" xfId="24541"/>
    <cellStyle name="Calculation 2 6 2 3 6 3" xfId="41812"/>
    <cellStyle name="Calculation 2 6 2 3 7" xfId="13907"/>
    <cellStyle name="Calculation 2 6 2 3 7 2" xfId="31571"/>
    <cellStyle name="Calculation 2 6 2 3 7 3" xfId="48792"/>
    <cellStyle name="Calculation 2 6 2 3 8" xfId="20823"/>
    <cellStyle name="Calculation 2 6 2 3 9" xfId="38126"/>
    <cellStyle name="Calculation 2 6 2 4" xfId="3216"/>
    <cellStyle name="Calculation 2 6 2 4 2" xfId="4246"/>
    <cellStyle name="Calculation 2 6 2 4 2 2" xfId="6162"/>
    <cellStyle name="Calculation 2 6 2 4 2 2 2" xfId="13082"/>
    <cellStyle name="Calculation 2 6 2 4 2 2 2 2" xfId="19809"/>
    <cellStyle name="Calculation 2 6 2 4 2 2 2 2 2" xfId="37473"/>
    <cellStyle name="Calculation 2 6 2 4 2 2 2 2 3" xfId="54650"/>
    <cellStyle name="Calculation 2 6 2 4 2 2 2 3" xfId="30746"/>
    <cellStyle name="Calculation 2 6 2 4 2 2 2 4" xfId="47973"/>
    <cellStyle name="Calculation 2 6 2 4 2 2 3" xfId="9798"/>
    <cellStyle name="Calculation 2 6 2 4 2 2 3 2" xfId="27463"/>
    <cellStyle name="Calculation 2 6 2 4 2 2 3 3" xfId="44716"/>
    <cellStyle name="Calculation 2 6 2 4 2 2 4" xfId="16742"/>
    <cellStyle name="Calculation 2 6 2 4 2 2 4 2" xfId="34406"/>
    <cellStyle name="Calculation 2 6 2 4 2 2 4 3" xfId="51609"/>
    <cellStyle name="Calculation 2 6 2 4 2 2 5" xfId="23827"/>
    <cellStyle name="Calculation 2 6 2 4 2 2 6" xfId="41105"/>
    <cellStyle name="Calculation 2 6 2 4 2 3" xfId="7943"/>
    <cellStyle name="Calculation 2 6 2 4 2 3 2" xfId="25608"/>
    <cellStyle name="Calculation 2 6 2 4 2 3 3" xfId="42873"/>
    <cellStyle name="Calculation 2 6 2 4 2 4" xfId="14995"/>
    <cellStyle name="Calculation 2 6 2 4 2 4 2" xfId="32659"/>
    <cellStyle name="Calculation 2 6 2 4 2 4 3" xfId="49874"/>
    <cellStyle name="Calculation 2 6 2 4 2 5" xfId="21965"/>
    <cellStyle name="Calculation 2 6 2 4 2 6" xfId="39262"/>
    <cellStyle name="Calculation 2 6 2 4 3" xfId="5132"/>
    <cellStyle name="Calculation 2 6 2 4 3 2" xfId="12052"/>
    <cellStyle name="Calculation 2 6 2 4 3 2 2" xfId="18833"/>
    <cellStyle name="Calculation 2 6 2 4 3 2 2 2" xfId="36497"/>
    <cellStyle name="Calculation 2 6 2 4 3 2 2 3" xfId="53680"/>
    <cellStyle name="Calculation 2 6 2 4 3 2 3" xfId="29716"/>
    <cellStyle name="Calculation 2 6 2 4 3 2 4" xfId="46949"/>
    <cellStyle name="Calculation 2 6 2 4 3 3" xfId="8768"/>
    <cellStyle name="Calculation 2 6 2 4 3 3 2" xfId="26433"/>
    <cellStyle name="Calculation 2 6 2 4 3 3 3" xfId="43692"/>
    <cellStyle name="Calculation 2 6 2 4 3 4" xfId="15766"/>
    <cellStyle name="Calculation 2 6 2 4 3 4 2" xfId="33430"/>
    <cellStyle name="Calculation 2 6 2 4 3 4 3" xfId="50639"/>
    <cellStyle name="Calculation 2 6 2 4 3 5" xfId="22797"/>
    <cellStyle name="Calculation 2 6 2 4 3 6" xfId="40081"/>
    <cellStyle name="Calculation 2 6 2 4 4" xfId="10738"/>
    <cellStyle name="Calculation 2 6 2 4 4 2" xfId="17627"/>
    <cellStyle name="Calculation 2 6 2 4 4 2 2" xfId="35291"/>
    <cellStyle name="Calculation 2 6 2 4 4 2 3" xfId="52486"/>
    <cellStyle name="Calculation 2 6 2 4 4 3" xfId="28402"/>
    <cellStyle name="Calculation 2 6 2 4 4 4" xfId="45647"/>
    <cellStyle name="Calculation 2 6 2 4 5" xfId="6988"/>
    <cellStyle name="Calculation 2 6 2 4 5 2" xfId="24653"/>
    <cellStyle name="Calculation 2 6 2 4 5 3" xfId="41924"/>
    <cellStyle name="Calculation 2 6 2 4 6" xfId="14019"/>
    <cellStyle name="Calculation 2 6 2 4 6 2" xfId="31683"/>
    <cellStyle name="Calculation 2 6 2 4 6 3" xfId="48904"/>
    <cellStyle name="Calculation 2 6 2 4 7" xfId="20935"/>
    <cellStyle name="Calculation 2 6 2 4 8" xfId="38238"/>
    <cellStyle name="Calculation 2 6 2 5" xfId="3444"/>
    <cellStyle name="Calculation 2 6 2 5 2" xfId="5360"/>
    <cellStyle name="Calculation 2 6 2 5 2 2" xfId="12280"/>
    <cellStyle name="Calculation 2 6 2 5 2 2 2" xfId="19007"/>
    <cellStyle name="Calculation 2 6 2 5 2 2 2 2" xfId="36671"/>
    <cellStyle name="Calculation 2 6 2 5 2 2 2 3" xfId="53854"/>
    <cellStyle name="Calculation 2 6 2 5 2 2 3" xfId="29944"/>
    <cellStyle name="Calculation 2 6 2 5 2 2 4" xfId="47177"/>
    <cellStyle name="Calculation 2 6 2 5 2 3" xfId="8996"/>
    <cellStyle name="Calculation 2 6 2 5 2 3 2" xfId="26661"/>
    <cellStyle name="Calculation 2 6 2 5 2 3 3" xfId="43920"/>
    <cellStyle name="Calculation 2 6 2 5 2 4" xfId="15940"/>
    <cellStyle name="Calculation 2 6 2 5 2 4 2" xfId="33604"/>
    <cellStyle name="Calculation 2 6 2 5 2 4 3" xfId="50813"/>
    <cellStyle name="Calculation 2 6 2 5 2 5" xfId="23025"/>
    <cellStyle name="Calculation 2 6 2 5 2 6" xfId="40309"/>
    <cellStyle name="Calculation 2 6 2 5 3" xfId="10904"/>
    <cellStyle name="Calculation 2 6 2 5 3 2" xfId="17739"/>
    <cellStyle name="Calculation 2 6 2 5 3 2 2" xfId="35403"/>
    <cellStyle name="Calculation 2 6 2 5 3 2 3" xfId="52598"/>
    <cellStyle name="Calculation 2 6 2 5 3 3" xfId="28568"/>
    <cellStyle name="Calculation 2 6 2 5 3 4" xfId="45813"/>
    <cellStyle name="Calculation 2 6 2 5 4" xfId="7141"/>
    <cellStyle name="Calculation 2 6 2 5 4 2" xfId="24806"/>
    <cellStyle name="Calculation 2 6 2 5 4 3" xfId="42077"/>
    <cellStyle name="Calculation 2 6 2 5 5" xfId="14193"/>
    <cellStyle name="Calculation 2 6 2 5 5 2" xfId="31857"/>
    <cellStyle name="Calculation 2 6 2 5 5 3" xfId="49078"/>
    <cellStyle name="Calculation 2 6 2 5 6" xfId="21163"/>
    <cellStyle name="Calculation 2 6 2 5 7" xfId="38466"/>
    <cellStyle name="Calculation 2 6 2 6" xfId="3817"/>
    <cellStyle name="Calculation 2 6 2 6 2" xfId="5733"/>
    <cellStyle name="Calculation 2 6 2 6 2 2" xfId="12653"/>
    <cellStyle name="Calculation 2 6 2 6 2 2 2" xfId="19380"/>
    <cellStyle name="Calculation 2 6 2 6 2 2 2 2" xfId="37044"/>
    <cellStyle name="Calculation 2 6 2 6 2 2 2 3" xfId="54221"/>
    <cellStyle name="Calculation 2 6 2 6 2 2 3" xfId="30317"/>
    <cellStyle name="Calculation 2 6 2 6 2 2 4" xfId="47544"/>
    <cellStyle name="Calculation 2 6 2 6 2 3" xfId="9369"/>
    <cellStyle name="Calculation 2 6 2 6 2 3 2" xfId="27034"/>
    <cellStyle name="Calculation 2 6 2 6 2 3 3" xfId="44287"/>
    <cellStyle name="Calculation 2 6 2 6 2 4" xfId="16313"/>
    <cellStyle name="Calculation 2 6 2 6 2 4 2" xfId="33977"/>
    <cellStyle name="Calculation 2 6 2 6 2 4 3" xfId="51180"/>
    <cellStyle name="Calculation 2 6 2 6 2 5" xfId="23398"/>
    <cellStyle name="Calculation 2 6 2 6 2 6" xfId="40676"/>
    <cellStyle name="Calculation 2 6 2 6 3" xfId="7514"/>
    <cellStyle name="Calculation 2 6 2 6 3 2" xfId="25179"/>
    <cellStyle name="Calculation 2 6 2 6 3 3" xfId="42444"/>
    <cellStyle name="Calculation 2 6 2 6 4" xfId="14566"/>
    <cellStyle name="Calculation 2 6 2 6 4 2" xfId="32230"/>
    <cellStyle name="Calculation 2 6 2 6 4 3" xfId="49445"/>
    <cellStyle name="Calculation 2 6 2 6 5" xfId="21536"/>
    <cellStyle name="Calculation 2 6 2 6 6" xfId="38833"/>
    <cellStyle name="Calculation 2 6 2 7" xfId="4697"/>
    <cellStyle name="Calculation 2 6 2 7 2" xfId="11617"/>
    <cellStyle name="Calculation 2 6 2 7 2 2" xfId="18398"/>
    <cellStyle name="Calculation 2 6 2 7 2 2 2" xfId="36062"/>
    <cellStyle name="Calculation 2 6 2 7 2 2 3" xfId="53251"/>
    <cellStyle name="Calculation 2 6 2 7 2 3" xfId="29281"/>
    <cellStyle name="Calculation 2 6 2 7 2 4" xfId="46520"/>
    <cellStyle name="Calculation 2 6 2 7 3" xfId="8333"/>
    <cellStyle name="Calculation 2 6 2 7 3 2" xfId="25998"/>
    <cellStyle name="Calculation 2 6 2 7 3 3" xfId="43263"/>
    <cellStyle name="Calculation 2 6 2 7 4" xfId="15331"/>
    <cellStyle name="Calculation 2 6 2 7 4 2" xfId="32995"/>
    <cellStyle name="Calculation 2 6 2 7 4 3" xfId="50210"/>
    <cellStyle name="Calculation 2 6 2 7 5" xfId="22362"/>
    <cellStyle name="Calculation 2 6 2 7 6" xfId="39652"/>
    <cellStyle name="Calculation 2 6 2 8" xfId="10303"/>
    <cellStyle name="Calculation 2 6 2 8 2" xfId="17192"/>
    <cellStyle name="Calculation 2 6 2 8 2 2" xfId="34856"/>
    <cellStyle name="Calculation 2 6 2 8 2 3" xfId="52057"/>
    <cellStyle name="Calculation 2 6 2 8 3" xfId="27967"/>
    <cellStyle name="Calculation 2 6 2 8 4" xfId="45218"/>
    <cellStyle name="Calculation 2 6 2 9" xfId="6553"/>
    <cellStyle name="Calculation 2 6 2 9 2" xfId="24218"/>
    <cellStyle name="Calculation 2 6 2 9 3" xfId="41495"/>
    <cellStyle name="Calculation 2 6 3" xfId="2793"/>
    <cellStyle name="Calculation 2 6 3 2" xfId="3456"/>
    <cellStyle name="Calculation 2 6 3 2 2" xfId="5372"/>
    <cellStyle name="Calculation 2 6 3 2 2 2" xfId="12292"/>
    <cellStyle name="Calculation 2 6 3 2 2 2 2" xfId="19019"/>
    <cellStyle name="Calculation 2 6 3 2 2 2 2 2" xfId="36683"/>
    <cellStyle name="Calculation 2 6 3 2 2 2 2 3" xfId="53863"/>
    <cellStyle name="Calculation 2 6 3 2 2 2 3" xfId="29956"/>
    <cellStyle name="Calculation 2 6 3 2 2 2 4" xfId="47186"/>
    <cellStyle name="Calculation 2 6 3 2 2 3" xfId="9008"/>
    <cellStyle name="Calculation 2 6 3 2 2 3 2" xfId="26673"/>
    <cellStyle name="Calculation 2 6 3 2 2 3 3" xfId="43929"/>
    <cellStyle name="Calculation 2 6 3 2 2 4" xfId="15952"/>
    <cellStyle name="Calculation 2 6 3 2 2 4 2" xfId="33616"/>
    <cellStyle name="Calculation 2 6 3 2 2 4 3" xfId="50822"/>
    <cellStyle name="Calculation 2 6 3 2 2 5" xfId="23037"/>
    <cellStyle name="Calculation 2 6 3 2 2 6" xfId="40318"/>
    <cellStyle name="Calculation 2 6 3 2 3" xfId="10916"/>
    <cellStyle name="Calculation 2 6 3 2 3 2" xfId="17751"/>
    <cellStyle name="Calculation 2 6 3 2 3 2 2" xfId="35415"/>
    <cellStyle name="Calculation 2 6 3 2 3 2 3" xfId="52607"/>
    <cellStyle name="Calculation 2 6 3 2 3 3" xfId="28580"/>
    <cellStyle name="Calculation 2 6 3 2 3 4" xfId="45822"/>
    <cellStyle name="Calculation 2 6 3 2 4" xfId="7153"/>
    <cellStyle name="Calculation 2 6 3 2 4 2" xfId="24818"/>
    <cellStyle name="Calculation 2 6 3 2 4 3" xfId="42086"/>
    <cellStyle name="Calculation 2 6 3 2 5" xfId="14205"/>
    <cellStyle name="Calculation 2 6 3 2 5 2" xfId="31869"/>
    <cellStyle name="Calculation 2 6 3 2 5 3" xfId="49087"/>
    <cellStyle name="Calculation 2 6 3 2 6" xfId="21175"/>
    <cellStyle name="Calculation 2 6 3 2 7" xfId="38475"/>
    <cellStyle name="Calculation 2 6 3 3" xfId="3826"/>
    <cellStyle name="Calculation 2 6 3 3 2" xfId="5742"/>
    <cellStyle name="Calculation 2 6 3 3 2 2" xfId="12662"/>
    <cellStyle name="Calculation 2 6 3 3 2 2 2" xfId="19389"/>
    <cellStyle name="Calculation 2 6 3 3 2 2 2 2" xfId="37053"/>
    <cellStyle name="Calculation 2 6 3 3 2 2 2 3" xfId="54230"/>
    <cellStyle name="Calculation 2 6 3 3 2 2 3" xfId="30326"/>
    <cellStyle name="Calculation 2 6 3 3 2 2 4" xfId="47553"/>
    <cellStyle name="Calculation 2 6 3 3 2 3" xfId="9378"/>
    <cellStyle name="Calculation 2 6 3 3 2 3 2" xfId="27043"/>
    <cellStyle name="Calculation 2 6 3 3 2 3 3" xfId="44296"/>
    <cellStyle name="Calculation 2 6 3 3 2 4" xfId="16322"/>
    <cellStyle name="Calculation 2 6 3 3 2 4 2" xfId="33986"/>
    <cellStyle name="Calculation 2 6 3 3 2 4 3" xfId="51189"/>
    <cellStyle name="Calculation 2 6 3 3 2 5" xfId="23407"/>
    <cellStyle name="Calculation 2 6 3 3 2 6" xfId="40685"/>
    <cellStyle name="Calculation 2 6 3 3 3" xfId="7523"/>
    <cellStyle name="Calculation 2 6 3 3 3 2" xfId="25188"/>
    <cellStyle name="Calculation 2 6 3 3 3 3" xfId="42453"/>
    <cellStyle name="Calculation 2 6 3 3 4" xfId="14575"/>
    <cellStyle name="Calculation 2 6 3 3 4 2" xfId="32239"/>
    <cellStyle name="Calculation 2 6 3 3 4 3" xfId="49454"/>
    <cellStyle name="Calculation 2 6 3 3 5" xfId="21545"/>
    <cellStyle name="Calculation 2 6 3 3 6" xfId="38842"/>
    <cellStyle name="Calculation 2 6 3 4" xfId="4709"/>
    <cellStyle name="Calculation 2 6 3 4 2" xfId="11629"/>
    <cellStyle name="Calculation 2 6 3 4 2 2" xfId="18410"/>
    <cellStyle name="Calculation 2 6 3 4 2 2 2" xfId="36074"/>
    <cellStyle name="Calculation 2 6 3 4 2 2 3" xfId="53260"/>
    <cellStyle name="Calculation 2 6 3 4 2 3" xfId="29293"/>
    <cellStyle name="Calculation 2 6 3 4 2 4" xfId="46529"/>
    <cellStyle name="Calculation 2 6 3 4 3" xfId="8345"/>
    <cellStyle name="Calculation 2 6 3 4 3 2" xfId="26010"/>
    <cellStyle name="Calculation 2 6 3 4 3 3" xfId="43272"/>
    <cellStyle name="Calculation 2 6 3 4 4" xfId="15343"/>
    <cellStyle name="Calculation 2 6 3 4 4 2" xfId="33007"/>
    <cellStyle name="Calculation 2 6 3 4 4 3" xfId="50219"/>
    <cellStyle name="Calculation 2 6 3 4 5" xfId="22374"/>
    <cellStyle name="Calculation 2 6 3 4 6" xfId="39661"/>
    <cellStyle name="Calculation 2 6 3 5" xfId="10315"/>
    <cellStyle name="Calculation 2 6 3 5 2" xfId="17204"/>
    <cellStyle name="Calculation 2 6 3 5 2 2" xfId="34868"/>
    <cellStyle name="Calculation 2 6 3 5 2 3" xfId="52066"/>
    <cellStyle name="Calculation 2 6 3 5 3" xfId="27979"/>
    <cellStyle name="Calculation 2 6 3 5 4" xfId="45227"/>
    <cellStyle name="Calculation 2 6 3 6" xfId="6565"/>
    <cellStyle name="Calculation 2 6 3 6 2" xfId="24230"/>
    <cellStyle name="Calculation 2 6 3 6 3" xfId="41504"/>
    <cellStyle name="Calculation 2 6 3 7" xfId="13596"/>
    <cellStyle name="Calculation 2 6 3 7 2" xfId="31260"/>
    <cellStyle name="Calculation 2 6 3 7 3" xfId="48484"/>
    <cellStyle name="Calculation 2 6 3 8" xfId="20512"/>
    <cellStyle name="Calculation 2 6 3 9" xfId="37818"/>
    <cellStyle name="Calculation 2 6 4" xfId="4387"/>
    <cellStyle name="Calculation 2 6 4 2" xfId="6251"/>
    <cellStyle name="Calculation 2 6 4 2 2" xfId="13170"/>
    <cellStyle name="Calculation 2 6 4 2 2 2" xfId="19843"/>
    <cellStyle name="Calculation 2 6 4 2 2 2 2" xfId="37507"/>
    <cellStyle name="Calculation 2 6 4 2 2 2 3" xfId="54684"/>
    <cellStyle name="Calculation 2 6 4 2 2 3" xfId="30834"/>
    <cellStyle name="Calculation 2 6 4 2 2 4" xfId="48061"/>
    <cellStyle name="Calculation 2 6 4 2 3" xfId="9886"/>
    <cellStyle name="Calculation 2 6 4 2 3 2" xfId="27551"/>
    <cellStyle name="Calculation 2 6 4 2 3 3" xfId="44804"/>
    <cellStyle name="Calculation 2 6 4 2 4" xfId="16776"/>
    <cellStyle name="Calculation 2 6 4 2 4 2" xfId="34440"/>
    <cellStyle name="Calculation 2 6 4 2 4 3" xfId="51643"/>
    <cellStyle name="Calculation 2 6 4 2 5" xfId="23916"/>
    <cellStyle name="Calculation 2 6 4 2 6" xfId="41193"/>
    <cellStyle name="Calculation 2 6 4 3" xfId="11315"/>
    <cellStyle name="Calculation 2 6 4 3 2" xfId="18096"/>
    <cellStyle name="Calculation 2 6 4 3 2 2" xfId="35760"/>
    <cellStyle name="Calculation 2 6 4 3 2 3" xfId="52949"/>
    <cellStyle name="Calculation 2 6 4 3 3" xfId="28979"/>
    <cellStyle name="Calculation 2 6 4 3 4" xfId="46218"/>
    <cellStyle name="Calculation 2 6 4 4" xfId="8031"/>
    <cellStyle name="Calculation 2 6 4 4 2" xfId="25696"/>
    <cellStyle name="Calculation 2 6 4 4 3" xfId="42961"/>
    <cellStyle name="Calculation 2 6 4 5" xfId="15029"/>
    <cellStyle name="Calculation 2 6 4 5 2" xfId="32693"/>
    <cellStyle name="Calculation 2 6 4 5 3" xfId="49908"/>
    <cellStyle name="Calculation 2 6 4 6" xfId="22060"/>
    <cellStyle name="Calculation 2 6 4 7" xfId="39350"/>
    <cellStyle name="Calculation 2 6 5" xfId="4395"/>
    <cellStyle name="Calculation 2 6 5 2" xfId="6259"/>
    <cellStyle name="Calculation 2 6 5 2 2" xfId="13178"/>
    <cellStyle name="Calculation 2 6 5 2 2 2" xfId="19851"/>
    <cellStyle name="Calculation 2 6 5 2 2 2 2" xfId="37515"/>
    <cellStyle name="Calculation 2 6 5 2 2 2 3" xfId="54692"/>
    <cellStyle name="Calculation 2 6 5 2 2 3" xfId="30842"/>
    <cellStyle name="Calculation 2 6 5 2 2 4" xfId="48069"/>
    <cellStyle name="Calculation 2 6 5 2 3" xfId="9894"/>
    <cellStyle name="Calculation 2 6 5 2 3 2" xfId="27559"/>
    <cellStyle name="Calculation 2 6 5 2 3 3" xfId="44812"/>
    <cellStyle name="Calculation 2 6 5 2 4" xfId="16784"/>
    <cellStyle name="Calculation 2 6 5 2 4 2" xfId="34448"/>
    <cellStyle name="Calculation 2 6 5 2 4 3" xfId="51651"/>
    <cellStyle name="Calculation 2 6 5 2 5" xfId="23924"/>
    <cellStyle name="Calculation 2 6 5 2 6" xfId="41201"/>
    <cellStyle name="Calculation 2 6 5 3" xfId="11323"/>
    <cellStyle name="Calculation 2 6 5 3 2" xfId="18104"/>
    <cellStyle name="Calculation 2 6 5 3 2 2" xfId="35768"/>
    <cellStyle name="Calculation 2 6 5 3 2 3" xfId="52957"/>
    <cellStyle name="Calculation 2 6 5 3 3" xfId="28987"/>
    <cellStyle name="Calculation 2 6 5 3 4" xfId="46226"/>
    <cellStyle name="Calculation 2 6 5 4" xfId="8039"/>
    <cellStyle name="Calculation 2 6 5 4 2" xfId="25704"/>
    <cellStyle name="Calculation 2 6 5 4 3" xfId="42969"/>
    <cellStyle name="Calculation 2 6 5 5" xfId="15037"/>
    <cellStyle name="Calculation 2 6 5 5 2" xfId="32701"/>
    <cellStyle name="Calculation 2 6 5 5 3" xfId="49916"/>
    <cellStyle name="Calculation 2 6 5 6" xfId="22068"/>
    <cellStyle name="Calculation 2 6 5 7" xfId="39358"/>
    <cellStyle name="Calculation 2 6 6" xfId="10088"/>
    <cellStyle name="Calculation 2 6 6 2" xfId="16977"/>
    <cellStyle name="Calculation 2 6 6 2 2" xfId="34641"/>
    <cellStyle name="Calculation 2 6 6 2 3" xfId="51842"/>
    <cellStyle name="Calculation 2 6 6 3" xfId="27752"/>
    <cellStyle name="Calculation 2 6 6 4" xfId="45003"/>
    <cellStyle name="Calculation 2 6 7" xfId="13369"/>
    <cellStyle name="Calculation 2 6 7 2" xfId="31033"/>
    <cellStyle name="Calculation 2 6 7 3" xfId="48260"/>
    <cellStyle name="Calculation 2 6 8" xfId="20132"/>
    <cellStyle name="Calculation 2 6 9" xfId="22030"/>
    <cellStyle name="Calculation 2 7" xfId="449"/>
    <cellStyle name="Calculation 2 7 2" xfId="2778"/>
    <cellStyle name="Calculation 2 7 2 10" xfId="13583"/>
    <cellStyle name="Calculation 2 7 2 10 2" xfId="31247"/>
    <cellStyle name="Calculation 2 7 2 10 3" xfId="48474"/>
    <cellStyle name="Calculation 2 7 2 11" xfId="20499"/>
    <cellStyle name="Calculation 2 7 2 12" xfId="37808"/>
    <cellStyle name="Calculation 2 7 2 2" xfId="3007"/>
    <cellStyle name="Calculation 2 7 2 2 2" xfId="3670"/>
    <cellStyle name="Calculation 2 7 2 2 2 2" xfId="5586"/>
    <cellStyle name="Calculation 2 7 2 2 2 2 2" xfId="12506"/>
    <cellStyle name="Calculation 2 7 2 2 2 2 2 2" xfId="19233"/>
    <cellStyle name="Calculation 2 7 2 2 2 2 2 2 2" xfId="36897"/>
    <cellStyle name="Calculation 2 7 2 2 2 2 2 2 3" xfId="54077"/>
    <cellStyle name="Calculation 2 7 2 2 2 2 2 3" xfId="30170"/>
    <cellStyle name="Calculation 2 7 2 2 2 2 2 4" xfId="47400"/>
    <cellStyle name="Calculation 2 7 2 2 2 2 3" xfId="9222"/>
    <cellStyle name="Calculation 2 7 2 2 2 2 3 2" xfId="26887"/>
    <cellStyle name="Calculation 2 7 2 2 2 2 3 3" xfId="44143"/>
    <cellStyle name="Calculation 2 7 2 2 2 2 4" xfId="16166"/>
    <cellStyle name="Calculation 2 7 2 2 2 2 4 2" xfId="33830"/>
    <cellStyle name="Calculation 2 7 2 2 2 2 4 3" xfId="51036"/>
    <cellStyle name="Calculation 2 7 2 2 2 2 5" xfId="23251"/>
    <cellStyle name="Calculation 2 7 2 2 2 2 6" xfId="40532"/>
    <cellStyle name="Calculation 2 7 2 2 2 3" xfId="11130"/>
    <cellStyle name="Calculation 2 7 2 2 2 3 2" xfId="17965"/>
    <cellStyle name="Calculation 2 7 2 2 2 3 2 2" xfId="35629"/>
    <cellStyle name="Calculation 2 7 2 2 2 3 2 3" xfId="52821"/>
    <cellStyle name="Calculation 2 7 2 2 2 3 3" xfId="28794"/>
    <cellStyle name="Calculation 2 7 2 2 2 3 4" xfId="46036"/>
    <cellStyle name="Calculation 2 7 2 2 2 4" xfId="7367"/>
    <cellStyle name="Calculation 2 7 2 2 2 4 2" xfId="25032"/>
    <cellStyle name="Calculation 2 7 2 2 2 4 3" xfId="42300"/>
    <cellStyle name="Calculation 2 7 2 2 2 5" xfId="14419"/>
    <cellStyle name="Calculation 2 7 2 2 2 5 2" xfId="32083"/>
    <cellStyle name="Calculation 2 7 2 2 2 5 3" xfId="49301"/>
    <cellStyle name="Calculation 2 7 2 2 2 6" xfId="21389"/>
    <cellStyle name="Calculation 2 7 2 2 2 7" xfId="38689"/>
    <cellStyle name="Calculation 2 7 2 2 3" xfId="4040"/>
    <cellStyle name="Calculation 2 7 2 2 3 2" xfId="5956"/>
    <cellStyle name="Calculation 2 7 2 2 3 2 2" xfId="12876"/>
    <cellStyle name="Calculation 2 7 2 2 3 2 2 2" xfId="19603"/>
    <cellStyle name="Calculation 2 7 2 2 3 2 2 2 2" xfId="37267"/>
    <cellStyle name="Calculation 2 7 2 2 3 2 2 2 3" xfId="54444"/>
    <cellStyle name="Calculation 2 7 2 2 3 2 2 3" xfId="30540"/>
    <cellStyle name="Calculation 2 7 2 2 3 2 2 4" xfId="47767"/>
    <cellStyle name="Calculation 2 7 2 2 3 2 3" xfId="9592"/>
    <cellStyle name="Calculation 2 7 2 2 3 2 3 2" xfId="27257"/>
    <cellStyle name="Calculation 2 7 2 2 3 2 3 3" xfId="44510"/>
    <cellStyle name="Calculation 2 7 2 2 3 2 4" xfId="16536"/>
    <cellStyle name="Calculation 2 7 2 2 3 2 4 2" xfId="34200"/>
    <cellStyle name="Calculation 2 7 2 2 3 2 4 3" xfId="51403"/>
    <cellStyle name="Calculation 2 7 2 2 3 2 5" xfId="23621"/>
    <cellStyle name="Calculation 2 7 2 2 3 2 6" xfId="40899"/>
    <cellStyle name="Calculation 2 7 2 2 3 3" xfId="7737"/>
    <cellStyle name="Calculation 2 7 2 2 3 3 2" xfId="25402"/>
    <cellStyle name="Calculation 2 7 2 2 3 3 3" xfId="42667"/>
    <cellStyle name="Calculation 2 7 2 2 3 4" xfId="14789"/>
    <cellStyle name="Calculation 2 7 2 2 3 4 2" xfId="32453"/>
    <cellStyle name="Calculation 2 7 2 2 3 4 3" xfId="49668"/>
    <cellStyle name="Calculation 2 7 2 2 3 5" xfId="21759"/>
    <cellStyle name="Calculation 2 7 2 2 3 6" xfId="39056"/>
    <cellStyle name="Calculation 2 7 2 2 4" xfId="4923"/>
    <cellStyle name="Calculation 2 7 2 2 4 2" xfId="11843"/>
    <cellStyle name="Calculation 2 7 2 2 4 2 2" xfId="18624"/>
    <cellStyle name="Calculation 2 7 2 2 4 2 2 2" xfId="36288"/>
    <cellStyle name="Calculation 2 7 2 2 4 2 2 3" xfId="53474"/>
    <cellStyle name="Calculation 2 7 2 2 4 2 3" xfId="29507"/>
    <cellStyle name="Calculation 2 7 2 2 4 2 4" xfId="46743"/>
    <cellStyle name="Calculation 2 7 2 2 4 3" xfId="8559"/>
    <cellStyle name="Calculation 2 7 2 2 4 3 2" xfId="26224"/>
    <cellStyle name="Calculation 2 7 2 2 4 3 3" xfId="43486"/>
    <cellStyle name="Calculation 2 7 2 2 4 4" xfId="15557"/>
    <cellStyle name="Calculation 2 7 2 2 4 4 2" xfId="33221"/>
    <cellStyle name="Calculation 2 7 2 2 4 4 3" xfId="50433"/>
    <cellStyle name="Calculation 2 7 2 2 4 5" xfId="22588"/>
    <cellStyle name="Calculation 2 7 2 2 4 6" xfId="39875"/>
    <cellStyle name="Calculation 2 7 2 2 5" xfId="10529"/>
    <cellStyle name="Calculation 2 7 2 2 5 2" xfId="17418"/>
    <cellStyle name="Calculation 2 7 2 2 5 2 2" xfId="35082"/>
    <cellStyle name="Calculation 2 7 2 2 5 2 3" xfId="52280"/>
    <cellStyle name="Calculation 2 7 2 2 5 3" xfId="28193"/>
    <cellStyle name="Calculation 2 7 2 2 5 4" xfId="45441"/>
    <cellStyle name="Calculation 2 7 2 2 6" xfId="6779"/>
    <cellStyle name="Calculation 2 7 2 2 6 2" xfId="24444"/>
    <cellStyle name="Calculation 2 7 2 2 6 3" xfId="41718"/>
    <cellStyle name="Calculation 2 7 2 2 7" xfId="13810"/>
    <cellStyle name="Calculation 2 7 2 2 7 2" xfId="31474"/>
    <cellStyle name="Calculation 2 7 2 2 7 3" xfId="48698"/>
    <cellStyle name="Calculation 2 7 2 2 8" xfId="20726"/>
    <cellStyle name="Calculation 2 7 2 2 9" xfId="38032"/>
    <cellStyle name="Calculation 2 7 2 3" xfId="3103"/>
    <cellStyle name="Calculation 2 7 2 3 2" xfId="3766"/>
    <cellStyle name="Calculation 2 7 2 3 2 2" xfId="5682"/>
    <cellStyle name="Calculation 2 7 2 3 2 2 2" xfId="12602"/>
    <cellStyle name="Calculation 2 7 2 3 2 2 2 2" xfId="19329"/>
    <cellStyle name="Calculation 2 7 2 3 2 2 2 2 2" xfId="36993"/>
    <cellStyle name="Calculation 2 7 2 3 2 2 2 2 3" xfId="54170"/>
    <cellStyle name="Calculation 2 7 2 3 2 2 2 3" xfId="30266"/>
    <cellStyle name="Calculation 2 7 2 3 2 2 2 4" xfId="47493"/>
    <cellStyle name="Calculation 2 7 2 3 2 2 3" xfId="9318"/>
    <cellStyle name="Calculation 2 7 2 3 2 2 3 2" xfId="26983"/>
    <cellStyle name="Calculation 2 7 2 3 2 2 3 3" xfId="44236"/>
    <cellStyle name="Calculation 2 7 2 3 2 2 4" xfId="16262"/>
    <cellStyle name="Calculation 2 7 2 3 2 2 4 2" xfId="33926"/>
    <cellStyle name="Calculation 2 7 2 3 2 2 4 3" xfId="51129"/>
    <cellStyle name="Calculation 2 7 2 3 2 2 5" xfId="23347"/>
    <cellStyle name="Calculation 2 7 2 3 2 2 6" xfId="40625"/>
    <cellStyle name="Calculation 2 7 2 3 2 3" xfId="11226"/>
    <cellStyle name="Calculation 2 7 2 3 2 3 2" xfId="18061"/>
    <cellStyle name="Calculation 2 7 2 3 2 3 2 2" xfId="35725"/>
    <cellStyle name="Calculation 2 7 2 3 2 3 2 3" xfId="52914"/>
    <cellStyle name="Calculation 2 7 2 3 2 3 3" xfId="28890"/>
    <cellStyle name="Calculation 2 7 2 3 2 3 4" xfId="46129"/>
    <cellStyle name="Calculation 2 7 2 3 2 4" xfId="7463"/>
    <cellStyle name="Calculation 2 7 2 3 2 4 2" xfId="25128"/>
    <cellStyle name="Calculation 2 7 2 3 2 4 3" xfId="42393"/>
    <cellStyle name="Calculation 2 7 2 3 2 5" xfId="14515"/>
    <cellStyle name="Calculation 2 7 2 3 2 5 2" xfId="32179"/>
    <cellStyle name="Calculation 2 7 2 3 2 5 3" xfId="49394"/>
    <cellStyle name="Calculation 2 7 2 3 2 6" xfId="21485"/>
    <cellStyle name="Calculation 2 7 2 3 2 7" xfId="38782"/>
    <cellStyle name="Calculation 2 7 2 3 3" xfId="4133"/>
    <cellStyle name="Calculation 2 7 2 3 3 2" xfId="6049"/>
    <cellStyle name="Calculation 2 7 2 3 3 2 2" xfId="12969"/>
    <cellStyle name="Calculation 2 7 2 3 3 2 2 2" xfId="19696"/>
    <cellStyle name="Calculation 2 7 2 3 3 2 2 2 2" xfId="37360"/>
    <cellStyle name="Calculation 2 7 2 3 3 2 2 2 3" xfId="54537"/>
    <cellStyle name="Calculation 2 7 2 3 3 2 2 3" xfId="30633"/>
    <cellStyle name="Calculation 2 7 2 3 3 2 2 4" xfId="47860"/>
    <cellStyle name="Calculation 2 7 2 3 3 2 3" xfId="9685"/>
    <cellStyle name="Calculation 2 7 2 3 3 2 3 2" xfId="27350"/>
    <cellStyle name="Calculation 2 7 2 3 3 2 3 3" xfId="44603"/>
    <cellStyle name="Calculation 2 7 2 3 3 2 4" xfId="16629"/>
    <cellStyle name="Calculation 2 7 2 3 3 2 4 2" xfId="34293"/>
    <cellStyle name="Calculation 2 7 2 3 3 2 4 3" xfId="51496"/>
    <cellStyle name="Calculation 2 7 2 3 3 2 5" xfId="23714"/>
    <cellStyle name="Calculation 2 7 2 3 3 2 6" xfId="40992"/>
    <cellStyle name="Calculation 2 7 2 3 3 3" xfId="7830"/>
    <cellStyle name="Calculation 2 7 2 3 3 3 2" xfId="25495"/>
    <cellStyle name="Calculation 2 7 2 3 3 3 3" xfId="42760"/>
    <cellStyle name="Calculation 2 7 2 3 3 4" xfId="14882"/>
    <cellStyle name="Calculation 2 7 2 3 3 4 2" xfId="32546"/>
    <cellStyle name="Calculation 2 7 2 3 3 4 3" xfId="49761"/>
    <cellStyle name="Calculation 2 7 2 3 3 5" xfId="21852"/>
    <cellStyle name="Calculation 2 7 2 3 3 6" xfId="39149"/>
    <cellStyle name="Calculation 2 7 2 3 4" xfId="5019"/>
    <cellStyle name="Calculation 2 7 2 3 4 2" xfId="11939"/>
    <cellStyle name="Calculation 2 7 2 3 4 2 2" xfId="18720"/>
    <cellStyle name="Calculation 2 7 2 3 4 2 2 2" xfId="36384"/>
    <cellStyle name="Calculation 2 7 2 3 4 2 2 3" xfId="53567"/>
    <cellStyle name="Calculation 2 7 2 3 4 2 3" xfId="29603"/>
    <cellStyle name="Calculation 2 7 2 3 4 2 4" xfId="46836"/>
    <cellStyle name="Calculation 2 7 2 3 4 3" xfId="8655"/>
    <cellStyle name="Calculation 2 7 2 3 4 3 2" xfId="26320"/>
    <cellStyle name="Calculation 2 7 2 3 4 3 3" xfId="43579"/>
    <cellStyle name="Calculation 2 7 2 3 4 4" xfId="15653"/>
    <cellStyle name="Calculation 2 7 2 3 4 4 2" xfId="33317"/>
    <cellStyle name="Calculation 2 7 2 3 4 4 3" xfId="50526"/>
    <cellStyle name="Calculation 2 7 2 3 4 5" xfId="22684"/>
    <cellStyle name="Calculation 2 7 2 3 4 6" xfId="39968"/>
    <cellStyle name="Calculation 2 7 2 3 5" xfId="10625"/>
    <cellStyle name="Calculation 2 7 2 3 5 2" xfId="17514"/>
    <cellStyle name="Calculation 2 7 2 3 5 2 2" xfId="35178"/>
    <cellStyle name="Calculation 2 7 2 3 5 2 3" xfId="52373"/>
    <cellStyle name="Calculation 2 7 2 3 5 3" xfId="28289"/>
    <cellStyle name="Calculation 2 7 2 3 5 4" xfId="45534"/>
    <cellStyle name="Calculation 2 7 2 3 6" xfId="6875"/>
    <cellStyle name="Calculation 2 7 2 3 6 2" xfId="24540"/>
    <cellStyle name="Calculation 2 7 2 3 6 3" xfId="41811"/>
    <cellStyle name="Calculation 2 7 2 3 7" xfId="13906"/>
    <cellStyle name="Calculation 2 7 2 3 7 2" xfId="31570"/>
    <cellStyle name="Calculation 2 7 2 3 7 3" xfId="48791"/>
    <cellStyle name="Calculation 2 7 2 3 8" xfId="20822"/>
    <cellStyle name="Calculation 2 7 2 3 9" xfId="38125"/>
    <cellStyle name="Calculation 2 7 2 4" xfId="3215"/>
    <cellStyle name="Calculation 2 7 2 4 2" xfId="4245"/>
    <cellStyle name="Calculation 2 7 2 4 2 2" xfId="6161"/>
    <cellStyle name="Calculation 2 7 2 4 2 2 2" xfId="13081"/>
    <cellStyle name="Calculation 2 7 2 4 2 2 2 2" xfId="19808"/>
    <cellStyle name="Calculation 2 7 2 4 2 2 2 2 2" xfId="37472"/>
    <cellStyle name="Calculation 2 7 2 4 2 2 2 2 3" xfId="54649"/>
    <cellStyle name="Calculation 2 7 2 4 2 2 2 3" xfId="30745"/>
    <cellStyle name="Calculation 2 7 2 4 2 2 2 4" xfId="47972"/>
    <cellStyle name="Calculation 2 7 2 4 2 2 3" xfId="9797"/>
    <cellStyle name="Calculation 2 7 2 4 2 2 3 2" xfId="27462"/>
    <cellStyle name="Calculation 2 7 2 4 2 2 3 3" xfId="44715"/>
    <cellStyle name="Calculation 2 7 2 4 2 2 4" xfId="16741"/>
    <cellStyle name="Calculation 2 7 2 4 2 2 4 2" xfId="34405"/>
    <cellStyle name="Calculation 2 7 2 4 2 2 4 3" xfId="51608"/>
    <cellStyle name="Calculation 2 7 2 4 2 2 5" xfId="23826"/>
    <cellStyle name="Calculation 2 7 2 4 2 2 6" xfId="41104"/>
    <cellStyle name="Calculation 2 7 2 4 2 3" xfId="7942"/>
    <cellStyle name="Calculation 2 7 2 4 2 3 2" xfId="25607"/>
    <cellStyle name="Calculation 2 7 2 4 2 3 3" xfId="42872"/>
    <cellStyle name="Calculation 2 7 2 4 2 4" xfId="14994"/>
    <cellStyle name="Calculation 2 7 2 4 2 4 2" xfId="32658"/>
    <cellStyle name="Calculation 2 7 2 4 2 4 3" xfId="49873"/>
    <cellStyle name="Calculation 2 7 2 4 2 5" xfId="21964"/>
    <cellStyle name="Calculation 2 7 2 4 2 6" xfId="39261"/>
    <cellStyle name="Calculation 2 7 2 4 3" xfId="5131"/>
    <cellStyle name="Calculation 2 7 2 4 3 2" xfId="12051"/>
    <cellStyle name="Calculation 2 7 2 4 3 2 2" xfId="18832"/>
    <cellStyle name="Calculation 2 7 2 4 3 2 2 2" xfId="36496"/>
    <cellStyle name="Calculation 2 7 2 4 3 2 2 3" xfId="53679"/>
    <cellStyle name="Calculation 2 7 2 4 3 2 3" xfId="29715"/>
    <cellStyle name="Calculation 2 7 2 4 3 2 4" xfId="46948"/>
    <cellStyle name="Calculation 2 7 2 4 3 3" xfId="8767"/>
    <cellStyle name="Calculation 2 7 2 4 3 3 2" xfId="26432"/>
    <cellStyle name="Calculation 2 7 2 4 3 3 3" xfId="43691"/>
    <cellStyle name="Calculation 2 7 2 4 3 4" xfId="15765"/>
    <cellStyle name="Calculation 2 7 2 4 3 4 2" xfId="33429"/>
    <cellStyle name="Calculation 2 7 2 4 3 4 3" xfId="50638"/>
    <cellStyle name="Calculation 2 7 2 4 3 5" xfId="22796"/>
    <cellStyle name="Calculation 2 7 2 4 3 6" xfId="40080"/>
    <cellStyle name="Calculation 2 7 2 4 4" xfId="10737"/>
    <cellStyle name="Calculation 2 7 2 4 4 2" xfId="17626"/>
    <cellStyle name="Calculation 2 7 2 4 4 2 2" xfId="35290"/>
    <cellStyle name="Calculation 2 7 2 4 4 2 3" xfId="52485"/>
    <cellStyle name="Calculation 2 7 2 4 4 3" xfId="28401"/>
    <cellStyle name="Calculation 2 7 2 4 4 4" xfId="45646"/>
    <cellStyle name="Calculation 2 7 2 4 5" xfId="6987"/>
    <cellStyle name="Calculation 2 7 2 4 5 2" xfId="24652"/>
    <cellStyle name="Calculation 2 7 2 4 5 3" xfId="41923"/>
    <cellStyle name="Calculation 2 7 2 4 6" xfId="14018"/>
    <cellStyle name="Calculation 2 7 2 4 6 2" xfId="31682"/>
    <cellStyle name="Calculation 2 7 2 4 6 3" xfId="48903"/>
    <cellStyle name="Calculation 2 7 2 4 7" xfId="20934"/>
    <cellStyle name="Calculation 2 7 2 4 8" xfId="38237"/>
    <cellStyle name="Calculation 2 7 2 5" xfId="3443"/>
    <cellStyle name="Calculation 2 7 2 5 2" xfId="5359"/>
    <cellStyle name="Calculation 2 7 2 5 2 2" xfId="12279"/>
    <cellStyle name="Calculation 2 7 2 5 2 2 2" xfId="19006"/>
    <cellStyle name="Calculation 2 7 2 5 2 2 2 2" xfId="36670"/>
    <cellStyle name="Calculation 2 7 2 5 2 2 2 3" xfId="53853"/>
    <cellStyle name="Calculation 2 7 2 5 2 2 3" xfId="29943"/>
    <cellStyle name="Calculation 2 7 2 5 2 2 4" xfId="47176"/>
    <cellStyle name="Calculation 2 7 2 5 2 3" xfId="8995"/>
    <cellStyle name="Calculation 2 7 2 5 2 3 2" xfId="26660"/>
    <cellStyle name="Calculation 2 7 2 5 2 3 3" xfId="43919"/>
    <cellStyle name="Calculation 2 7 2 5 2 4" xfId="15939"/>
    <cellStyle name="Calculation 2 7 2 5 2 4 2" xfId="33603"/>
    <cellStyle name="Calculation 2 7 2 5 2 4 3" xfId="50812"/>
    <cellStyle name="Calculation 2 7 2 5 2 5" xfId="23024"/>
    <cellStyle name="Calculation 2 7 2 5 2 6" xfId="40308"/>
    <cellStyle name="Calculation 2 7 2 5 3" xfId="10903"/>
    <cellStyle name="Calculation 2 7 2 5 3 2" xfId="17738"/>
    <cellStyle name="Calculation 2 7 2 5 3 2 2" xfId="35402"/>
    <cellStyle name="Calculation 2 7 2 5 3 2 3" xfId="52597"/>
    <cellStyle name="Calculation 2 7 2 5 3 3" xfId="28567"/>
    <cellStyle name="Calculation 2 7 2 5 3 4" xfId="45812"/>
    <cellStyle name="Calculation 2 7 2 5 4" xfId="7140"/>
    <cellStyle name="Calculation 2 7 2 5 4 2" xfId="24805"/>
    <cellStyle name="Calculation 2 7 2 5 4 3" xfId="42076"/>
    <cellStyle name="Calculation 2 7 2 5 5" xfId="14192"/>
    <cellStyle name="Calculation 2 7 2 5 5 2" xfId="31856"/>
    <cellStyle name="Calculation 2 7 2 5 5 3" xfId="49077"/>
    <cellStyle name="Calculation 2 7 2 5 6" xfId="21162"/>
    <cellStyle name="Calculation 2 7 2 5 7" xfId="38465"/>
    <cellStyle name="Calculation 2 7 2 6" xfId="3816"/>
    <cellStyle name="Calculation 2 7 2 6 2" xfId="5732"/>
    <cellStyle name="Calculation 2 7 2 6 2 2" xfId="12652"/>
    <cellStyle name="Calculation 2 7 2 6 2 2 2" xfId="19379"/>
    <cellStyle name="Calculation 2 7 2 6 2 2 2 2" xfId="37043"/>
    <cellStyle name="Calculation 2 7 2 6 2 2 2 3" xfId="54220"/>
    <cellStyle name="Calculation 2 7 2 6 2 2 3" xfId="30316"/>
    <cellStyle name="Calculation 2 7 2 6 2 2 4" xfId="47543"/>
    <cellStyle name="Calculation 2 7 2 6 2 3" xfId="9368"/>
    <cellStyle name="Calculation 2 7 2 6 2 3 2" xfId="27033"/>
    <cellStyle name="Calculation 2 7 2 6 2 3 3" xfId="44286"/>
    <cellStyle name="Calculation 2 7 2 6 2 4" xfId="16312"/>
    <cellStyle name="Calculation 2 7 2 6 2 4 2" xfId="33976"/>
    <cellStyle name="Calculation 2 7 2 6 2 4 3" xfId="51179"/>
    <cellStyle name="Calculation 2 7 2 6 2 5" xfId="23397"/>
    <cellStyle name="Calculation 2 7 2 6 2 6" xfId="40675"/>
    <cellStyle name="Calculation 2 7 2 6 3" xfId="7513"/>
    <cellStyle name="Calculation 2 7 2 6 3 2" xfId="25178"/>
    <cellStyle name="Calculation 2 7 2 6 3 3" xfId="42443"/>
    <cellStyle name="Calculation 2 7 2 6 4" xfId="14565"/>
    <cellStyle name="Calculation 2 7 2 6 4 2" xfId="32229"/>
    <cellStyle name="Calculation 2 7 2 6 4 3" xfId="49444"/>
    <cellStyle name="Calculation 2 7 2 6 5" xfId="21535"/>
    <cellStyle name="Calculation 2 7 2 6 6" xfId="38832"/>
    <cellStyle name="Calculation 2 7 2 7" xfId="4696"/>
    <cellStyle name="Calculation 2 7 2 7 2" xfId="11616"/>
    <cellStyle name="Calculation 2 7 2 7 2 2" xfId="18397"/>
    <cellStyle name="Calculation 2 7 2 7 2 2 2" xfId="36061"/>
    <cellStyle name="Calculation 2 7 2 7 2 2 3" xfId="53250"/>
    <cellStyle name="Calculation 2 7 2 7 2 3" xfId="29280"/>
    <cellStyle name="Calculation 2 7 2 7 2 4" xfId="46519"/>
    <cellStyle name="Calculation 2 7 2 7 3" xfId="8332"/>
    <cellStyle name="Calculation 2 7 2 7 3 2" xfId="25997"/>
    <cellStyle name="Calculation 2 7 2 7 3 3" xfId="43262"/>
    <cellStyle name="Calculation 2 7 2 7 4" xfId="15330"/>
    <cellStyle name="Calculation 2 7 2 7 4 2" xfId="32994"/>
    <cellStyle name="Calculation 2 7 2 7 4 3" xfId="50209"/>
    <cellStyle name="Calculation 2 7 2 7 5" xfId="22361"/>
    <cellStyle name="Calculation 2 7 2 7 6" xfId="39651"/>
    <cellStyle name="Calculation 2 7 2 8" xfId="10302"/>
    <cellStyle name="Calculation 2 7 2 8 2" xfId="17191"/>
    <cellStyle name="Calculation 2 7 2 8 2 2" xfId="34855"/>
    <cellStyle name="Calculation 2 7 2 8 2 3" xfId="52056"/>
    <cellStyle name="Calculation 2 7 2 8 3" xfId="27966"/>
    <cellStyle name="Calculation 2 7 2 8 4" xfId="45217"/>
    <cellStyle name="Calculation 2 7 2 9" xfId="6552"/>
    <cellStyle name="Calculation 2 7 2 9 2" xfId="24217"/>
    <cellStyle name="Calculation 2 7 2 9 3" xfId="41494"/>
    <cellStyle name="Calculation 2 7 3" xfId="2794"/>
    <cellStyle name="Calculation 2 7 3 2" xfId="3457"/>
    <cellStyle name="Calculation 2 7 3 2 2" xfId="5373"/>
    <cellStyle name="Calculation 2 7 3 2 2 2" xfId="12293"/>
    <cellStyle name="Calculation 2 7 3 2 2 2 2" xfId="19020"/>
    <cellStyle name="Calculation 2 7 3 2 2 2 2 2" xfId="36684"/>
    <cellStyle name="Calculation 2 7 3 2 2 2 2 3" xfId="53864"/>
    <cellStyle name="Calculation 2 7 3 2 2 2 3" xfId="29957"/>
    <cellStyle name="Calculation 2 7 3 2 2 2 4" xfId="47187"/>
    <cellStyle name="Calculation 2 7 3 2 2 3" xfId="9009"/>
    <cellStyle name="Calculation 2 7 3 2 2 3 2" xfId="26674"/>
    <cellStyle name="Calculation 2 7 3 2 2 3 3" xfId="43930"/>
    <cellStyle name="Calculation 2 7 3 2 2 4" xfId="15953"/>
    <cellStyle name="Calculation 2 7 3 2 2 4 2" xfId="33617"/>
    <cellStyle name="Calculation 2 7 3 2 2 4 3" xfId="50823"/>
    <cellStyle name="Calculation 2 7 3 2 2 5" xfId="23038"/>
    <cellStyle name="Calculation 2 7 3 2 2 6" xfId="40319"/>
    <cellStyle name="Calculation 2 7 3 2 3" xfId="10917"/>
    <cellStyle name="Calculation 2 7 3 2 3 2" xfId="17752"/>
    <cellStyle name="Calculation 2 7 3 2 3 2 2" xfId="35416"/>
    <cellStyle name="Calculation 2 7 3 2 3 2 3" xfId="52608"/>
    <cellStyle name="Calculation 2 7 3 2 3 3" xfId="28581"/>
    <cellStyle name="Calculation 2 7 3 2 3 4" xfId="45823"/>
    <cellStyle name="Calculation 2 7 3 2 4" xfId="7154"/>
    <cellStyle name="Calculation 2 7 3 2 4 2" xfId="24819"/>
    <cellStyle name="Calculation 2 7 3 2 4 3" xfId="42087"/>
    <cellStyle name="Calculation 2 7 3 2 5" xfId="14206"/>
    <cellStyle name="Calculation 2 7 3 2 5 2" xfId="31870"/>
    <cellStyle name="Calculation 2 7 3 2 5 3" xfId="49088"/>
    <cellStyle name="Calculation 2 7 3 2 6" xfId="21176"/>
    <cellStyle name="Calculation 2 7 3 2 7" xfId="38476"/>
    <cellStyle name="Calculation 2 7 3 3" xfId="3827"/>
    <cellStyle name="Calculation 2 7 3 3 2" xfId="5743"/>
    <cellStyle name="Calculation 2 7 3 3 2 2" xfId="12663"/>
    <cellStyle name="Calculation 2 7 3 3 2 2 2" xfId="19390"/>
    <cellStyle name="Calculation 2 7 3 3 2 2 2 2" xfId="37054"/>
    <cellStyle name="Calculation 2 7 3 3 2 2 2 3" xfId="54231"/>
    <cellStyle name="Calculation 2 7 3 3 2 2 3" xfId="30327"/>
    <cellStyle name="Calculation 2 7 3 3 2 2 4" xfId="47554"/>
    <cellStyle name="Calculation 2 7 3 3 2 3" xfId="9379"/>
    <cellStyle name="Calculation 2 7 3 3 2 3 2" xfId="27044"/>
    <cellStyle name="Calculation 2 7 3 3 2 3 3" xfId="44297"/>
    <cellStyle name="Calculation 2 7 3 3 2 4" xfId="16323"/>
    <cellStyle name="Calculation 2 7 3 3 2 4 2" xfId="33987"/>
    <cellStyle name="Calculation 2 7 3 3 2 4 3" xfId="51190"/>
    <cellStyle name="Calculation 2 7 3 3 2 5" xfId="23408"/>
    <cellStyle name="Calculation 2 7 3 3 2 6" xfId="40686"/>
    <cellStyle name="Calculation 2 7 3 3 3" xfId="7524"/>
    <cellStyle name="Calculation 2 7 3 3 3 2" xfId="25189"/>
    <cellStyle name="Calculation 2 7 3 3 3 3" xfId="42454"/>
    <cellStyle name="Calculation 2 7 3 3 4" xfId="14576"/>
    <cellStyle name="Calculation 2 7 3 3 4 2" xfId="32240"/>
    <cellStyle name="Calculation 2 7 3 3 4 3" xfId="49455"/>
    <cellStyle name="Calculation 2 7 3 3 5" xfId="21546"/>
    <cellStyle name="Calculation 2 7 3 3 6" xfId="38843"/>
    <cellStyle name="Calculation 2 7 3 4" xfId="4710"/>
    <cellStyle name="Calculation 2 7 3 4 2" xfId="11630"/>
    <cellStyle name="Calculation 2 7 3 4 2 2" xfId="18411"/>
    <cellStyle name="Calculation 2 7 3 4 2 2 2" xfId="36075"/>
    <cellStyle name="Calculation 2 7 3 4 2 2 3" xfId="53261"/>
    <cellStyle name="Calculation 2 7 3 4 2 3" xfId="29294"/>
    <cellStyle name="Calculation 2 7 3 4 2 4" xfId="46530"/>
    <cellStyle name="Calculation 2 7 3 4 3" xfId="8346"/>
    <cellStyle name="Calculation 2 7 3 4 3 2" xfId="26011"/>
    <cellStyle name="Calculation 2 7 3 4 3 3" xfId="43273"/>
    <cellStyle name="Calculation 2 7 3 4 4" xfId="15344"/>
    <cellStyle name="Calculation 2 7 3 4 4 2" xfId="33008"/>
    <cellStyle name="Calculation 2 7 3 4 4 3" xfId="50220"/>
    <cellStyle name="Calculation 2 7 3 4 5" xfId="22375"/>
    <cellStyle name="Calculation 2 7 3 4 6" xfId="39662"/>
    <cellStyle name="Calculation 2 7 3 5" xfId="10316"/>
    <cellStyle name="Calculation 2 7 3 5 2" xfId="17205"/>
    <cellStyle name="Calculation 2 7 3 5 2 2" xfId="34869"/>
    <cellStyle name="Calculation 2 7 3 5 2 3" xfId="52067"/>
    <cellStyle name="Calculation 2 7 3 5 3" xfId="27980"/>
    <cellStyle name="Calculation 2 7 3 5 4" xfId="45228"/>
    <cellStyle name="Calculation 2 7 3 6" xfId="6566"/>
    <cellStyle name="Calculation 2 7 3 6 2" xfId="24231"/>
    <cellStyle name="Calculation 2 7 3 6 3" xfId="41505"/>
    <cellStyle name="Calculation 2 7 3 7" xfId="13597"/>
    <cellStyle name="Calculation 2 7 3 7 2" xfId="31261"/>
    <cellStyle name="Calculation 2 7 3 7 3" xfId="48485"/>
    <cellStyle name="Calculation 2 7 3 8" xfId="20513"/>
    <cellStyle name="Calculation 2 7 3 9" xfId="37819"/>
    <cellStyle name="Calculation 2 7 4" xfId="4388"/>
    <cellStyle name="Calculation 2 7 4 2" xfId="6252"/>
    <cellStyle name="Calculation 2 7 4 2 2" xfId="13171"/>
    <cellStyle name="Calculation 2 7 4 2 2 2" xfId="19844"/>
    <cellStyle name="Calculation 2 7 4 2 2 2 2" xfId="37508"/>
    <cellStyle name="Calculation 2 7 4 2 2 2 3" xfId="54685"/>
    <cellStyle name="Calculation 2 7 4 2 2 3" xfId="30835"/>
    <cellStyle name="Calculation 2 7 4 2 2 4" xfId="48062"/>
    <cellStyle name="Calculation 2 7 4 2 3" xfId="9887"/>
    <cellStyle name="Calculation 2 7 4 2 3 2" xfId="27552"/>
    <cellStyle name="Calculation 2 7 4 2 3 3" xfId="44805"/>
    <cellStyle name="Calculation 2 7 4 2 4" xfId="16777"/>
    <cellStyle name="Calculation 2 7 4 2 4 2" xfId="34441"/>
    <cellStyle name="Calculation 2 7 4 2 4 3" xfId="51644"/>
    <cellStyle name="Calculation 2 7 4 2 5" xfId="23917"/>
    <cellStyle name="Calculation 2 7 4 2 6" xfId="41194"/>
    <cellStyle name="Calculation 2 7 4 3" xfId="11316"/>
    <cellStyle name="Calculation 2 7 4 3 2" xfId="18097"/>
    <cellStyle name="Calculation 2 7 4 3 2 2" xfId="35761"/>
    <cellStyle name="Calculation 2 7 4 3 2 3" xfId="52950"/>
    <cellStyle name="Calculation 2 7 4 3 3" xfId="28980"/>
    <cellStyle name="Calculation 2 7 4 3 4" xfId="46219"/>
    <cellStyle name="Calculation 2 7 4 4" xfId="8032"/>
    <cellStyle name="Calculation 2 7 4 4 2" xfId="25697"/>
    <cellStyle name="Calculation 2 7 4 4 3" xfId="42962"/>
    <cellStyle name="Calculation 2 7 4 5" xfId="15030"/>
    <cellStyle name="Calculation 2 7 4 5 2" xfId="32694"/>
    <cellStyle name="Calculation 2 7 4 5 3" xfId="49909"/>
    <cellStyle name="Calculation 2 7 4 6" xfId="22061"/>
    <cellStyle name="Calculation 2 7 4 7" xfId="39351"/>
    <cellStyle name="Calculation 2 7 5" xfId="4396"/>
    <cellStyle name="Calculation 2 7 5 2" xfId="6260"/>
    <cellStyle name="Calculation 2 7 5 2 2" xfId="13179"/>
    <cellStyle name="Calculation 2 7 5 2 2 2" xfId="19852"/>
    <cellStyle name="Calculation 2 7 5 2 2 2 2" xfId="37516"/>
    <cellStyle name="Calculation 2 7 5 2 2 2 3" xfId="54693"/>
    <cellStyle name="Calculation 2 7 5 2 2 3" xfId="30843"/>
    <cellStyle name="Calculation 2 7 5 2 2 4" xfId="48070"/>
    <cellStyle name="Calculation 2 7 5 2 3" xfId="9895"/>
    <cellStyle name="Calculation 2 7 5 2 3 2" xfId="27560"/>
    <cellStyle name="Calculation 2 7 5 2 3 3" xfId="44813"/>
    <cellStyle name="Calculation 2 7 5 2 4" xfId="16785"/>
    <cellStyle name="Calculation 2 7 5 2 4 2" xfId="34449"/>
    <cellStyle name="Calculation 2 7 5 2 4 3" xfId="51652"/>
    <cellStyle name="Calculation 2 7 5 2 5" xfId="23925"/>
    <cellStyle name="Calculation 2 7 5 2 6" xfId="41202"/>
    <cellStyle name="Calculation 2 7 5 3" xfId="11324"/>
    <cellStyle name="Calculation 2 7 5 3 2" xfId="18105"/>
    <cellStyle name="Calculation 2 7 5 3 2 2" xfId="35769"/>
    <cellStyle name="Calculation 2 7 5 3 2 3" xfId="52958"/>
    <cellStyle name="Calculation 2 7 5 3 3" xfId="28988"/>
    <cellStyle name="Calculation 2 7 5 3 4" xfId="46227"/>
    <cellStyle name="Calculation 2 7 5 4" xfId="8040"/>
    <cellStyle name="Calculation 2 7 5 4 2" xfId="25705"/>
    <cellStyle name="Calculation 2 7 5 4 3" xfId="42970"/>
    <cellStyle name="Calculation 2 7 5 5" xfId="15038"/>
    <cellStyle name="Calculation 2 7 5 5 2" xfId="32702"/>
    <cellStyle name="Calculation 2 7 5 5 3" xfId="49917"/>
    <cellStyle name="Calculation 2 7 5 6" xfId="22069"/>
    <cellStyle name="Calculation 2 7 5 7" xfId="39359"/>
    <cellStyle name="Calculation 2 7 6" xfId="10089"/>
    <cellStyle name="Calculation 2 7 6 2" xfId="16978"/>
    <cellStyle name="Calculation 2 7 6 2 2" xfId="34642"/>
    <cellStyle name="Calculation 2 7 6 2 3" xfId="51843"/>
    <cellStyle name="Calculation 2 7 6 3" xfId="27753"/>
    <cellStyle name="Calculation 2 7 6 4" xfId="45004"/>
    <cellStyle name="Calculation 2 7 7" xfId="13370"/>
    <cellStyle name="Calculation 2 7 7 2" xfId="31034"/>
    <cellStyle name="Calculation 2 7 7 3" xfId="48261"/>
    <cellStyle name="Calculation 2 7 8" xfId="20133"/>
    <cellStyle name="Calculation 2 7 9" xfId="20376"/>
    <cellStyle name="Calculation 2 8" xfId="450"/>
    <cellStyle name="Calculation 2 8 2" xfId="2777"/>
    <cellStyle name="Calculation 2 8 2 10" xfId="13582"/>
    <cellStyle name="Calculation 2 8 2 10 2" xfId="31246"/>
    <cellStyle name="Calculation 2 8 2 10 3" xfId="48473"/>
    <cellStyle name="Calculation 2 8 2 11" xfId="20498"/>
    <cellStyle name="Calculation 2 8 2 12" xfId="37807"/>
    <cellStyle name="Calculation 2 8 2 2" xfId="3006"/>
    <cellStyle name="Calculation 2 8 2 2 2" xfId="3669"/>
    <cellStyle name="Calculation 2 8 2 2 2 2" xfId="5585"/>
    <cellStyle name="Calculation 2 8 2 2 2 2 2" xfId="12505"/>
    <cellStyle name="Calculation 2 8 2 2 2 2 2 2" xfId="19232"/>
    <cellStyle name="Calculation 2 8 2 2 2 2 2 2 2" xfId="36896"/>
    <cellStyle name="Calculation 2 8 2 2 2 2 2 2 3" xfId="54076"/>
    <cellStyle name="Calculation 2 8 2 2 2 2 2 3" xfId="30169"/>
    <cellStyle name="Calculation 2 8 2 2 2 2 2 4" xfId="47399"/>
    <cellStyle name="Calculation 2 8 2 2 2 2 3" xfId="9221"/>
    <cellStyle name="Calculation 2 8 2 2 2 2 3 2" xfId="26886"/>
    <cellStyle name="Calculation 2 8 2 2 2 2 3 3" xfId="44142"/>
    <cellStyle name="Calculation 2 8 2 2 2 2 4" xfId="16165"/>
    <cellStyle name="Calculation 2 8 2 2 2 2 4 2" xfId="33829"/>
    <cellStyle name="Calculation 2 8 2 2 2 2 4 3" xfId="51035"/>
    <cellStyle name="Calculation 2 8 2 2 2 2 5" xfId="23250"/>
    <cellStyle name="Calculation 2 8 2 2 2 2 6" xfId="40531"/>
    <cellStyle name="Calculation 2 8 2 2 2 3" xfId="11129"/>
    <cellStyle name="Calculation 2 8 2 2 2 3 2" xfId="17964"/>
    <cellStyle name="Calculation 2 8 2 2 2 3 2 2" xfId="35628"/>
    <cellStyle name="Calculation 2 8 2 2 2 3 2 3" xfId="52820"/>
    <cellStyle name="Calculation 2 8 2 2 2 3 3" xfId="28793"/>
    <cellStyle name="Calculation 2 8 2 2 2 3 4" xfId="46035"/>
    <cellStyle name="Calculation 2 8 2 2 2 4" xfId="7366"/>
    <cellStyle name="Calculation 2 8 2 2 2 4 2" xfId="25031"/>
    <cellStyle name="Calculation 2 8 2 2 2 4 3" xfId="42299"/>
    <cellStyle name="Calculation 2 8 2 2 2 5" xfId="14418"/>
    <cellStyle name="Calculation 2 8 2 2 2 5 2" xfId="32082"/>
    <cellStyle name="Calculation 2 8 2 2 2 5 3" xfId="49300"/>
    <cellStyle name="Calculation 2 8 2 2 2 6" xfId="21388"/>
    <cellStyle name="Calculation 2 8 2 2 2 7" xfId="38688"/>
    <cellStyle name="Calculation 2 8 2 2 3" xfId="4039"/>
    <cellStyle name="Calculation 2 8 2 2 3 2" xfId="5955"/>
    <cellStyle name="Calculation 2 8 2 2 3 2 2" xfId="12875"/>
    <cellStyle name="Calculation 2 8 2 2 3 2 2 2" xfId="19602"/>
    <cellStyle name="Calculation 2 8 2 2 3 2 2 2 2" xfId="37266"/>
    <cellStyle name="Calculation 2 8 2 2 3 2 2 2 3" xfId="54443"/>
    <cellStyle name="Calculation 2 8 2 2 3 2 2 3" xfId="30539"/>
    <cellStyle name="Calculation 2 8 2 2 3 2 2 4" xfId="47766"/>
    <cellStyle name="Calculation 2 8 2 2 3 2 3" xfId="9591"/>
    <cellStyle name="Calculation 2 8 2 2 3 2 3 2" xfId="27256"/>
    <cellStyle name="Calculation 2 8 2 2 3 2 3 3" xfId="44509"/>
    <cellStyle name="Calculation 2 8 2 2 3 2 4" xfId="16535"/>
    <cellStyle name="Calculation 2 8 2 2 3 2 4 2" xfId="34199"/>
    <cellStyle name="Calculation 2 8 2 2 3 2 4 3" xfId="51402"/>
    <cellStyle name="Calculation 2 8 2 2 3 2 5" xfId="23620"/>
    <cellStyle name="Calculation 2 8 2 2 3 2 6" xfId="40898"/>
    <cellStyle name="Calculation 2 8 2 2 3 3" xfId="7736"/>
    <cellStyle name="Calculation 2 8 2 2 3 3 2" xfId="25401"/>
    <cellStyle name="Calculation 2 8 2 2 3 3 3" xfId="42666"/>
    <cellStyle name="Calculation 2 8 2 2 3 4" xfId="14788"/>
    <cellStyle name="Calculation 2 8 2 2 3 4 2" xfId="32452"/>
    <cellStyle name="Calculation 2 8 2 2 3 4 3" xfId="49667"/>
    <cellStyle name="Calculation 2 8 2 2 3 5" xfId="21758"/>
    <cellStyle name="Calculation 2 8 2 2 3 6" xfId="39055"/>
    <cellStyle name="Calculation 2 8 2 2 4" xfId="4922"/>
    <cellStyle name="Calculation 2 8 2 2 4 2" xfId="11842"/>
    <cellStyle name="Calculation 2 8 2 2 4 2 2" xfId="18623"/>
    <cellStyle name="Calculation 2 8 2 2 4 2 2 2" xfId="36287"/>
    <cellStyle name="Calculation 2 8 2 2 4 2 2 3" xfId="53473"/>
    <cellStyle name="Calculation 2 8 2 2 4 2 3" xfId="29506"/>
    <cellStyle name="Calculation 2 8 2 2 4 2 4" xfId="46742"/>
    <cellStyle name="Calculation 2 8 2 2 4 3" xfId="8558"/>
    <cellStyle name="Calculation 2 8 2 2 4 3 2" xfId="26223"/>
    <cellStyle name="Calculation 2 8 2 2 4 3 3" xfId="43485"/>
    <cellStyle name="Calculation 2 8 2 2 4 4" xfId="15556"/>
    <cellStyle name="Calculation 2 8 2 2 4 4 2" xfId="33220"/>
    <cellStyle name="Calculation 2 8 2 2 4 4 3" xfId="50432"/>
    <cellStyle name="Calculation 2 8 2 2 4 5" xfId="22587"/>
    <cellStyle name="Calculation 2 8 2 2 4 6" xfId="39874"/>
    <cellStyle name="Calculation 2 8 2 2 5" xfId="10528"/>
    <cellStyle name="Calculation 2 8 2 2 5 2" xfId="17417"/>
    <cellStyle name="Calculation 2 8 2 2 5 2 2" xfId="35081"/>
    <cellStyle name="Calculation 2 8 2 2 5 2 3" xfId="52279"/>
    <cellStyle name="Calculation 2 8 2 2 5 3" xfId="28192"/>
    <cellStyle name="Calculation 2 8 2 2 5 4" xfId="45440"/>
    <cellStyle name="Calculation 2 8 2 2 6" xfId="6778"/>
    <cellStyle name="Calculation 2 8 2 2 6 2" xfId="24443"/>
    <cellStyle name="Calculation 2 8 2 2 6 3" xfId="41717"/>
    <cellStyle name="Calculation 2 8 2 2 7" xfId="13809"/>
    <cellStyle name="Calculation 2 8 2 2 7 2" xfId="31473"/>
    <cellStyle name="Calculation 2 8 2 2 7 3" xfId="48697"/>
    <cellStyle name="Calculation 2 8 2 2 8" xfId="20725"/>
    <cellStyle name="Calculation 2 8 2 2 9" xfId="38031"/>
    <cellStyle name="Calculation 2 8 2 3" xfId="3102"/>
    <cellStyle name="Calculation 2 8 2 3 2" xfId="3765"/>
    <cellStyle name="Calculation 2 8 2 3 2 2" xfId="5681"/>
    <cellStyle name="Calculation 2 8 2 3 2 2 2" xfId="12601"/>
    <cellStyle name="Calculation 2 8 2 3 2 2 2 2" xfId="19328"/>
    <cellStyle name="Calculation 2 8 2 3 2 2 2 2 2" xfId="36992"/>
    <cellStyle name="Calculation 2 8 2 3 2 2 2 2 3" xfId="54169"/>
    <cellStyle name="Calculation 2 8 2 3 2 2 2 3" xfId="30265"/>
    <cellStyle name="Calculation 2 8 2 3 2 2 2 4" xfId="47492"/>
    <cellStyle name="Calculation 2 8 2 3 2 2 3" xfId="9317"/>
    <cellStyle name="Calculation 2 8 2 3 2 2 3 2" xfId="26982"/>
    <cellStyle name="Calculation 2 8 2 3 2 2 3 3" xfId="44235"/>
    <cellStyle name="Calculation 2 8 2 3 2 2 4" xfId="16261"/>
    <cellStyle name="Calculation 2 8 2 3 2 2 4 2" xfId="33925"/>
    <cellStyle name="Calculation 2 8 2 3 2 2 4 3" xfId="51128"/>
    <cellStyle name="Calculation 2 8 2 3 2 2 5" xfId="23346"/>
    <cellStyle name="Calculation 2 8 2 3 2 2 6" xfId="40624"/>
    <cellStyle name="Calculation 2 8 2 3 2 3" xfId="11225"/>
    <cellStyle name="Calculation 2 8 2 3 2 3 2" xfId="18060"/>
    <cellStyle name="Calculation 2 8 2 3 2 3 2 2" xfId="35724"/>
    <cellStyle name="Calculation 2 8 2 3 2 3 2 3" xfId="52913"/>
    <cellStyle name="Calculation 2 8 2 3 2 3 3" xfId="28889"/>
    <cellStyle name="Calculation 2 8 2 3 2 3 4" xfId="46128"/>
    <cellStyle name="Calculation 2 8 2 3 2 4" xfId="7462"/>
    <cellStyle name="Calculation 2 8 2 3 2 4 2" xfId="25127"/>
    <cellStyle name="Calculation 2 8 2 3 2 4 3" xfId="42392"/>
    <cellStyle name="Calculation 2 8 2 3 2 5" xfId="14514"/>
    <cellStyle name="Calculation 2 8 2 3 2 5 2" xfId="32178"/>
    <cellStyle name="Calculation 2 8 2 3 2 5 3" xfId="49393"/>
    <cellStyle name="Calculation 2 8 2 3 2 6" xfId="21484"/>
    <cellStyle name="Calculation 2 8 2 3 2 7" xfId="38781"/>
    <cellStyle name="Calculation 2 8 2 3 3" xfId="4132"/>
    <cellStyle name="Calculation 2 8 2 3 3 2" xfId="6048"/>
    <cellStyle name="Calculation 2 8 2 3 3 2 2" xfId="12968"/>
    <cellStyle name="Calculation 2 8 2 3 3 2 2 2" xfId="19695"/>
    <cellStyle name="Calculation 2 8 2 3 3 2 2 2 2" xfId="37359"/>
    <cellStyle name="Calculation 2 8 2 3 3 2 2 2 3" xfId="54536"/>
    <cellStyle name="Calculation 2 8 2 3 3 2 2 3" xfId="30632"/>
    <cellStyle name="Calculation 2 8 2 3 3 2 2 4" xfId="47859"/>
    <cellStyle name="Calculation 2 8 2 3 3 2 3" xfId="9684"/>
    <cellStyle name="Calculation 2 8 2 3 3 2 3 2" xfId="27349"/>
    <cellStyle name="Calculation 2 8 2 3 3 2 3 3" xfId="44602"/>
    <cellStyle name="Calculation 2 8 2 3 3 2 4" xfId="16628"/>
    <cellStyle name="Calculation 2 8 2 3 3 2 4 2" xfId="34292"/>
    <cellStyle name="Calculation 2 8 2 3 3 2 4 3" xfId="51495"/>
    <cellStyle name="Calculation 2 8 2 3 3 2 5" xfId="23713"/>
    <cellStyle name="Calculation 2 8 2 3 3 2 6" xfId="40991"/>
    <cellStyle name="Calculation 2 8 2 3 3 3" xfId="7829"/>
    <cellStyle name="Calculation 2 8 2 3 3 3 2" xfId="25494"/>
    <cellStyle name="Calculation 2 8 2 3 3 3 3" xfId="42759"/>
    <cellStyle name="Calculation 2 8 2 3 3 4" xfId="14881"/>
    <cellStyle name="Calculation 2 8 2 3 3 4 2" xfId="32545"/>
    <cellStyle name="Calculation 2 8 2 3 3 4 3" xfId="49760"/>
    <cellStyle name="Calculation 2 8 2 3 3 5" xfId="21851"/>
    <cellStyle name="Calculation 2 8 2 3 3 6" xfId="39148"/>
    <cellStyle name="Calculation 2 8 2 3 4" xfId="5018"/>
    <cellStyle name="Calculation 2 8 2 3 4 2" xfId="11938"/>
    <cellStyle name="Calculation 2 8 2 3 4 2 2" xfId="18719"/>
    <cellStyle name="Calculation 2 8 2 3 4 2 2 2" xfId="36383"/>
    <cellStyle name="Calculation 2 8 2 3 4 2 2 3" xfId="53566"/>
    <cellStyle name="Calculation 2 8 2 3 4 2 3" xfId="29602"/>
    <cellStyle name="Calculation 2 8 2 3 4 2 4" xfId="46835"/>
    <cellStyle name="Calculation 2 8 2 3 4 3" xfId="8654"/>
    <cellStyle name="Calculation 2 8 2 3 4 3 2" xfId="26319"/>
    <cellStyle name="Calculation 2 8 2 3 4 3 3" xfId="43578"/>
    <cellStyle name="Calculation 2 8 2 3 4 4" xfId="15652"/>
    <cellStyle name="Calculation 2 8 2 3 4 4 2" xfId="33316"/>
    <cellStyle name="Calculation 2 8 2 3 4 4 3" xfId="50525"/>
    <cellStyle name="Calculation 2 8 2 3 4 5" xfId="22683"/>
    <cellStyle name="Calculation 2 8 2 3 4 6" xfId="39967"/>
    <cellStyle name="Calculation 2 8 2 3 5" xfId="10624"/>
    <cellStyle name="Calculation 2 8 2 3 5 2" xfId="17513"/>
    <cellStyle name="Calculation 2 8 2 3 5 2 2" xfId="35177"/>
    <cellStyle name="Calculation 2 8 2 3 5 2 3" xfId="52372"/>
    <cellStyle name="Calculation 2 8 2 3 5 3" xfId="28288"/>
    <cellStyle name="Calculation 2 8 2 3 5 4" xfId="45533"/>
    <cellStyle name="Calculation 2 8 2 3 6" xfId="6874"/>
    <cellStyle name="Calculation 2 8 2 3 6 2" xfId="24539"/>
    <cellStyle name="Calculation 2 8 2 3 6 3" xfId="41810"/>
    <cellStyle name="Calculation 2 8 2 3 7" xfId="13905"/>
    <cellStyle name="Calculation 2 8 2 3 7 2" xfId="31569"/>
    <cellStyle name="Calculation 2 8 2 3 7 3" xfId="48790"/>
    <cellStyle name="Calculation 2 8 2 3 8" xfId="20821"/>
    <cellStyle name="Calculation 2 8 2 3 9" xfId="38124"/>
    <cellStyle name="Calculation 2 8 2 4" xfId="3214"/>
    <cellStyle name="Calculation 2 8 2 4 2" xfId="4244"/>
    <cellStyle name="Calculation 2 8 2 4 2 2" xfId="6160"/>
    <cellStyle name="Calculation 2 8 2 4 2 2 2" xfId="13080"/>
    <cellStyle name="Calculation 2 8 2 4 2 2 2 2" xfId="19807"/>
    <cellStyle name="Calculation 2 8 2 4 2 2 2 2 2" xfId="37471"/>
    <cellStyle name="Calculation 2 8 2 4 2 2 2 2 3" xfId="54648"/>
    <cellStyle name="Calculation 2 8 2 4 2 2 2 3" xfId="30744"/>
    <cellStyle name="Calculation 2 8 2 4 2 2 2 4" xfId="47971"/>
    <cellStyle name="Calculation 2 8 2 4 2 2 3" xfId="9796"/>
    <cellStyle name="Calculation 2 8 2 4 2 2 3 2" xfId="27461"/>
    <cellStyle name="Calculation 2 8 2 4 2 2 3 3" xfId="44714"/>
    <cellStyle name="Calculation 2 8 2 4 2 2 4" xfId="16740"/>
    <cellStyle name="Calculation 2 8 2 4 2 2 4 2" xfId="34404"/>
    <cellStyle name="Calculation 2 8 2 4 2 2 4 3" xfId="51607"/>
    <cellStyle name="Calculation 2 8 2 4 2 2 5" xfId="23825"/>
    <cellStyle name="Calculation 2 8 2 4 2 2 6" xfId="41103"/>
    <cellStyle name="Calculation 2 8 2 4 2 3" xfId="7941"/>
    <cellStyle name="Calculation 2 8 2 4 2 3 2" xfId="25606"/>
    <cellStyle name="Calculation 2 8 2 4 2 3 3" xfId="42871"/>
    <cellStyle name="Calculation 2 8 2 4 2 4" xfId="14993"/>
    <cellStyle name="Calculation 2 8 2 4 2 4 2" xfId="32657"/>
    <cellStyle name="Calculation 2 8 2 4 2 4 3" xfId="49872"/>
    <cellStyle name="Calculation 2 8 2 4 2 5" xfId="21963"/>
    <cellStyle name="Calculation 2 8 2 4 2 6" xfId="39260"/>
    <cellStyle name="Calculation 2 8 2 4 3" xfId="5130"/>
    <cellStyle name="Calculation 2 8 2 4 3 2" xfId="12050"/>
    <cellStyle name="Calculation 2 8 2 4 3 2 2" xfId="18831"/>
    <cellStyle name="Calculation 2 8 2 4 3 2 2 2" xfId="36495"/>
    <cellStyle name="Calculation 2 8 2 4 3 2 2 3" xfId="53678"/>
    <cellStyle name="Calculation 2 8 2 4 3 2 3" xfId="29714"/>
    <cellStyle name="Calculation 2 8 2 4 3 2 4" xfId="46947"/>
    <cellStyle name="Calculation 2 8 2 4 3 3" xfId="8766"/>
    <cellStyle name="Calculation 2 8 2 4 3 3 2" xfId="26431"/>
    <cellStyle name="Calculation 2 8 2 4 3 3 3" xfId="43690"/>
    <cellStyle name="Calculation 2 8 2 4 3 4" xfId="15764"/>
    <cellStyle name="Calculation 2 8 2 4 3 4 2" xfId="33428"/>
    <cellStyle name="Calculation 2 8 2 4 3 4 3" xfId="50637"/>
    <cellStyle name="Calculation 2 8 2 4 3 5" xfId="22795"/>
    <cellStyle name="Calculation 2 8 2 4 3 6" xfId="40079"/>
    <cellStyle name="Calculation 2 8 2 4 4" xfId="10736"/>
    <cellStyle name="Calculation 2 8 2 4 4 2" xfId="17625"/>
    <cellStyle name="Calculation 2 8 2 4 4 2 2" xfId="35289"/>
    <cellStyle name="Calculation 2 8 2 4 4 2 3" xfId="52484"/>
    <cellStyle name="Calculation 2 8 2 4 4 3" xfId="28400"/>
    <cellStyle name="Calculation 2 8 2 4 4 4" xfId="45645"/>
    <cellStyle name="Calculation 2 8 2 4 5" xfId="6986"/>
    <cellStyle name="Calculation 2 8 2 4 5 2" xfId="24651"/>
    <cellStyle name="Calculation 2 8 2 4 5 3" xfId="41922"/>
    <cellStyle name="Calculation 2 8 2 4 6" xfId="14017"/>
    <cellStyle name="Calculation 2 8 2 4 6 2" xfId="31681"/>
    <cellStyle name="Calculation 2 8 2 4 6 3" xfId="48902"/>
    <cellStyle name="Calculation 2 8 2 4 7" xfId="20933"/>
    <cellStyle name="Calculation 2 8 2 4 8" xfId="38236"/>
    <cellStyle name="Calculation 2 8 2 5" xfId="3442"/>
    <cellStyle name="Calculation 2 8 2 5 2" xfId="5358"/>
    <cellStyle name="Calculation 2 8 2 5 2 2" xfId="12278"/>
    <cellStyle name="Calculation 2 8 2 5 2 2 2" xfId="19005"/>
    <cellStyle name="Calculation 2 8 2 5 2 2 2 2" xfId="36669"/>
    <cellStyle name="Calculation 2 8 2 5 2 2 2 3" xfId="53852"/>
    <cellStyle name="Calculation 2 8 2 5 2 2 3" xfId="29942"/>
    <cellStyle name="Calculation 2 8 2 5 2 2 4" xfId="47175"/>
    <cellStyle name="Calculation 2 8 2 5 2 3" xfId="8994"/>
    <cellStyle name="Calculation 2 8 2 5 2 3 2" xfId="26659"/>
    <cellStyle name="Calculation 2 8 2 5 2 3 3" xfId="43918"/>
    <cellStyle name="Calculation 2 8 2 5 2 4" xfId="15938"/>
    <cellStyle name="Calculation 2 8 2 5 2 4 2" xfId="33602"/>
    <cellStyle name="Calculation 2 8 2 5 2 4 3" xfId="50811"/>
    <cellStyle name="Calculation 2 8 2 5 2 5" xfId="23023"/>
    <cellStyle name="Calculation 2 8 2 5 2 6" xfId="40307"/>
    <cellStyle name="Calculation 2 8 2 5 3" xfId="10902"/>
    <cellStyle name="Calculation 2 8 2 5 3 2" xfId="17737"/>
    <cellStyle name="Calculation 2 8 2 5 3 2 2" xfId="35401"/>
    <cellStyle name="Calculation 2 8 2 5 3 2 3" xfId="52596"/>
    <cellStyle name="Calculation 2 8 2 5 3 3" xfId="28566"/>
    <cellStyle name="Calculation 2 8 2 5 3 4" xfId="45811"/>
    <cellStyle name="Calculation 2 8 2 5 4" xfId="7139"/>
    <cellStyle name="Calculation 2 8 2 5 4 2" xfId="24804"/>
    <cellStyle name="Calculation 2 8 2 5 4 3" xfId="42075"/>
    <cellStyle name="Calculation 2 8 2 5 5" xfId="14191"/>
    <cellStyle name="Calculation 2 8 2 5 5 2" xfId="31855"/>
    <cellStyle name="Calculation 2 8 2 5 5 3" xfId="49076"/>
    <cellStyle name="Calculation 2 8 2 5 6" xfId="21161"/>
    <cellStyle name="Calculation 2 8 2 5 7" xfId="38464"/>
    <cellStyle name="Calculation 2 8 2 6" xfId="3815"/>
    <cellStyle name="Calculation 2 8 2 6 2" xfId="5731"/>
    <cellStyle name="Calculation 2 8 2 6 2 2" xfId="12651"/>
    <cellStyle name="Calculation 2 8 2 6 2 2 2" xfId="19378"/>
    <cellStyle name="Calculation 2 8 2 6 2 2 2 2" xfId="37042"/>
    <cellStyle name="Calculation 2 8 2 6 2 2 2 3" xfId="54219"/>
    <cellStyle name="Calculation 2 8 2 6 2 2 3" xfId="30315"/>
    <cellStyle name="Calculation 2 8 2 6 2 2 4" xfId="47542"/>
    <cellStyle name="Calculation 2 8 2 6 2 3" xfId="9367"/>
    <cellStyle name="Calculation 2 8 2 6 2 3 2" xfId="27032"/>
    <cellStyle name="Calculation 2 8 2 6 2 3 3" xfId="44285"/>
    <cellStyle name="Calculation 2 8 2 6 2 4" xfId="16311"/>
    <cellStyle name="Calculation 2 8 2 6 2 4 2" xfId="33975"/>
    <cellStyle name="Calculation 2 8 2 6 2 4 3" xfId="51178"/>
    <cellStyle name="Calculation 2 8 2 6 2 5" xfId="23396"/>
    <cellStyle name="Calculation 2 8 2 6 2 6" xfId="40674"/>
    <cellStyle name="Calculation 2 8 2 6 3" xfId="7512"/>
    <cellStyle name="Calculation 2 8 2 6 3 2" xfId="25177"/>
    <cellStyle name="Calculation 2 8 2 6 3 3" xfId="42442"/>
    <cellStyle name="Calculation 2 8 2 6 4" xfId="14564"/>
    <cellStyle name="Calculation 2 8 2 6 4 2" xfId="32228"/>
    <cellStyle name="Calculation 2 8 2 6 4 3" xfId="49443"/>
    <cellStyle name="Calculation 2 8 2 6 5" xfId="21534"/>
    <cellStyle name="Calculation 2 8 2 6 6" xfId="38831"/>
    <cellStyle name="Calculation 2 8 2 7" xfId="4695"/>
    <cellStyle name="Calculation 2 8 2 7 2" xfId="11615"/>
    <cellStyle name="Calculation 2 8 2 7 2 2" xfId="18396"/>
    <cellStyle name="Calculation 2 8 2 7 2 2 2" xfId="36060"/>
    <cellStyle name="Calculation 2 8 2 7 2 2 3" xfId="53249"/>
    <cellStyle name="Calculation 2 8 2 7 2 3" xfId="29279"/>
    <cellStyle name="Calculation 2 8 2 7 2 4" xfId="46518"/>
    <cellStyle name="Calculation 2 8 2 7 3" xfId="8331"/>
    <cellStyle name="Calculation 2 8 2 7 3 2" xfId="25996"/>
    <cellStyle name="Calculation 2 8 2 7 3 3" xfId="43261"/>
    <cellStyle name="Calculation 2 8 2 7 4" xfId="15329"/>
    <cellStyle name="Calculation 2 8 2 7 4 2" xfId="32993"/>
    <cellStyle name="Calculation 2 8 2 7 4 3" xfId="50208"/>
    <cellStyle name="Calculation 2 8 2 7 5" xfId="22360"/>
    <cellStyle name="Calculation 2 8 2 7 6" xfId="39650"/>
    <cellStyle name="Calculation 2 8 2 8" xfId="10301"/>
    <cellStyle name="Calculation 2 8 2 8 2" xfId="17190"/>
    <cellStyle name="Calculation 2 8 2 8 2 2" xfId="34854"/>
    <cellStyle name="Calculation 2 8 2 8 2 3" xfId="52055"/>
    <cellStyle name="Calculation 2 8 2 8 3" xfId="27965"/>
    <cellStyle name="Calculation 2 8 2 8 4" xfId="45216"/>
    <cellStyle name="Calculation 2 8 2 9" xfId="6551"/>
    <cellStyle name="Calculation 2 8 2 9 2" xfId="24216"/>
    <cellStyle name="Calculation 2 8 2 9 3" xfId="41493"/>
    <cellStyle name="Calculation 2 8 3" xfId="2795"/>
    <cellStyle name="Calculation 2 8 3 2" xfId="3458"/>
    <cellStyle name="Calculation 2 8 3 2 2" xfId="5374"/>
    <cellStyle name="Calculation 2 8 3 2 2 2" xfId="12294"/>
    <cellStyle name="Calculation 2 8 3 2 2 2 2" xfId="19021"/>
    <cellStyle name="Calculation 2 8 3 2 2 2 2 2" xfId="36685"/>
    <cellStyle name="Calculation 2 8 3 2 2 2 2 3" xfId="53865"/>
    <cellStyle name="Calculation 2 8 3 2 2 2 3" xfId="29958"/>
    <cellStyle name="Calculation 2 8 3 2 2 2 4" xfId="47188"/>
    <cellStyle name="Calculation 2 8 3 2 2 3" xfId="9010"/>
    <cellStyle name="Calculation 2 8 3 2 2 3 2" xfId="26675"/>
    <cellStyle name="Calculation 2 8 3 2 2 3 3" xfId="43931"/>
    <cellStyle name="Calculation 2 8 3 2 2 4" xfId="15954"/>
    <cellStyle name="Calculation 2 8 3 2 2 4 2" xfId="33618"/>
    <cellStyle name="Calculation 2 8 3 2 2 4 3" xfId="50824"/>
    <cellStyle name="Calculation 2 8 3 2 2 5" xfId="23039"/>
    <cellStyle name="Calculation 2 8 3 2 2 6" xfId="40320"/>
    <cellStyle name="Calculation 2 8 3 2 3" xfId="10918"/>
    <cellStyle name="Calculation 2 8 3 2 3 2" xfId="17753"/>
    <cellStyle name="Calculation 2 8 3 2 3 2 2" xfId="35417"/>
    <cellStyle name="Calculation 2 8 3 2 3 2 3" xfId="52609"/>
    <cellStyle name="Calculation 2 8 3 2 3 3" xfId="28582"/>
    <cellStyle name="Calculation 2 8 3 2 3 4" xfId="45824"/>
    <cellStyle name="Calculation 2 8 3 2 4" xfId="7155"/>
    <cellStyle name="Calculation 2 8 3 2 4 2" xfId="24820"/>
    <cellStyle name="Calculation 2 8 3 2 4 3" xfId="42088"/>
    <cellStyle name="Calculation 2 8 3 2 5" xfId="14207"/>
    <cellStyle name="Calculation 2 8 3 2 5 2" xfId="31871"/>
    <cellStyle name="Calculation 2 8 3 2 5 3" xfId="49089"/>
    <cellStyle name="Calculation 2 8 3 2 6" xfId="21177"/>
    <cellStyle name="Calculation 2 8 3 2 7" xfId="38477"/>
    <cellStyle name="Calculation 2 8 3 3" xfId="3828"/>
    <cellStyle name="Calculation 2 8 3 3 2" xfId="5744"/>
    <cellStyle name="Calculation 2 8 3 3 2 2" xfId="12664"/>
    <cellStyle name="Calculation 2 8 3 3 2 2 2" xfId="19391"/>
    <cellStyle name="Calculation 2 8 3 3 2 2 2 2" xfId="37055"/>
    <cellStyle name="Calculation 2 8 3 3 2 2 2 3" xfId="54232"/>
    <cellStyle name="Calculation 2 8 3 3 2 2 3" xfId="30328"/>
    <cellStyle name="Calculation 2 8 3 3 2 2 4" xfId="47555"/>
    <cellStyle name="Calculation 2 8 3 3 2 3" xfId="9380"/>
    <cellStyle name="Calculation 2 8 3 3 2 3 2" xfId="27045"/>
    <cellStyle name="Calculation 2 8 3 3 2 3 3" xfId="44298"/>
    <cellStyle name="Calculation 2 8 3 3 2 4" xfId="16324"/>
    <cellStyle name="Calculation 2 8 3 3 2 4 2" xfId="33988"/>
    <cellStyle name="Calculation 2 8 3 3 2 4 3" xfId="51191"/>
    <cellStyle name="Calculation 2 8 3 3 2 5" xfId="23409"/>
    <cellStyle name="Calculation 2 8 3 3 2 6" xfId="40687"/>
    <cellStyle name="Calculation 2 8 3 3 3" xfId="7525"/>
    <cellStyle name="Calculation 2 8 3 3 3 2" xfId="25190"/>
    <cellStyle name="Calculation 2 8 3 3 3 3" xfId="42455"/>
    <cellStyle name="Calculation 2 8 3 3 4" xfId="14577"/>
    <cellStyle name="Calculation 2 8 3 3 4 2" xfId="32241"/>
    <cellStyle name="Calculation 2 8 3 3 4 3" xfId="49456"/>
    <cellStyle name="Calculation 2 8 3 3 5" xfId="21547"/>
    <cellStyle name="Calculation 2 8 3 3 6" xfId="38844"/>
    <cellStyle name="Calculation 2 8 3 4" xfId="4711"/>
    <cellStyle name="Calculation 2 8 3 4 2" xfId="11631"/>
    <cellStyle name="Calculation 2 8 3 4 2 2" xfId="18412"/>
    <cellStyle name="Calculation 2 8 3 4 2 2 2" xfId="36076"/>
    <cellStyle name="Calculation 2 8 3 4 2 2 3" xfId="53262"/>
    <cellStyle name="Calculation 2 8 3 4 2 3" xfId="29295"/>
    <cellStyle name="Calculation 2 8 3 4 2 4" xfId="46531"/>
    <cellStyle name="Calculation 2 8 3 4 3" xfId="8347"/>
    <cellStyle name="Calculation 2 8 3 4 3 2" xfId="26012"/>
    <cellStyle name="Calculation 2 8 3 4 3 3" xfId="43274"/>
    <cellStyle name="Calculation 2 8 3 4 4" xfId="15345"/>
    <cellStyle name="Calculation 2 8 3 4 4 2" xfId="33009"/>
    <cellStyle name="Calculation 2 8 3 4 4 3" xfId="50221"/>
    <cellStyle name="Calculation 2 8 3 4 5" xfId="22376"/>
    <cellStyle name="Calculation 2 8 3 4 6" xfId="39663"/>
    <cellStyle name="Calculation 2 8 3 5" xfId="10317"/>
    <cellStyle name="Calculation 2 8 3 5 2" xfId="17206"/>
    <cellStyle name="Calculation 2 8 3 5 2 2" xfId="34870"/>
    <cellStyle name="Calculation 2 8 3 5 2 3" xfId="52068"/>
    <cellStyle name="Calculation 2 8 3 5 3" xfId="27981"/>
    <cellStyle name="Calculation 2 8 3 5 4" xfId="45229"/>
    <cellStyle name="Calculation 2 8 3 6" xfId="6567"/>
    <cellStyle name="Calculation 2 8 3 6 2" xfId="24232"/>
    <cellStyle name="Calculation 2 8 3 6 3" xfId="41506"/>
    <cellStyle name="Calculation 2 8 3 7" xfId="13598"/>
    <cellStyle name="Calculation 2 8 3 7 2" xfId="31262"/>
    <cellStyle name="Calculation 2 8 3 7 3" xfId="48486"/>
    <cellStyle name="Calculation 2 8 3 8" xfId="20514"/>
    <cellStyle name="Calculation 2 8 3 9" xfId="37820"/>
    <cellStyle name="Calculation 2 8 4" xfId="4389"/>
    <cellStyle name="Calculation 2 8 4 2" xfId="6253"/>
    <cellStyle name="Calculation 2 8 4 2 2" xfId="13172"/>
    <cellStyle name="Calculation 2 8 4 2 2 2" xfId="19845"/>
    <cellStyle name="Calculation 2 8 4 2 2 2 2" xfId="37509"/>
    <cellStyle name="Calculation 2 8 4 2 2 2 3" xfId="54686"/>
    <cellStyle name="Calculation 2 8 4 2 2 3" xfId="30836"/>
    <cellStyle name="Calculation 2 8 4 2 2 4" xfId="48063"/>
    <cellStyle name="Calculation 2 8 4 2 3" xfId="9888"/>
    <cellStyle name="Calculation 2 8 4 2 3 2" xfId="27553"/>
    <cellStyle name="Calculation 2 8 4 2 3 3" xfId="44806"/>
    <cellStyle name="Calculation 2 8 4 2 4" xfId="16778"/>
    <cellStyle name="Calculation 2 8 4 2 4 2" xfId="34442"/>
    <cellStyle name="Calculation 2 8 4 2 4 3" xfId="51645"/>
    <cellStyle name="Calculation 2 8 4 2 5" xfId="23918"/>
    <cellStyle name="Calculation 2 8 4 2 6" xfId="41195"/>
    <cellStyle name="Calculation 2 8 4 3" xfId="11317"/>
    <cellStyle name="Calculation 2 8 4 3 2" xfId="18098"/>
    <cellStyle name="Calculation 2 8 4 3 2 2" xfId="35762"/>
    <cellStyle name="Calculation 2 8 4 3 2 3" xfId="52951"/>
    <cellStyle name="Calculation 2 8 4 3 3" xfId="28981"/>
    <cellStyle name="Calculation 2 8 4 3 4" xfId="46220"/>
    <cellStyle name="Calculation 2 8 4 4" xfId="8033"/>
    <cellStyle name="Calculation 2 8 4 4 2" xfId="25698"/>
    <cellStyle name="Calculation 2 8 4 4 3" xfId="42963"/>
    <cellStyle name="Calculation 2 8 4 5" xfId="15031"/>
    <cellStyle name="Calculation 2 8 4 5 2" xfId="32695"/>
    <cellStyle name="Calculation 2 8 4 5 3" xfId="49910"/>
    <cellStyle name="Calculation 2 8 4 6" xfId="22062"/>
    <cellStyle name="Calculation 2 8 4 7" xfId="39352"/>
    <cellStyle name="Calculation 2 8 5" xfId="4397"/>
    <cellStyle name="Calculation 2 8 5 2" xfId="6261"/>
    <cellStyle name="Calculation 2 8 5 2 2" xfId="13180"/>
    <cellStyle name="Calculation 2 8 5 2 2 2" xfId="19853"/>
    <cellStyle name="Calculation 2 8 5 2 2 2 2" xfId="37517"/>
    <cellStyle name="Calculation 2 8 5 2 2 2 3" xfId="54694"/>
    <cellStyle name="Calculation 2 8 5 2 2 3" xfId="30844"/>
    <cellStyle name="Calculation 2 8 5 2 2 4" xfId="48071"/>
    <cellStyle name="Calculation 2 8 5 2 3" xfId="9896"/>
    <cellStyle name="Calculation 2 8 5 2 3 2" xfId="27561"/>
    <cellStyle name="Calculation 2 8 5 2 3 3" xfId="44814"/>
    <cellStyle name="Calculation 2 8 5 2 4" xfId="16786"/>
    <cellStyle name="Calculation 2 8 5 2 4 2" xfId="34450"/>
    <cellStyle name="Calculation 2 8 5 2 4 3" xfId="51653"/>
    <cellStyle name="Calculation 2 8 5 2 5" xfId="23926"/>
    <cellStyle name="Calculation 2 8 5 2 6" xfId="41203"/>
    <cellStyle name="Calculation 2 8 5 3" xfId="11325"/>
    <cellStyle name="Calculation 2 8 5 3 2" xfId="18106"/>
    <cellStyle name="Calculation 2 8 5 3 2 2" xfId="35770"/>
    <cellStyle name="Calculation 2 8 5 3 2 3" xfId="52959"/>
    <cellStyle name="Calculation 2 8 5 3 3" xfId="28989"/>
    <cellStyle name="Calculation 2 8 5 3 4" xfId="46228"/>
    <cellStyle name="Calculation 2 8 5 4" xfId="8041"/>
    <cellStyle name="Calculation 2 8 5 4 2" xfId="25706"/>
    <cellStyle name="Calculation 2 8 5 4 3" xfId="42971"/>
    <cellStyle name="Calculation 2 8 5 5" xfId="15039"/>
    <cellStyle name="Calculation 2 8 5 5 2" xfId="32703"/>
    <cellStyle name="Calculation 2 8 5 5 3" xfId="49918"/>
    <cellStyle name="Calculation 2 8 5 6" xfId="22070"/>
    <cellStyle name="Calculation 2 8 5 7" xfId="39360"/>
    <cellStyle name="Calculation 2 8 6" xfId="10090"/>
    <cellStyle name="Calculation 2 8 6 2" xfId="16979"/>
    <cellStyle name="Calculation 2 8 6 2 2" xfId="34643"/>
    <cellStyle name="Calculation 2 8 6 2 3" xfId="51844"/>
    <cellStyle name="Calculation 2 8 6 3" xfId="27754"/>
    <cellStyle name="Calculation 2 8 6 4" xfId="45005"/>
    <cellStyle name="Calculation 2 8 7" xfId="13371"/>
    <cellStyle name="Calculation 2 8 7 2" xfId="31035"/>
    <cellStyle name="Calculation 2 8 7 3" xfId="48262"/>
    <cellStyle name="Calculation 2 8 8" xfId="20134"/>
    <cellStyle name="Calculation 2 8 9" xfId="21970"/>
    <cellStyle name="Calculation 3" xfId="451"/>
    <cellStyle name="Calculation 3 10" xfId="23832"/>
    <cellStyle name="Calculation 3 2" xfId="452"/>
    <cellStyle name="Calculation 3 2 2" xfId="2775"/>
    <cellStyle name="Calculation 3 2 2 10" xfId="13580"/>
    <cellStyle name="Calculation 3 2 2 10 2" xfId="31244"/>
    <cellStyle name="Calculation 3 2 2 10 3" xfId="48471"/>
    <cellStyle name="Calculation 3 2 2 11" xfId="20496"/>
    <cellStyle name="Calculation 3 2 2 12" xfId="37805"/>
    <cellStyle name="Calculation 3 2 2 2" xfId="3004"/>
    <cellStyle name="Calculation 3 2 2 2 2" xfId="3667"/>
    <cellStyle name="Calculation 3 2 2 2 2 2" xfId="5583"/>
    <cellStyle name="Calculation 3 2 2 2 2 2 2" xfId="12503"/>
    <cellStyle name="Calculation 3 2 2 2 2 2 2 2" xfId="19230"/>
    <cellStyle name="Calculation 3 2 2 2 2 2 2 2 2" xfId="36894"/>
    <cellStyle name="Calculation 3 2 2 2 2 2 2 2 3" xfId="54074"/>
    <cellStyle name="Calculation 3 2 2 2 2 2 2 3" xfId="30167"/>
    <cellStyle name="Calculation 3 2 2 2 2 2 2 4" xfId="47397"/>
    <cellStyle name="Calculation 3 2 2 2 2 2 3" xfId="9219"/>
    <cellStyle name="Calculation 3 2 2 2 2 2 3 2" xfId="26884"/>
    <cellStyle name="Calculation 3 2 2 2 2 2 3 3" xfId="44140"/>
    <cellStyle name="Calculation 3 2 2 2 2 2 4" xfId="16163"/>
    <cellStyle name="Calculation 3 2 2 2 2 2 4 2" xfId="33827"/>
    <cellStyle name="Calculation 3 2 2 2 2 2 4 3" xfId="51033"/>
    <cellStyle name="Calculation 3 2 2 2 2 2 5" xfId="23248"/>
    <cellStyle name="Calculation 3 2 2 2 2 2 6" xfId="40529"/>
    <cellStyle name="Calculation 3 2 2 2 2 3" xfId="11127"/>
    <cellStyle name="Calculation 3 2 2 2 2 3 2" xfId="17962"/>
    <cellStyle name="Calculation 3 2 2 2 2 3 2 2" xfId="35626"/>
    <cellStyle name="Calculation 3 2 2 2 2 3 2 3" xfId="52818"/>
    <cellStyle name="Calculation 3 2 2 2 2 3 3" xfId="28791"/>
    <cellStyle name="Calculation 3 2 2 2 2 3 4" xfId="46033"/>
    <cellStyle name="Calculation 3 2 2 2 2 4" xfId="7364"/>
    <cellStyle name="Calculation 3 2 2 2 2 4 2" xfId="25029"/>
    <cellStyle name="Calculation 3 2 2 2 2 4 3" xfId="42297"/>
    <cellStyle name="Calculation 3 2 2 2 2 5" xfId="14416"/>
    <cellStyle name="Calculation 3 2 2 2 2 5 2" xfId="32080"/>
    <cellStyle name="Calculation 3 2 2 2 2 5 3" xfId="49298"/>
    <cellStyle name="Calculation 3 2 2 2 2 6" xfId="21386"/>
    <cellStyle name="Calculation 3 2 2 2 2 7" xfId="38686"/>
    <cellStyle name="Calculation 3 2 2 2 3" xfId="4037"/>
    <cellStyle name="Calculation 3 2 2 2 3 2" xfId="5953"/>
    <cellStyle name="Calculation 3 2 2 2 3 2 2" xfId="12873"/>
    <cellStyle name="Calculation 3 2 2 2 3 2 2 2" xfId="19600"/>
    <cellStyle name="Calculation 3 2 2 2 3 2 2 2 2" xfId="37264"/>
    <cellStyle name="Calculation 3 2 2 2 3 2 2 2 3" xfId="54441"/>
    <cellStyle name="Calculation 3 2 2 2 3 2 2 3" xfId="30537"/>
    <cellStyle name="Calculation 3 2 2 2 3 2 2 4" xfId="47764"/>
    <cellStyle name="Calculation 3 2 2 2 3 2 3" xfId="9589"/>
    <cellStyle name="Calculation 3 2 2 2 3 2 3 2" xfId="27254"/>
    <cellStyle name="Calculation 3 2 2 2 3 2 3 3" xfId="44507"/>
    <cellStyle name="Calculation 3 2 2 2 3 2 4" xfId="16533"/>
    <cellStyle name="Calculation 3 2 2 2 3 2 4 2" xfId="34197"/>
    <cellStyle name="Calculation 3 2 2 2 3 2 4 3" xfId="51400"/>
    <cellStyle name="Calculation 3 2 2 2 3 2 5" xfId="23618"/>
    <cellStyle name="Calculation 3 2 2 2 3 2 6" xfId="40896"/>
    <cellStyle name="Calculation 3 2 2 2 3 3" xfId="7734"/>
    <cellStyle name="Calculation 3 2 2 2 3 3 2" xfId="25399"/>
    <cellStyle name="Calculation 3 2 2 2 3 3 3" xfId="42664"/>
    <cellStyle name="Calculation 3 2 2 2 3 4" xfId="14786"/>
    <cellStyle name="Calculation 3 2 2 2 3 4 2" xfId="32450"/>
    <cellStyle name="Calculation 3 2 2 2 3 4 3" xfId="49665"/>
    <cellStyle name="Calculation 3 2 2 2 3 5" xfId="21756"/>
    <cellStyle name="Calculation 3 2 2 2 3 6" xfId="39053"/>
    <cellStyle name="Calculation 3 2 2 2 4" xfId="4920"/>
    <cellStyle name="Calculation 3 2 2 2 4 2" xfId="11840"/>
    <cellStyle name="Calculation 3 2 2 2 4 2 2" xfId="18621"/>
    <cellStyle name="Calculation 3 2 2 2 4 2 2 2" xfId="36285"/>
    <cellStyle name="Calculation 3 2 2 2 4 2 2 3" xfId="53471"/>
    <cellStyle name="Calculation 3 2 2 2 4 2 3" xfId="29504"/>
    <cellStyle name="Calculation 3 2 2 2 4 2 4" xfId="46740"/>
    <cellStyle name="Calculation 3 2 2 2 4 3" xfId="8556"/>
    <cellStyle name="Calculation 3 2 2 2 4 3 2" xfId="26221"/>
    <cellStyle name="Calculation 3 2 2 2 4 3 3" xfId="43483"/>
    <cellStyle name="Calculation 3 2 2 2 4 4" xfId="15554"/>
    <cellStyle name="Calculation 3 2 2 2 4 4 2" xfId="33218"/>
    <cellStyle name="Calculation 3 2 2 2 4 4 3" xfId="50430"/>
    <cellStyle name="Calculation 3 2 2 2 4 5" xfId="22585"/>
    <cellStyle name="Calculation 3 2 2 2 4 6" xfId="39872"/>
    <cellStyle name="Calculation 3 2 2 2 5" xfId="10526"/>
    <cellStyle name="Calculation 3 2 2 2 5 2" xfId="17415"/>
    <cellStyle name="Calculation 3 2 2 2 5 2 2" xfId="35079"/>
    <cellStyle name="Calculation 3 2 2 2 5 2 3" xfId="52277"/>
    <cellStyle name="Calculation 3 2 2 2 5 3" xfId="28190"/>
    <cellStyle name="Calculation 3 2 2 2 5 4" xfId="45438"/>
    <cellStyle name="Calculation 3 2 2 2 6" xfId="6776"/>
    <cellStyle name="Calculation 3 2 2 2 6 2" xfId="24441"/>
    <cellStyle name="Calculation 3 2 2 2 6 3" xfId="41715"/>
    <cellStyle name="Calculation 3 2 2 2 7" xfId="13807"/>
    <cellStyle name="Calculation 3 2 2 2 7 2" xfId="31471"/>
    <cellStyle name="Calculation 3 2 2 2 7 3" xfId="48695"/>
    <cellStyle name="Calculation 3 2 2 2 8" xfId="20723"/>
    <cellStyle name="Calculation 3 2 2 2 9" xfId="38029"/>
    <cellStyle name="Calculation 3 2 2 3" xfId="3100"/>
    <cellStyle name="Calculation 3 2 2 3 2" xfId="3763"/>
    <cellStyle name="Calculation 3 2 2 3 2 2" xfId="5679"/>
    <cellStyle name="Calculation 3 2 2 3 2 2 2" xfId="12599"/>
    <cellStyle name="Calculation 3 2 2 3 2 2 2 2" xfId="19326"/>
    <cellStyle name="Calculation 3 2 2 3 2 2 2 2 2" xfId="36990"/>
    <cellStyle name="Calculation 3 2 2 3 2 2 2 2 3" xfId="54167"/>
    <cellStyle name="Calculation 3 2 2 3 2 2 2 3" xfId="30263"/>
    <cellStyle name="Calculation 3 2 2 3 2 2 2 4" xfId="47490"/>
    <cellStyle name="Calculation 3 2 2 3 2 2 3" xfId="9315"/>
    <cellStyle name="Calculation 3 2 2 3 2 2 3 2" xfId="26980"/>
    <cellStyle name="Calculation 3 2 2 3 2 2 3 3" xfId="44233"/>
    <cellStyle name="Calculation 3 2 2 3 2 2 4" xfId="16259"/>
    <cellStyle name="Calculation 3 2 2 3 2 2 4 2" xfId="33923"/>
    <cellStyle name="Calculation 3 2 2 3 2 2 4 3" xfId="51126"/>
    <cellStyle name="Calculation 3 2 2 3 2 2 5" xfId="23344"/>
    <cellStyle name="Calculation 3 2 2 3 2 2 6" xfId="40622"/>
    <cellStyle name="Calculation 3 2 2 3 2 3" xfId="11223"/>
    <cellStyle name="Calculation 3 2 2 3 2 3 2" xfId="18058"/>
    <cellStyle name="Calculation 3 2 2 3 2 3 2 2" xfId="35722"/>
    <cellStyle name="Calculation 3 2 2 3 2 3 2 3" xfId="52911"/>
    <cellStyle name="Calculation 3 2 2 3 2 3 3" xfId="28887"/>
    <cellStyle name="Calculation 3 2 2 3 2 3 4" xfId="46126"/>
    <cellStyle name="Calculation 3 2 2 3 2 4" xfId="7460"/>
    <cellStyle name="Calculation 3 2 2 3 2 4 2" xfId="25125"/>
    <cellStyle name="Calculation 3 2 2 3 2 4 3" xfId="42390"/>
    <cellStyle name="Calculation 3 2 2 3 2 5" xfId="14512"/>
    <cellStyle name="Calculation 3 2 2 3 2 5 2" xfId="32176"/>
    <cellStyle name="Calculation 3 2 2 3 2 5 3" xfId="49391"/>
    <cellStyle name="Calculation 3 2 2 3 2 6" xfId="21482"/>
    <cellStyle name="Calculation 3 2 2 3 2 7" xfId="38779"/>
    <cellStyle name="Calculation 3 2 2 3 3" xfId="4130"/>
    <cellStyle name="Calculation 3 2 2 3 3 2" xfId="6046"/>
    <cellStyle name="Calculation 3 2 2 3 3 2 2" xfId="12966"/>
    <cellStyle name="Calculation 3 2 2 3 3 2 2 2" xfId="19693"/>
    <cellStyle name="Calculation 3 2 2 3 3 2 2 2 2" xfId="37357"/>
    <cellStyle name="Calculation 3 2 2 3 3 2 2 2 3" xfId="54534"/>
    <cellStyle name="Calculation 3 2 2 3 3 2 2 3" xfId="30630"/>
    <cellStyle name="Calculation 3 2 2 3 3 2 2 4" xfId="47857"/>
    <cellStyle name="Calculation 3 2 2 3 3 2 3" xfId="9682"/>
    <cellStyle name="Calculation 3 2 2 3 3 2 3 2" xfId="27347"/>
    <cellStyle name="Calculation 3 2 2 3 3 2 3 3" xfId="44600"/>
    <cellStyle name="Calculation 3 2 2 3 3 2 4" xfId="16626"/>
    <cellStyle name="Calculation 3 2 2 3 3 2 4 2" xfId="34290"/>
    <cellStyle name="Calculation 3 2 2 3 3 2 4 3" xfId="51493"/>
    <cellStyle name="Calculation 3 2 2 3 3 2 5" xfId="23711"/>
    <cellStyle name="Calculation 3 2 2 3 3 2 6" xfId="40989"/>
    <cellStyle name="Calculation 3 2 2 3 3 3" xfId="7827"/>
    <cellStyle name="Calculation 3 2 2 3 3 3 2" xfId="25492"/>
    <cellStyle name="Calculation 3 2 2 3 3 3 3" xfId="42757"/>
    <cellStyle name="Calculation 3 2 2 3 3 4" xfId="14879"/>
    <cellStyle name="Calculation 3 2 2 3 3 4 2" xfId="32543"/>
    <cellStyle name="Calculation 3 2 2 3 3 4 3" xfId="49758"/>
    <cellStyle name="Calculation 3 2 2 3 3 5" xfId="21849"/>
    <cellStyle name="Calculation 3 2 2 3 3 6" xfId="39146"/>
    <cellStyle name="Calculation 3 2 2 3 4" xfId="5016"/>
    <cellStyle name="Calculation 3 2 2 3 4 2" xfId="11936"/>
    <cellStyle name="Calculation 3 2 2 3 4 2 2" xfId="18717"/>
    <cellStyle name="Calculation 3 2 2 3 4 2 2 2" xfId="36381"/>
    <cellStyle name="Calculation 3 2 2 3 4 2 2 3" xfId="53564"/>
    <cellStyle name="Calculation 3 2 2 3 4 2 3" xfId="29600"/>
    <cellStyle name="Calculation 3 2 2 3 4 2 4" xfId="46833"/>
    <cellStyle name="Calculation 3 2 2 3 4 3" xfId="8652"/>
    <cellStyle name="Calculation 3 2 2 3 4 3 2" xfId="26317"/>
    <cellStyle name="Calculation 3 2 2 3 4 3 3" xfId="43576"/>
    <cellStyle name="Calculation 3 2 2 3 4 4" xfId="15650"/>
    <cellStyle name="Calculation 3 2 2 3 4 4 2" xfId="33314"/>
    <cellStyle name="Calculation 3 2 2 3 4 4 3" xfId="50523"/>
    <cellStyle name="Calculation 3 2 2 3 4 5" xfId="22681"/>
    <cellStyle name="Calculation 3 2 2 3 4 6" xfId="39965"/>
    <cellStyle name="Calculation 3 2 2 3 5" xfId="10622"/>
    <cellStyle name="Calculation 3 2 2 3 5 2" xfId="17511"/>
    <cellStyle name="Calculation 3 2 2 3 5 2 2" xfId="35175"/>
    <cellStyle name="Calculation 3 2 2 3 5 2 3" xfId="52370"/>
    <cellStyle name="Calculation 3 2 2 3 5 3" xfId="28286"/>
    <cellStyle name="Calculation 3 2 2 3 5 4" xfId="45531"/>
    <cellStyle name="Calculation 3 2 2 3 6" xfId="6872"/>
    <cellStyle name="Calculation 3 2 2 3 6 2" xfId="24537"/>
    <cellStyle name="Calculation 3 2 2 3 6 3" xfId="41808"/>
    <cellStyle name="Calculation 3 2 2 3 7" xfId="13903"/>
    <cellStyle name="Calculation 3 2 2 3 7 2" xfId="31567"/>
    <cellStyle name="Calculation 3 2 2 3 7 3" xfId="48788"/>
    <cellStyle name="Calculation 3 2 2 3 8" xfId="20819"/>
    <cellStyle name="Calculation 3 2 2 3 9" xfId="38122"/>
    <cellStyle name="Calculation 3 2 2 4" xfId="3212"/>
    <cellStyle name="Calculation 3 2 2 4 2" xfId="4242"/>
    <cellStyle name="Calculation 3 2 2 4 2 2" xfId="6158"/>
    <cellStyle name="Calculation 3 2 2 4 2 2 2" xfId="13078"/>
    <cellStyle name="Calculation 3 2 2 4 2 2 2 2" xfId="19805"/>
    <cellStyle name="Calculation 3 2 2 4 2 2 2 2 2" xfId="37469"/>
    <cellStyle name="Calculation 3 2 2 4 2 2 2 2 3" xfId="54646"/>
    <cellStyle name="Calculation 3 2 2 4 2 2 2 3" xfId="30742"/>
    <cellStyle name="Calculation 3 2 2 4 2 2 2 4" xfId="47969"/>
    <cellStyle name="Calculation 3 2 2 4 2 2 3" xfId="9794"/>
    <cellStyle name="Calculation 3 2 2 4 2 2 3 2" xfId="27459"/>
    <cellStyle name="Calculation 3 2 2 4 2 2 3 3" xfId="44712"/>
    <cellStyle name="Calculation 3 2 2 4 2 2 4" xfId="16738"/>
    <cellStyle name="Calculation 3 2 2 4 2 2 4 2" xfId="34402"/>
    <cellStyle name="Calculation 3 2 2 4 2 2 4 3" xfId="51605"/>
    <cellStyle name="Calculation 3 2 2 4 2 2 5" xfId="23823"/>
    <cellStyle name="Calculation 3 2 2 4 2 2 6" xfId="41101"/>
    <cellStyle name="Calculation 3 2 2 4 2 3" xfId="7939"/>
    <cellStyle name="Calculation 3 2 2 4 2 3 2" xfId="25604"/>
    <cellStyle name="Calculation 3 2 2 4 2 3 3" xfId="42869"/>
    <cellStyle name="Calculation 3 2 2 4 2 4" xfId="14991"/>
    <cellStyle name="Calculation 3 2 2 4 2 4 2" xfId="32655"/>
    <cellStyle name="Calculation 3 2 2 4 2 4 3" xfId="49870"/>
    <cellStyle name="Calculation 3 2 2 4 2 5" xfId="21961"/>
    <cellStyle name="Calculation 3 2 2 4 2 6" xfId="39258"/>
    <cellStyle name="Calculation 3 2 2 4 3" xfId="5128"/>
    <cellStyle name="Calculation 3 2 2 4 3 2" xfId="12048"/>
    <cellStyle name="Calculation 3 2 2 4 3 2 2" xfId="18829"/>
    <cellStyle name="Calculation 3 2 2 4 3 2 2 2" xfId="36493"/>
    <cellStyle name="Calculation 3 2 2 4 3 2 2 3" xfId="53676"/>
    <cellStyle name="Calculation 3 2 2 4 3 2 3" xfId="29712"/>
    <cellStyle name="Calculation 3 2 2 4 3 2 4" xfId="46945"/>
    <cellStyle name="Calculation 3 2 2 4 3 3" xfId="8764"/>
    <cellStyle name="Calculation 3 2 2 4 3 3 2" xfId="26429"/>
    <cellStyle name="Calculation 3 2 2 4 3 3 3" xfId="43688"/>
    <cellStyle name="Calculation 3 2 2 4 3 4" xfId="15762"/>
    <cellStyle name="Calculation 3 2 2 4 3 4 2" xfId="33426"/>
    <cellStyle name="Calculation 3 2 2 4 3 4 3" xfId="50635"/>
    <cellStyle name="Calculation 3 2 2 4 3 5" xfId="22793"/>
    <cellStyle name="Calculation 3 2 2 4 3 6" xfId="40077"/>
    <cellStyle name="Calculation 3 2 2 4 4" xfId="10734"/>
    <cellStyle name="Calculation 3 2 2 4 4 2" xfId="17623"/>
    <cellStyle name="Calculation 3 2 2 4 4 2 2" xfId="35287"/>
    <cellStyle name="Calculation 3 2 2 4 4 2 3" xfId="52482"/>
    <cellStyle name="Calculation 3 2 2 4 4 3" xfId="28398"/>
    <cellStyle name="Calculation 3 2 2 4 4 4" xfId="45643"/>
    <cellStyle name="Calculation 3 2 2 4 5" xfId="6984"/>
    <cellStyle name="Calculation 3 2 2 4 5 2" xfId="24649"/>
    <cellStyle name="Calculation 3 2 2 4 5 3" xfId="41920"/>
    <cellStyle name="Calculation 3 2 2 4 6" xfId="14015"/>
    <cellStyle name="Calculation 3 2 2 4 6 2" xfId="31679"/>
    <cellStyle name="Calculation 3 2 2 4 6 3" xfId="48900"/>
    <cellStyle name="Calculation 3 2 2 4 7" xfId="20931"/>
    <cellStyle name="Calculation 3 2 2 4 8" xfId="38234"/>
    <cellStyle name="Calculation 3 2 2 5" xfId="3440"/>
    <cellStyle name="Calculation 3 2 2 5 2" xfId="5356"/>
    <cellStyle name="Calculation 3 2 2 5 2 2" xfId="12276"/>
    <cellStyle name="Calculation 3 2 2 5 2 2 2" xfId="19003"/>
    <cellStyle name="Calculation 3 2 2 5 2 2 2 2" xfId="36667"/>
    <cellStyle name="Calculation 3 2 2 5 2 2 2 3" xfId="53850"/>
    <cellStyle name="Calculation 3 2 2 5 2 2 3" xfId="29940"/>
    <cellStyle name="Calculation 3 2 2 5 2 2 4" xfId="47173"/>
    <cellStyle name="Calculation 3 2 2 5 2 3" xfId="8992"/>
    <cellStyle name="Calculation 3 2 2 5 2 3 2" xfId="26657"/>
    <cellStyle name="Calculation 3 2 2 5 2 3 3" xfId="43916"/>
    <cellStyle name="Calculation 3 2 2 5 2 4" xfId="15936"/>
    <cellStyle name="Calculation 3 2 2 5 2 4 2" xfId="33600"/>
    <cellStyle name="Calculation 3 2 2 5 2 4 3" xfId="50809"/>
    <cellStyle name="Calculation 3 2 2 5 2 5" xfId="23021"/>
    <cellStyle name="Calculation 3 2 2 5 2 6" xfId="40305"/>
    <cellStyle name="Calculation 3 2 2 5 3" xfId="10900"/>
    <cellStyle name="Calculation 3 2 2 5 3 2" xfId="17735"/>
    <cellStyle name="Calculation 3 2 2 5 3 2 2" xfId="35399"/>
    <cellStyle name="Calculation 3 2 2 5 3 2 3" xfId="52594"/>
    <cellStyle name="Calculation 3 2 2 5 3 3" xfId="28564"/>
    <cellStyle name="Calculation 3 2 2 5 3 4" xfId="45809"/>
    <cellStyle name="Calculation 3 2 2 5 4" xfId="7137"/>
    <cellStyle name="Calculation 3 2 2 5 4 2" xfId="24802"/>
    <cellStyle name="Calculation 3 2 2 5 4 3" xfId="42073"/>
    <cellStyle name="Calculation 3 2 2 5 5" xfId="14189"/>
    <cellStyle name="Calculation 3 2 2 5 5 2" xfId="31853"/>
    <cellStyle name="Calculation 3 2 2 5 5 3" xfId="49074"/>
    <cellStyle name="Calculation 3 2 2 5 6" xfId="21159"/>
    <cellStyle name="Calculation 3 2 2 5 7" xfId="38462"/>
    <cellStyle name="Calculation 3 2 2 6" xfId="3813"/>
    <cellStyle name="Calculation 3 2 2 6 2" xfId="5729"/>
    <cellStyle name="Calculation 3 2 2 6 2 2" xfId="12649"/>
    <cellStyle name="Calculation 3 2 2 6 2 2 2" xfId="19376"/>
    <cellStyle name="Calculation 3 2 2 6 2 2 2 2" xfId="37040"/>
    <cellStyle name="Calculation 3 2 2 6 2 2 2 3" xfId="54217"/>
    <cellStyle name="Calculation 3 2 2 6 2 2 3" xfId="30313"/>
    <cellStyle name="Calculation 3 2 2 6 2 2 4" xfId="47540"/>
    <cellStyle name="Calculation 3 2 2 6 2 3" xfId="9365"/>
    <cellStyle name="Calculation 3 2 2 6 2 3 2" xfId="27030"/>
    <cellStyle name="Calculation 3 2 2 6 2 3 3" xfId="44283"/>
    <cellStyle name="Calculation 3 2 2 6 2 4" xfId="16309"/>
    <cellStyle name="Calculation 3 2 2 6 2 4 2" xfId="33973"/>
    <cellStyle name="Calculation 3 2 2 6 2 4 3" xfId="51176"/>
    <cellStyle name="Calculation 3 2 2 6 2 5" xfId="23394"/>
    <cellStyle name="Calculation 3 2 2 6 2 6" xfId="40672"/>
    <cellStyle name="Calculation 3 2 2 6 3" xfId="7510"/>
    <cellStyle name="Calculation 3 2 2 6 3 2" xfId="25175"/>
    <cellStyle name="Calculation 3 2 2 6 3 3" xfId="42440"/>
    <cellStyle name="Calculation 3 2 2 6 4" xfId="14562"/>
    <cellStyle name="Calculation 3 2 2 6 4 2" xfId="32226"/>
    <cellStyle name="Calculation 3 2 2 6 4 3" xfId="49441"/>
    <cellStyle name="Calculation 3 2 2 6 5" xfId="21532"/>
    <cellStyle name="Calculation 3 2 2 6 6" xfId="38829"/>
    <cellStyle name="Calculation 3 2 2 7" xfId="4693"/>
    <cellStyle name="Calculation 3 2 2 7 2" xfId="11613"/>
    <cellStyle name="Calculation 3 2 2 7 2 2" xfId="18394"/>
    <cellStyle name="Calculation 3 2 2 7 2 2 2" xfId="36058"/>
    <cellStyle name="Calculation 3 2 2 7 2 2 3" xfId="53247"/>
    <cellStyle name="Calculation 3 2 2 7 2 3" xfId="29277"/>
    <cellStyle name="Calculation 3 2 2 7 2 4" xfId="46516"/>
    <cellStyle name="Calculation 3 2 2 7 3" xfId="8329"/>
    <cellStyle name="Calculation 3 2 2 7 3 2" xfId="25994"/>
    <cellStyle name="Calculation 3 2 2 7 3 3" xfId="43259"/>
    <cellStyle name="Calculation 3 2 2 7 4" xfId="15327"/>
    <cellStyle name="Calculation 3 2 2 7 4 2" xfId="32991"/>
    <cellStyle name="Calculation 3 2 2 7 4 3" xfId="50206"/>
    <cellStyle name="Calculation 3 2 2 7 5" xfId="22358"/>
    <cellStyle name="Calculation 3 2 2 7 6" xfId="39648"/>
    <cellStyle name="Calculation 3 2 2 8" xfId="10299"/>
    <cellStyle name="Calculation 3 2 2 8 2" xfId="17188"/>
    <cellStyle name="Calculation 3 2 2 8 2 2" xfId="34852"/>
    <cellStyle name="Calculation 3 2 2 8 2 3" xfId="52053"/>
    <cellStyle name="Calculation 3 2 2 8 3" xfId="27963"/>
    <cellStyle name="Calculation 3 2 2 8 4" xfId="45214"/>
    <cellStyle name="Calculation 3 2 2 9" xfId="6549"/>
    <cellStyle name="Calculation 3 2 2 9 2" xfId="24214"/>
    <cellStyle name="Calculation 3 2 2 9 3" xfId="41491"/>
    <cellStyle name="Calculation 3 2 3" xfId="2797"/>
    <cellStyle name="Calculation 3 2 3 2" xfId="3460"/>
    <cellStyle name="Calculation 3 2 3 2 2" xfId="5376"/>
    <cellStyle name="Calculation 3 2 3 2 2 2" xfId="12296"/>
    <cellStyle name="Calculation 3 2 3 2 2 2 2" xfId="19023"/>
    <cellStyle name="Calculation 3 2 3 2 2 2 2 2" xfId="36687"/>
    <cellStyle name="Calculation 3 2 3 2 2 2 2 3" xfId="53867"/>
    <cellStyle name="Calculation 3 2 3 2 2 2 3" xfId="29960"/>
    <cellStyle name="Calculation 3 2 3 2 2 2 4" xfId="47190"/>
    <cellStyle name="Calculation 3 2 3 2 2 3" xfId="9012"/>
    <cellStyle name="Calculation 3 2 3 2 2 3 2" xfId="26677"/>
    <cellStyle name="Calculation 3 2 3 2 2 3 3" xfId="43933"/>
    <cellStyle name="Calculation 3 2 3 2 2 4" xfId="15956"/>
    <cellStyle name="Calculation 3 2 3 2 2 4 2" xfId="33620"/>
    <cellStyle name="Calculation 3 2 3 2 2 4 3" xfId="50826"/>
    <cellStyle name="Calculation 3 2 3 2 2 5" xfId="23041"/>
    <cellStyle name="Calculation 3 2 3 2 2 6" xfId="40322"/>
    <cellStyle name="Calculation 3 2 3 2 3" xfId="10920"/>
    <cellStyle name="Calculation 3 2 3 2 3 2" xfId="17755"/>
    <cellStyle name="Calculation 3 2 3 2 3 2 2" xfId="35419"/>
    <cellStyle name="Calculation 3 2 3 2 3 2 3" xfId="52611"/>
    <cellStyle name="Calculation 3 2 3 2 3 3" xfId="28584"/>
    <cellStyle name="Calculation 3 2 3 2 3 4" xfId="45826"/>
    <cellStyle name="Calculation 3 2 3 2 4" xfId="7157"/>
    <cellStyle name="Calculation 3 2 3 2 4 2" xfId="24822"/>
    <cellStyle name="Calculation 3 2 3 2 4 3" xfId="42090"/>
    <cellStyle name="Calculation 3 2 3 2 5" xfId="14209"/>
    <cellStyle name="Calculation 3 2 3 2 5 2" xfId="31873"/>
    <cellStyle name="Calculation 3 2 3 2 5 3" xfId="49091"/>
    <cellStyle name="Calculation 3 2 3 2 6" xfId="21179"/>
    <cellStyle name="Calculation 3 2 3 2 7" xfId="38479"/>
    <cellStyle name="Calculation 3 2 3 3" xfId="3830"/>
    <cellStyle name="Calculation 3 2 3 3 2" xfId="5746"/>
    <cellStyle name="Calculation 3 2 3 3 2 2" xfId="12666"/>
    <cellStyle name="Calculation 3 2 3 3 2 2 2" xfId="19393"/>
    <cellStyle name="Calculation 3 2 3 3 2 2 2 2" xfId="37057"/>
    <cellStyle name="Calculation 3 2 3 3 2 2 2 3" xfId="54234"/>
    <cellStyle name="Calculation 3 2 3 3 2 2 3" xfId="30330"/>
    <cellStyle name="Calculation 3 2 3 3 2 2 4" xfId="47557"/>
    <cellStyle name="Calculation 3 2 3 3 2 3" xfId="9382"/>
    <cellStyle name="Calculation 3 2 3 3 2 3 2" xfId="27047"/>
    <cellStyle name="Calculation 3 2 3 3 2 3 3" xfId="44300"/>
    <cellStyle name="Calculation 3 2 3 3 2 4" xfId="16326"/>
    <cellStyle name="Calculation 3 2 3 3 2 4 2" xfId="33990"/>
    <cellStyle name="Calculation 3 2 3 3 2 4 3" xfId="51193"/>
    <cellStyle name="Calculation 3 2 3 3 2 5" xfId="23411"/>
    <cellStyle name="Calculation 3 2 3 3 2 6" xfId="40689"/>
    <cellStyle name="Calculation 3 2 3 3 3" xfId="7527"/>
    <cellStyle name="Calculation 3 2 3 3 3 2" xfId="25192"/>
    <cellStyle name="Calculation 3 2 3 3 3 3" xfId="42457"/>
    <cellStyle name="Calculation 3 2 3 3 4" xfId="14579"/>
    <cellStyle name="Calculation 3 2 3 3 4 2" xfId="32243"/>
    <cellStyle name="Calculation 3 2 3 3 4 3" xfId="49458"/>
    <cellStyle name="Calculation 3 2 3 3 5" xfId="21549"/>
    <cellStyle name="Calculation 3 2 3 3 6" xfId="38846"/>
    <cellStyle name="Calculation 3 2 3 4" xfId="4713"/>
    <cellStyle name="Calculation 3 2 3 4 2" xfId="11633"/>
    <cellStyle name="Calculation 3 2 3 4 2 2" xfId="18414"/>
    <cellStyle name="Calculation 3 2 3 4 2 2 2" xfId="36078"/>
    <cellStyle name="Calculation 3 2 3 4 2 2 3" xfId="53264"/>
    <cellStyle name="Calculation 3 2 3 4 2 3" xfId="29297"/>
    <cellStyle name="Calculation 3 2 3 4 2 4" xfId="46533"/>
    <cellStyle name="Calculation 3 2 3 4 3" xfId="8349"/>
    <cellStyle name="Calculation 3 2 3 4 3 2" xfId="26014"/>
    <cellStyle name="Calculation 3 2 3 4 3 3" xfId="43276"/>
    <cellStyle name="Calculation 3 2 3 4 4" xfId="15347"/>
    <cellStyle name="Calculation 3 2 3 4 4 2" xfId="33011"/>
    <cellStyle name="Calculation 3 2 3 4 4 3" xfId="50223"/>
    <cellStyle name="Calculation 3 2 3 4 5" xfId="22378"/>
    <cellStyle name="Calculation 3 2 3 4 6" xfId="39665"/>
    <cellStyle name="Calculation 3 2 3 5" xfId="10319"/>
    <cellStyle name="Calculation 3 2 3 5 2" xfId="17208"/>
    <cellStyle name="Calculation 3 2 3 5 2 2" xfId="34872"/>
    <cellStyle name="Calculation 3 2 3 5 2 3" xfId="52070"/>
    <cellStyle name="Calculation 3 2 3 5 3" xfId="27983"/>
    <cellStyle name="Calculation 3 2 3 5 4" xfId="45231"/>
    <cellStyle name="Calculation 3 2 3 6" xfId="6569"/>
    <cellStyle name="Calculation 3 2 3 6 2" xfId="24234"/>
    <cellStyle name="Calculation 3 2 3 6 3" xfId="41508"/>
    <cellStyle name="Calculation 3 2 3 7" xfId="13600"/>
    <cellStyle name="Calculation 3 2 3 7 2" xfId="31264"/>
    <cellStyle name="Calculation 3 2 3 7 3" xfId="48488"/>
    <cellStyle name="Calculation 3 2 3 8" xfId="20516"/>
    <cellStyle name="Calculation 3 2 3 9" xfId="37822"/>
    <cellStyle name="Calculation 3 2 4" xfId="4391"/>
    <cellStyle name="Calculation 3 2 4 2" xfId="6255"/>
    <cellStyle name="Calculation 3 2 4 2 2" xfId="13174"/>
    <cellStyle name="Calculation 3 2 4 2 2 2" xfId="19847"/>
    <cellStyle name="Calculation 3 2 4 2 2 2 2" xfId="37511"/>
    <cellStyle name="Calculation 3 2 4 2 2 2 3" xfId="54688"/>
    <cellStyle name="Calculation 3 2 4 2 2 3" xfId="30838"/>
    <cellStyle name="Calculation 3 2 4 2 2 4" xfId="48065"/>
    <cellStyle name="Calculation 3 2 4 2 3" xfId="9890"/>
    <cellStyle name="Calculation 3 2 4 2 3 2" xfId="27555"/>
    <cellStyle name="Calculation 3 2 4 2 3 3" xfId="44808"/>
    <cellStyle name="Calculation 3 2 4 2 4" xfId="16780"/>
    <cellStyle name="Calculation 3 2 4 2 4 2" xfId="34444"/>
    <cellStyle name="Calculation 3 2 4 2 4 3" xfId="51647"/>
    <cellStyle name="Calculation 3 2 4 2 5" xfId="23920"/>
    <cellStyle name="Calculation 3 2 4 2 6" xfId="41197"/>
    <cellStyle name="Calculation 3 2 4 3" xfId="11319"/>
    <cellStyle name="Calculation 3 2 4 3 2" xfId="18100"/>
    <cellStyle name="Calculation 3 2 4 3 2 2" xfId="35764"/>
    <cellStyle name="Calculation 3 2 4 3 2 3" xfId="52953"/>
    <cellStyle name="Calculation 3 2 4 3 3" xfId="28983"/>
    <cellStyle name="Calculation 3 2 4 3 4" xfId="46222"/>
    <cellStyle name="Calculation 3 2 4 4" xfId="8035"/>
    <cellStyle name="Calculation 3 2 4 4 2" xfId="25700"/>
    <cellStyle name="Calculation 3 2 4 4 3" xfId="42965"/>
    <cellStyle name="Calculation 3 2 4 5" xfId="15033"/>
    <cellStyle name="Calculation 3 2 4 5 2" xfId="32697"/>
    <cellStyle name="Calculation 3 2 4 5 3" xfId="49912"/>
    <cellStyle name="Calculation 3 2 4 6" xfId="22064"/>
    <cellStyle name="Calculation 3 2 4 7" xfId="39354"/>
    <cellStyle name="Calculation 3 2 5" xfId="4399"/>
    <cellStyle name="Calculation 3 2 5 2" xfId="6263"/>
    <cellStyle name="Calculation 3 2 5 2 2" xfId="13182"/>
    <cellStyle name="Calculation 3 2 5 2 2 2" xfId="19855"/>
    <cellStyle name="Calculation 3 2 5 2 2 2 2" xfId="37519"/>
    <cellStyle name="Calculation 3 2 5 2 2 2 3" xfId="54696"/>
    <cellStyle name="Calculation 3 2 5 2 2 3" xfId="30846"/>
    <cellStyle name="Calculation 3 2 5 2 2 4" xfId="48073"/>
    <cellStyle name="Calculation 3 2 5 2 3" xfId="9898"/>
    <cellStyle name="Calculation 3 2 5 2 3 2" xfId="27563"/>
    <cellStyle name="Calculation 3 2 5 2 3 3" xfId="44816"/>
    <cellStyle name="Calculation 3 2 5 2 4" xfId="16788"/>
    <cellStyle name="Calculation 3 2 5 2 4 2" xfId="34452"/>
    <cellStyle name="Calculation 3 2 5 2 4 3" xfId="51655"/>
    <cellStyle name="Calculation 3 2 5 2 5" xfId="23928"/>
    <cellStyle name="Calculation 3 2 5 2 6" xfId="41205"/>
    <cellStyle name="Calculation 3 2 5 3" xfId="11327"/>
    <cellStyle name="Calculation 3 2 5 3 2" xfId="18108"/>
    <cellStyle name="Calculation 3 2 5 3 2 2" xfId="35772"/>
    <cellStyle name="Calculation 3 2 5 3 2 3" xfId="52961"/>
    <cellStyle name="Calculation 3 2 5 3 3" xfId="28991"/>
    <cellStyle name="Calculation 3 2 5 3 4" xfId="46230"/>
    <cellStyle name="Calculation 3 2 5 4" xfId="8043"/>
    <cellStyle name="Calculation 3 2 5 4 2" xfId="25708"/>
    <cellStyle name="Calculation 3 2 5 4 3" xfId="42973"/>
    <cellStyle name="Calculation 3 2 5 5" xfId="15041"/>
    <cellStyle name="Calculation 3 2 5 5 2" xfId="32705"/>
    <cellStyle name="Calculation 3 2 5 5 3" xfId="49920"/>
    <cellStyle name="Calculation 3 2 5 6" xfId="22072"/>
    <cellStyle name="Calculation 3 2 5 7" xfId="39362"/>
    <cellStyle name="Calculation 3 2 6" xfId="10092"/>
    <cellStyle name="Calculation 3 2 6 2" xfId="16981"/>
    <cellStyle name="Calculation 3 2 6 2 2" xfId="34645"/>
    <cellStyle name="Calculation 3 2 6 2 3" xfId="51846"/>
    <cellStyle name="Calculation 3 2 6 3" xfId="27756"/>
    <cellStyle name="Calculation 3 2 6 4" xfId="45007"/>
    <cellStyle name="Calculation 3 2 7" xfId="13373"/>
    <cellStyle name="Calculation 3 2 7 2" xfId="31037"/>
    <cellStyle name="Calculation 3 2 7 3" xfId="48264"/>
    <cellStyle name="Calculation 3 2 8" xfId="20136"/>
    <cellStyle name="Calculation 3 2 9" xfId="22029"/>
    <cellStyle name="Calculation 3 3" xfId="2776"/>
    <cellStyle name="Calculation 3 3 10" xfId="13581"/>
    <cellStyle name="Calculation 3 3 10 2" xfId="31245"/>
    <cellStyle name="Calculation 3 3 10 3" xfId="48472"/>
    <cellStyle name="Calculation 3 3 11" xfId="20497"/>
    <cellStyle name="Calculation 3 3 12" xfId="37806"/>
    <cellStyle name="Calculation 3 3 2" xfId="3005"/>
    <cellStyle name="Calculation 3 3 2 2" xfId="3668"/>
    <cellStyle name="Calculation 3 3 2 2 2" xfId="5584"/>
    <cellStyle name="Calculation 3 3 2 2 2 2" xfId="12504"/>
    <cellStyle name="Calculation 3 3 2 2 2 2 2" xfId="19231"/>
    <cellStyle name="Calculation 3 3 2 2 2 2 2 2" xfId="36895"/>
    <cellStyle name="Calculation 3 3 2 2 2 2 2 3" xfId="54075"/>
    <cellStyle name="Calculation 3 3 2 2 2 2 3" xfId="30168"/>
    <cellStyle name="Calculation 3 3 2 2 2 2 4" xfId="47398"/>
    <cellStyle name="Calculation 3 3 2 2 2 3" xfId="9220"/>
    <cellStyle name="Calculation 3 3 2 2 2 3 2" xfId="26885"/>
    <cellStyle name="Calculation 3 3 2 2 2 3 3" xfId="44141"/>
    <cellStyle name="Calculation 3 3 2 2 2 4" xfId="16164"/>
    <cellStyle name="Calculation 3 3 2 2 2 4 2" xfId="33828"/>
    <cellStyle name="Calculation 3 3 2 2 2 4 3" xfId="51034"/>
    <cellStyle name="Calculation 3 3 2 2 2 5" xfId="23249"/>
    <cellStyle name="Calculation 3 3 2 2 2 6" xfId="40530"/>
    <cellStyle name="Calculation 3 3 2 2 3" xfId="11128"/>
    <cellStyle name="Calculation 3 3 2 2 3 2" xfId="17963"/>
    <cellStyle name="Calculation 3 3 2 2 3 2 2" xfId="35627"/>
    <cellStyle name="Calculation 3 3 2 2 3 2 3" xfId="52819"/>
    <cellStyle name="Calculation 3 3 2 2 3 3" xfId="28792"/>
    <cellStyle name="Calculation 3 3 2 2 3 4" xfId="46034"/>
    <cellStyle name="Calculation 3 3 2 2 4" xfId="7365"/>
    <cellStyle name="Calculation 3 3 2 2 4 2" xfId="25030"/>
    <cellStyle name="Calculation 3 3 2 2 4 3" xfId="42298"/>
    <cellStyle name="Calculation 3 3 2 2 5" xfId="14417"/>
    <cellStyle name="Calculation 3 3 2 2 5 2" xfId="32081"/>
    <cellStyle name="Calculation 3 3 2 2 5 3" xfId="49299"/>
    <cellStyle name="Calculation 3 3 2 2 6" xfId="21387"/>
    <cellStyle name="Calculation 3 3 2 2 7" xfId="38687"/>
    <cellStyle name="Calculation 3 3 2 3" xfId="4038"/>
    <cellStyle name="Calculation 3 3 2 3 2" xfId="5954"/>
    <cellStyle name="Calculation 3 3 2 3 2 2" xfId="12874"/>
    <cellStyle name="Calculation 3 3 2 3 2 2 2" xfId="19601"/>
    <cellStyle name="Calculation 3 3 2 3 2 2 2 2" xfId="37265"/>
    <cellStyle name="Calculation 3 3 2 3 2 2 2 3" xfId="54442"/>
    <cellStyle name="Calculation 3 3 2 3 2 2 3" xfId="30538"/>
    <cellStyle name="Calculation 3 3 2 3 2 2 4" xfId="47765"/>
    <cellStyle name="Calculation 3 3 2 3 2 3" xfId="9590"/>
    <cellStyle name="Calculation 3 3 2 3 2 3 2" xfId="27255"/>
    <cellStyle name="Calculation 3 3 2 3 2 3 3" xfId="44508"/>
    <cellStyle name="Calculation 3 3 2 3 2 4" xfId="16534"/>
    <cellStyle name="Calculation 3 3 2 3 2 4 2" xfId="34198"/>
    <cellStyle name="Calculation 3 3 2 3 2 4 3" xfId="51401"/>
    <cellStyle name="Calculation 3 3 2 3 2 5" xfId="23619"/>
    <cellStyle name="Calculation 3 3 2 3 2 6" xfId="40897"/>
    <cellStyle name="Calculation 3 3 2 3 3" xfId="7735"/>
    <cellStyle name="Calculation 3 3 2 3 3 2" xfId="25400"/>
    <cellStyle name="Calculation 3 3 2 3 3 3" xfId="42665"/>
    <cellStyle name="Calculation 3 3 2 3 4" xfId="14787"/>
    <cellStyle name="Calculation 3 3 2 3 4 2" xfId="32451"/>
    <cellStyle name="Calculation 3 3 2 3 4 3" xfId="49666"/>
    <cellStyle name="Calculation 3 3 2 3 5" xfId="21757"/>
    <cellStyle name="Calculation 3 3 2 3 6" xfId="39054"/>
    <cellStyle name="Calculation 3 3 2 4" xfId="4921"/>
    <cellStyle name="Calculation 3 3 2 4 2" xfId="11841"/>
    <cellStyle name="Calculation 3 3 2 4 2 2" xfId="18622"/>
    <cellStyle name="Calculation 3 3 2 4 2 2 2" xfId="36286"/>
    <cellStyle name="Calculation 3 3 2 4 2 2 3" xfId="53472"/>
    <cellStyle name="Calculation 3 3 2 4 2 3" xfId="29505"/>
    <cellStyle name="Calculation 3 3 2 4 2 4" xfId="46741"/>
    <cellStyle name="Calculation 3 3 2 4 3" xfId="8557"/>
    <cellStyle name="Calculation 3 3 2 4 3 2" xfId="26222"/>
    <cellStyle name="Calculation 3 3 2 4 3 3" xfId="43484"/>
    <cellStyle name="Calculation 3 3 2 4 4" xfId="15555"/>
    <cellStyle name="Calculation 3 3 2 4 4 2" xfId="33219"/>
    <cellStyle name="Calculation 3 3 2 4 4 3" xfId="50431"/>
    <cellStyle name="Calculation 3 3 2 4 5" xfId="22586"/>
    <cellStyle name="Calculation 3 3 2 4 6" xfId="39873"/>
    <cellStyle name="Calculation 3 3 2 5" xfId="10527"/>
    <cellStyle name="Calculation 3 3 2 5 2" xfId="17416"/>
    <cellStyle name="Calculation 3 3 2 5 2 2" xfId="35080"/>
    <cellStyle name="Calculation 3 3 2 5 2 3" xfId="52278"/>
    <cellStyle name="Calculation 3 3 2 5 3" xfId="28191"/>
    <cellStyle name="Calculation 3 3 2 5 4" xfId="45439"/>
    <cellStyle name="Calculation 3 3 2 6" xfId="6777"/>
    <cellStyle name="Calculation 3 3 2 6 2" xfId="24442"/>
    <cellStyle name="Calculation 3 3 2 6 3" xfId="41716"/>
    <cellStyle name="Calculation 3 3 2 7" xfId="13808"/>
    <cellStyle name="Calculation 3 3 2 7 2" xfId="31472"/>
    <cellStyle name="Calculation 3 3 2 7 3" xfId="48696"/>
    <cellStyle name="Calculation 3 3 2 8" xfId="20724"/>
    <cellStyle name="Calculation 3 3 2 9" xfId="38030"/>
    <cellStyle name="Calculation 3 3 3" xfId="3101"/>
    <cellStyle name="Calculation 3 3 3 2" xfId="3764"/>
    <cellStyle name="Calculation 3 3 3 2 2" xfId="5680"/>
    <cellStyle name="Calculation 3 3 3 2 2 2" xfId="12600"/>
    <cellStyle name="Calculation 3 3 3 2 2 2 2" xfId="19327"/>
    <cellStyle name="Calculation 3 3 3 2 2 2 2 2" xfId="36991"/>
    <cellStyle name="Calculation 3 3 3 2 2 2 2 3" xfId="54168"/>
    <cellStyle name="Calculation 3 3 3 2 2 2 3" xfId="30264"/>
    <cellStyle name="Calculation 3 3 3 2 2 2 4" xfId="47491"/>
    <cellStyle name="Calculation 3 3 3 2 2 3" xfId="9316"/>
    <cellStyle name="Calculation 3 3 3 2 2 3 2" xfId="26981"/>
    <cellStyle name="Calculation 3 3 3 2 2 3 3" xfId="44234"/>
    <cellStyle name="Calculation 3 3 3 2 2 4" xfId="16260"/>
    <cellStyle name="Calculation 3 3 3 2 2 4 2" xfId="33924"/>
    <cellStyle name="Calculation 3 3 3 2 2 4 3" xfId="51127"/>
    <cellStyle name="Calculation 3 3 3 2 2 5" xfId="23345"/>
    <cellStyle name="Calculation 3 3 3 2 2 6" xfId="40623"/>
    <cellStyle name="Calculation 3 3 3 2 3" xfId="11224"/>
    <cellStyle name="Calculation 3 3 3 2 3 2" xfId="18059"/>
    <cellStyle name="Calculation 3 3 3 2 3 2 2" xfId="35723"/>
    <cellStyle name="Calculation 3 3 3 2 3 2 3" xfId="52912"/>
    <cellStyle name="Calculation 3 3 3 2 3 3" xfId="28888"/>
    <cellStyle name="Calculation 3 3 3 2 3 4" xfId="46127"/>
    <cellStyle name="Calculation 3 3 3 2 4" xfId="7461"/>
    <cellStyle name="Calculation 3 3 3 2 4 2" xfId="25126"/>
    <cellStyle name="Calculation 3 3 3 2 4 3" xfId="42391"/>
    <cellStyle name="Calculation 3 3 3 2 5" xfId="14513"/>
    <cellStyle name="Calculation 3 3 3 2 5 2" xfId="32177"/>
    <cellStyle name="Calculation 3 3 3 2 5 3" xfId="49392"/>
    <cellStyle name="Calculation 3 3 3 2 6" xfId="21483"/>
    <cellStyle name="Calculation 3 3 3 2 7" xfId="38780"/>
    <cellStyle name="Calculation 3 3 3 3" xfId="4131"/>
    <cellStyle name="Calculation 3 3 3 3 2" xfId="6047"/>
    <cellStyle name="Calculation 3 3 3 3 2 2" xfId="12967"/>
    <cellStyle name="Calculation 3 3 3 3 2 2 2" xfId="19694"/>
    <cellStyle name="Calculation 3 3 3 3 2 2 2 2" xfId="37358"/>
    <cellStyle name="Calculation 3 3 3 3 2 2 2 3" xfId="54535"/>
    <cellStyle name="Calculation 3 3 3 3 2 2 3" xfId="30631"/>
    <cellStyle name="Calculation 3 3 3 3 2 2 4" xfId="47858"/>
    <cellStyle name="Calculation 3 3 3 3 2 3" xfId="9683"/>
    <cellStyle name="Calculation 3 3 3 3 2 3 2" xfId="27348"/>
    <cellStyle name="Calculation 3 3 3 3 2 3 3" xfId="44601"/>
    <cellStyle name="Calculation 3 3 3 3 2 4" xfId="16627"/>
    <cellStyle name="Calculation 3 3 3 3 2 4 2" xfId="34291"/>
    <cellStyle name="Calculation 3 3 3 3 2 4 3" xfId="51494"/>
    <cellStyle name="Calculation 3 3 3 3 2 5" xfId="23712"/>
    <cellStyle name="Calculation 3 3 3 3 2 6" xfId="40990"/>
    <cellStyle name="Calculation 3 3 3 3 3" xfId="7828"/>
    <cellStyle name="Calculation 3 3 3 3 3 2" xfId="25493"/>
    <cellStyle name="Calculation 3 3 3 3 3 3" xfId="42758"/>
    <cellStyle name="Calculation 3 3 3 3 4" xfId="14880"/>
    <cellStyle name="Calculation 3 3 3 3 4 2" xfId="32544"/>
    <cellStyle name="Calculation 3 3 3 3 4 3" xfId="49759"/>
    <cellStyle name="Calculation 3 3 3 3 5" xfId="21850"/>
    <cellStyle name="Calculation 3 3 3 3 6" xfId="39147"/>
    <cellStyle name="Calculation 3 3 3 4" xfId="5017"/>
    <cellStyle name="Calculation 3 3 3 4 2" xfId="11937"/>
    <cellStyle name="Calculation 3 3 3 4 2 2" xfId="18718"/>
    <cellStyle name="Calculation 3 3 3 4 2 2 2" xfId="36382"/>
    <cellStyle name="Calculation 3 3 3 4 2 2 3" xfId="53565"/>
    <cellStyle name="Calculation 3 3 3 4 2 3" xfId="29601"/>
    <cellStyle name="Calculation 3 3 3 4 2 4" xfId="46834"/>
    <cellStyle name="Calculation 3 3 3 4 3" xfId="8653"/>
    <cellStyle name="Calculation 3 3 3 4 3 2" xfId="26318"/>
    <cellStyle name="Calculation 3 3 3 4 3 3" xfId="43577"/>
    <cellStyle name="Calculation 3 3 3 4 4" xfId="15651"/>
    <cellStyle name="Calculation 3 3 3 4 4 2" xfId="33315"/>
    <cellStyle name="Calculation 3 3 3 4 4 3" xfId="50524"/>
    <cellStyle name="Calculation 3 3 3 4 5" xfId="22682"/>
    <cellStyle name="Calculation 3 3 3 4 6" xfId="39966"/>
    <cellStyle name="Calculation 3 3 3 5" xfId="10623"/>
    <cellStyle name="Calculation 3 3 3 5 2" xfId="17512"/>
    <cellStyle name="Calculation 3 3 3 5 2 2" xfId="35176"/>
    <cellStyle name="Calculation 3 3 3 5 2 3" xfId="52371"/>
    <cellStyle name="Calculation 3 3 3 5 3" xfId="28287"/>
    <cellStyle name="Calculation 3 3 3 5 4" xfId="45532"/>
    <cellStyle name="Calculation 3 3 3 6" xfId="6873"/>
    <cellStyle name="Calculation 3 3 3 6 2" xfId="24538"/>
    <cellStyle name="Calculation 3 3 3 6 3" xfId="41809"/>
    <cellStyle name="Calculation 3 3 3 7" xfId="13904"/>
    <cellStyle name="Calculation 3 3 3 7 2" xfId="31568"/>
    <cellStyle name="Calculation 3 3 3 7 3" xfId="48789"/>
    <cellStyle name="Calculation 3 3 3 8" xfId="20820"/>
    <cellStyle name="Calculation 3 3 3 9" xfId="38123"/>
    <cellStyle name="Calculation 3 3 4" xfId="3213"/>
    <cellStyle name="Calculation 3 3 4 2" xfId="4243"/>
    <cellStyle name="Calculation 3 3 4 2 2" xfId="6159"/>
    <cellStyle name="Calculation 3 3 4 2 2 2" xfId="13079"/>
    <cellStyle name="Calculation 3 3 4 2 2 2 2" xfId="19806"/>
    <cellStyle name="Calculation 3 3 4 2 2 2 2 2" xfId="37470"/>
    <cellStyle name="Calculation 3 3 4 2 2 2 2 3" xfId="54647"/>
    <cellStyle name="Calculation 3 3 4 2 2 2 3" xfId="30743"/>
    <cellStyle name="Calculation 3 3 4 2 2 2 4" xfId="47970"/>
    <cellStyle name="Calculation 3 3 4 2 2 3" xfId="9795"/>
    <cellStyle name="Calculation 3 3 4 2 2 3 2" xfId="27460"/>
    <cellStyle name="Calculation 3 3 4 2 2 3 3" xfId="44713"/>
    <cellStyle name="Calculation 3 3 4 2 2 4" xfId="16739"/>
    <cellStyle name="Calculation 3 3 4 2 2 4 2" xfId="34403"/>
    <cellStyle name="Calculation 3 3 4 2 2 4 3" xfId="51606"/>
    <cellStyle name="Calculation 3 3 4 2 2 5" xfId="23824"/>
    <cellStyle name="Calculation 3 3 4 2 2 6" xfId="41102"/>
    <cellStyle name="Calculation 3 3 4 2 3" xfId="7940"/>
    <cellStyle name="Calculation 3 3 4 2 3 2" xfId="25605"/>
    <cellStyle name="Calculation 3 3 4 2 3 3" xfId="42870"/>
    <cellStyle name="Calculation 3 3 4 2 4" xfId="14992"/>
    <cellStyle name="Calculation 3 3 4 2 4 2" xfId="32656"/>
    <cellStyle name="Calculation 3 3 4 2 4 3" xfId="49871"/>
    <cellStyle name="Calculation 3 3 4 2 5" xfId="21962"/>
    <cellStyle name="Calculation 3 3 4 2 6" xfId="39259"/>
    <cellStyle name="Calculation 3 3 4 3" xfId="5129"/>
    <cellStyle name="Calculation 3 3 4 3 2" xfId="12049"/>
    <cellStyle name="Calculation 3 3 4 3 2 2" xfId="18830"/>
    <cellStyle name="Calculation 3 3 4 3 2 2 2" xfId="36494"/>
    <cellStyle name="Calculation 3 3 4 3 2 2 3" xfId="53677"/>
    <cellStyle name="Calculation 3 3 4 3 2 3" xfId="29713"/>
    <cellStyle name="Calculation 3 3 4 3 2 4" xfId="46946"/>
    <cellStyle name="Calculation 3 3 4 3 3" xfId="8765"/>
    <cellStyle name="Calculation 3 3 4 3 3 2" xfId="26430"/>
    <cellStyle name="Calculation 3 3 4 3 3 3" xfId="43689"/>
    <cellStyle name="Calculation 3 3 4 3 4" xfId="15763"/>
    <cellStyle name="Calculation 3 3 4 3 4 2" xfId="33427"/>
    <cellStyle name="Calculation 3 3 4 3 4 3" xfId="50636"/>
    <cellStyle name="Calculation 3 3 4 3 5" xfId="22794"/>
    <cellStyle name="Calculation 3 3 4 3 6" xfId="40078"/>
    <cellStyle name="Calculation 3 3 4 4" xfId="10735"/>
    <cellStyle name="Calculation 3 3 4 4 2" xfId="17624"/>
    <cellStyle name="Calculation 3 3 4 4 2 2" xfId="35288"/>
    <cellStyle name="Calculation 3 3 4 4 2 3" xfId="52483"/>
    <cellStyle name="Calculation 3 3 4 4 3" xfId="28399"/>
    <cellStyle name="Calculation 3 3 4 4 4" xfId="45644"/>
    <cellStyle name="Calculation 3 3 4 5" xfId="6985"/>
    <cellStyle name="Calculation 3 3 4 5 2" xfId="24650"/>
    <cellStyle name="Calculation 3 3 4 5 3" xfId="41921"/>
    <cellStyle name="Calculation 3 3 4 6" xfId="14016"/>
    <cellStyle name="Calculation 3 3 4 6 2" xfId="31680"/>
    <cellStyle name="Calculation 3 3 4 6 3" xfId="48901"/>
    <cellStyle name="Calculation 3 3 4 7" xfId="20932"/>
    <cellStyle name="Calculation 3 3 4 8" xfId="38235"/>
    <cellStyle name="Calculation 3 3 5" xfId="3441"/>
    <cellStyle name="Calculation 3 3 5 2" xfId="5357"/>
    <cellStyle name="Calculation 3 3 5 2 2" xfId="12277"/>
    <cellStyle name="Calculation 3 3 5 2 2 2" xfId="19004"/>
    <cellStyle name="Calculation 3 3 5 2 2 2 2" xfId="36668"/>
    <cellStyle name="Calculation 3 3 5 2 2 2 3" xfId="53851"/>
    <cellStyle name="Calculation 3 3 5 2 2 3" xfId="29941"/>
    <cellStyle name="Calculation 3 3 5 2 2 4" xfId="47174"/>
    <cellStyle name="Calculation 3 3 5 2 3" xfId="8993"/>
    <cellStyle name="Calculation 3 3 5 2 3 2" xfId="26658"/>
    <cellStyle name="Calculation 3 3 5 2 3 3" xfId="43917"/>
    <cellStyle name="Calculation 3 3 5 2 4" xfId="15937"/>
    <cellStyle name="Calculation 3 3 5 2 4 2" xfId="33601"/>
    <cellStyle name="Calculation 3 3 5 2 4 3" xfId="50810"/>
    <cellStyle name="Calculation 3 3 5 2 5" xfId="23022"/>
    <cellStyle name="Calculation 3 3 5 2 6" xfId="40306"/>
    <cellStyle name="Calculation 3 3 5 3" xfId="10901"/>
    <cellStyle name="Calculation 3 3 5 3 2" xfId="17736"/>
    <cellStyle name="Calculation 3 3 5 3 2 2" xfId="35400"/>
    <cellStyle name="Calculation 3 3 5 3 2 3" xfId="52595"/>
    <cellStyle name="Calculation 3 3 5 3 3" xfId="28565"/>
    <cellStyle name="Calculation 3 3 5 3 4" xfId="45810"/>
    <cellStyle name="Calculation 3 3 5 4" xfId="7138"/>
    <cellStyle name="Calculation 3 3 5 4 2" xfId="24803"/>
    <cellStyle name="Calculation 3 3 5 4 3" xfId="42074"/>
    <cellStyle name="Calculation 3 3 5 5" xfId="14190"/>
    <cellStyle name="Calculation 3 3 5 5 2" xfId="31854"/>
    <cellStyle name="Calculation 3 3 5 5 3" xfId="49075"/>
    <cellStyle name="Calculation 3 3 5 6" xfId="21160"/>
    <cellStyle name="Calculation 3 3 5 7" xfId="38463"/>
    <cellStyle name="Calculation 3 3 6" xfId="3814"/>
    <cellStyle name="Calculation 3 3 6 2" xfId="5730"/>
    <cellStyle name="Calculation 3 3 6 2 2" xfId="12650"/>
    <cellStyle name="Calculation 3 3 6 2 2 2" xfId="19377"/>
    <cellStyle name="Calculation 3 3 6 2 2 2 2" xfId="37041"/>
    <cellStyle name="Calculation 3 3 6 2 2 2 3" xfId="54218"/>
    <cellStyle name="Calculation 3 3 6 2 2 3" xfId="30314"/>
    <cellStyle name="Calculation 3 3 6 2 2 4" xfId="47541"/>
    <cellStyle name="Calculation 3 3 6 2 3" xfId="9366"/>
    <cellStyle name="Calculation 3 3 6 2 3 2" xfId="27031"/>
    <cellStyle name="Calculation 3 3 6 2 3 3" xfId="44284"/>
    <cellStyle name="Calculation 3 3 6 2 4" xfId="16310"/>
    <cellStyle name="Calculation 3 3 6 2 4 2" xfId="33974"/>
    <cellStyle name="Calculation 3 3 6 2 4 3" xfId="51177"/>
    <cellStyle name="Calculation 3 3 6 2 5" xfId="23395"/>
    <cellStyle name="Calculation 3 3 6 2 6" xfId="40673"/>
    <cellStyle name="Calculation 3 3 6 3" xfId="7511"/>
    <cellStyle name="Calculation 3 3 6 3 2" xfId="25176"/>
    <cellStyle name="Calculation 3 3 6 3 3" xfId="42441"/>
    <cellStyle name="Calculation 3 3 6 4" xfId="14563"/>
    <cellStyle name="Calculation 3 3 6 4 2" xfId="32227"/>
    <cellStyle name="Calculation 3 3 6 4 3" xfId="49442"/>
    <cellStyle name="Calculation 3 3 6 5" xfId="21533"/>
    <cellStyle name="Calculation 3 3 6 6" xfId="38830"/>
    <cellStyle name="Calculation 3 3 7" xfId="4694"/>
    <cellStyle name="Calculation 3 3 7 2" xfId="11614"/>
    <cellStyle name="Calculation 3 3 7 2 2" xfId="18395"/>
    <cellStyle name="Calculation 3 3 7 2 2 2" xfId="36059"/>
    <cellStyle name="Calculation 3 3 7 2 2 3" xfId="53248"/>
    <cellStyle name="Calculation 3 3 7 2 3" xfId="29278"/>
    <cellStyle name="Calculation 3 3 7 2 4" xfId="46517"/>
    <cellStyle name="Calculation 3 3 7 3" xfId="8330"/>
    <cellStyle name="Calculation 3 3 7 3 2" xfId="25995"/>
    <cellStyle name="Calculation 3 3 7 3 3" xfId="43260"/>
    <cellStyle name="Calculation 3 3 7 4" xfId="15328"/>
    <cellStyle name="Calculation 3 3 7 4 2" xfId="32992"/>
    <cellStyle name="Calculation 3 3 7 4 3" xfId="50207"/>
    <cellStyle name="Calculation 3 3 7 5" xfId="22359"/>
    <cellStyle name="Calculation 3 3 7 6" xfId="39649"/>
    <cellStyle name="Calculation 3 3 8" xfId="10300"/>
    <cellStyle name="Calculation 3 3 8 2" xfId="17189"/>
    <cellStyle name="Calculation 3 3 8 2 2" xfId="34853"/>
    <cellStyle name="Calculation 3 3 8 2 3" xfId="52054"/>
    <cellStyle name="Calculation 3 3 8 3" xfId="27964"/>
    <cellStyle name="Calculation 3 3 8 4" xfId="45215"/>
    <cellStyle name="Calculation 3 3 9" xfId="6550"/>
    <cellStyle name="Calculation 3 3 9 2" xfId="24215"/>
    <cellStyle name="Calculation 3 3 9 3" xfId="41492"/>
    <cellStyle name="Calculation 3 4" xfId="2796"/>
    <cellStyle name="Calculation 3 4 2" xfId="3459"/>
    <cellStyle name="Calculation 3 4 2 2" xfId="5375"/>
    <cellStyle name="Calculation 3 4 2 2 2" xfId="12295"/>
    <cellStyle name="Calculation 3 4 2 2 2 2" xfId="19022"/>
    <cellStyle name="Calculation 3 4 2 2 2 2 2" xfId="36686"/>
    <cellStyle name="Calculation 3 4 2 2 2 2 3" xfId="53866"/>
    <cellStyle name="Calculation 3 4 2 2 2 3" xfId="29959"/>
    <cellStyle name="Calculation 3 4 2 2 2 4" xfId="47189"/>
    <cellStyle name="Calculation 3 4 2 2 3" xfId="9011"/>
    <cellStyle name="Calculation 3 4 2 2 3 2" xfId="26676"/>
    <cellStyle name="Calculation 3 4 2 2 3 3" xfId="43932"/>
    <cellStyle name="Calculation 3 4 2 2 4" xfId="15955"/>
    <cellStyle name="Calculation 3 4 2 2 4 2" xfId="33619"/>
    <cellStyle name="Calculation 3 4 2 2 4 3" xfId="50825"/>
    <cellStyle name="Calculation 3 4 2 2 5" xfId="23040"/>
    <cellStyle name="Calculation 3 4 2 2 6" xfId="40321"/>
    <cellStyle name="Calculation 3 4 2 3" xfId="10919"/>
    <cellStyle name="Calculation 3 4 2 3 2" xfId="17754"/>
    <cellStyle name="Calculation 3 4 2 3 2 2" xfId="35418"/>
    <cellStyle name="Calculation 3 4 2 3 2 3" xfId="52610"/>
    <cellStyle name="Calculation 3 4 2 3 3" xfId="28583"/>
    <cellStyle name="Calculation 3 4 2 3 4" xfId="45825"/>
    <cellStyle name="Calculation 3 4 2 4" xfId="7156"/>
    <cellStyle name="Calculation 3 4 2 4 2" xfId="24821"/>
    <cellStyle name="Calculation 3 4 2 4 3" xfId="42089"/>
    <cellStyle name="Calculation 3 4 2 5" xfId="14208"/>
    <cellStyle name="Calculation 3 4 2 5 2" xfId="31872"/>
    <cellStyle name="Calculation 3 4 2 5 3" xfId="49090"/>
    <cellStyle name="Calculation 3 4 2 6" xfId="21178"/>
    <cellStyle name="Calculation 3 4 2 7" xfId="38478"/>
    <cellStyle name="Calculation 3 4 3" xfId="3829"/>
    <cellStyle name="Calculation 3 4 3 2" xfId="5745"/>
    <cellStyle name="Calculation 3 4 3 2 2" xfId="12665"/>
    <cellStyle name="Calculation 3 4 3 2 2 2" xfId="19392"/>
    <cellStyle name="Calculation 3 4 3 2 2 2 2" xfId="37056"/>
    <cellStyle name="Calculation 3 4 3 2 2 2 3" xfId="54233"/>
    <cellStyle name="Calculation 3 4 3 2 2 3" xfId="30329"/>
    <cellStyle name="Calculation 3 4 3 2 2 4" xfId="47556"/>
    <cellStyle name="Calculation 3 4 3 2 3" xfId="9381"/>
    <cellStyle name="Calculation 3 4 3 2 3 2" xfId="27046"/>
    <cellStyle name="Calculation 3 4 3 2 3 3" xfId="44299"/>
    <cellStyle name="Calculation 3 4 3 2 4" xfId="16325"/>
    <cellStyle name="Calculation 3 4 3 2 4 2" xfId="33989"/>
    <cellStyle name="Calculation 3 4 3 2 4 3" xfId="51192"/>
    <cellStyle name="Calculation 3 4 3 2 5" xfId="23410"/>
    <cellStyle name="Calculation 3 4 3 2 6" xfId="40688"/>
    <cellStyle name="Calculation 3 4 3 3" xfId="7526"/>
    <cellStyle name="Calculation 3 4 3 3 2" xfId="25191"/>
    <cellStyle name="Calculation 3 4 3 3 3" xfId="42456"/>
    <cellStyle name="Calculation 3 4 3 4" xfId="14578"/>
    <cellStyle name="Calculation 3 4 3 4 2" xfId="32242"/>
    <cellStyle name="Calculation 3 4 3 4 3" xfId="49457"/>
    <cellStyle name="Calculation 3 4 3 5" xfId="21548"/>
    <cellStyle name="Calculation 3 4 3 6" xfId="38845"/>
    <cellStyle name="Calculation 3 4 4" xfId="4712"/>
    <cellStyle name="Calculation 3 4 4 2" xfId="11632"/>
    <cellStyle name="Calculation 3 4 4 2 2" xfId="18413"/>
    <cellStyle name="Calculation 3 4 4 2 2 2" xfId="36077"/>
    <cellStyle name="Calculation 3 4 4 2 2 3" xfId="53263"/>
    <cellStyle name="Calculation 3 4 4 2 3" xfId="29296"/>
    <cellStyle name="Calculation 3 4 4 2 4" xfId="46532"/>
    <cellStyle name="Calculation 3 4 4 3" xfId="8348"/>
    <cellStyle name="Calculation 3 4 4 3 2" xfId="26013"/>
    <cellStyle name="Calculation 3 4 4 3 3" xfId="43275"/>
    <cellStyle name="Calculation 3 4 4 4" xfId="15346"/>
    <cellStyle name="Calculation 3 4 4 4 2" xfId="33010"/>
    <cellStyle name="Calculation 3 4 4 4 3" xfId="50222"/>
    <cellStyle name="Calculation 3 4 4 5" xfId="22377"/>
    <cellStyle name="Calculation 3 4 4 6" xfId="39664"/>
    <cellStyle name="Calculation 3 4 5" xfId="10318"/>
    <cellStyle name="Calculation 3 4 5 2" xfId="17207"/>
    <cellStyle name="Calculation 3 4 5 2 2" xfId="34871"/>
    <cellStyle name="Calculation 3 4 5 2 3" xfId="52069"/>
    <cellStyle name="Calculation 3 4 5 3" xfId="27982"/>
    <cellStyle name="Calculation 3 4 5 4" xfId="45230"/>
    <cellStyle name="Calculation 3 4 6" xfId="6568"/>
    <cellStyle name="Calculation 3 4 6 2" xfId="24233"/>
    <cellStyle name="Calculation 3 4 6 3" xfId="41507"/>
    <cellStyle name="Calculation 3 4 7" xfId="13599"/>
    <cellStyle name="Calculation 3 4 7 2" xfId="31263"/>
    <cellStyle name="Calculation 3 4 7 3" xfId="48487"/>
    <cellStyle name="Calculation 3 4 8" xfId="20515"/>
    <cellStyle name="Calculation 3 4 9" xfId="37821"/>
    <cellStyle name="Calculation 3 5" xfId="4390"/>
    <cellStyle name="Calculation 3 5 2" xfId="6254"/>
    <cellStyle name="Calculation 3 5 2 2" xfId="13173"/>
    <cellStyle name="Calculation 3 5 2 2 2" xfId="19846"/>
    <cellStyle name="Calculation 3 5 2 2 2 2" xfId="37510"/>
    <cellStyle name="Calculation 3 5 2 2 2 3" xfId="54687"/>
    <cellStyle name="Calculation 3 5 2 2 3" xfId="30837"/>
    <cellStyle name="Calculation 3 5 2 2 4" xfId="48064"/>
    <cellStyle name="Calculation 3 5 2 3" xfId="9889"/>
    <cellStyle name="Calculation 3 5 2 3 2" xfId="27554"/>
    <cellStyle name="Calculation 3 5 2 3 3" xfId="44807"/>
    <cellStyle name="Calculation 3 5 2 4" xfId="16779"/>
    <cellStyle name="Calculation 3 5 2 4 2" xfId="34443"/>
    <cellStyle name="Calculation 3 5 2 4 3" xfId="51646"/>
    <cellStyle name="Calculation 3 5 2 5" xfId="23919"/>
    <cellStyle name="Calculation 3 5 2 6" xfId="41196"/>
    <cellStyle name="Calculation 3 5 3" xfId="11318"/>
    <cellStyle name="Calculation 3 5 3 2" xfId="18099"/>
    <cellStyle name="Calculation 3 5 3 2 2" xfId="35763"/>
    <cellStyle name="Calculation 3 5 3 2 3" xfId="52952"/>
    <cellStyle name="Calculation 3 5 3 3" xfId="28982"/>
    <cellStyle name="Calculation 3 5 3 4" xfId="46221"/>
    <cellStyle name="Calculation 3 5 4" xfId="8034"/>
    <cellStyle name="Calculation 3 5 4 2" xfId="25699"/>
    <cellStyle name="Calculation 3 5 4 3" xfId="42964"/>
    <cellStyle name="Calculation 3 5 5" xfId="15032"/>
    <cellStyle name="Calculation 3 5 5 2" xfId="32696"/>
    <cellStyle name="Calculation 3 5 5 3" xfId="49911"/>
    <cellStyle name="Calculation 3 5 6" xfId="22063"/>
    <cellStyle name="Calculation 3 5 7" xfId="39353"/>
    <cellStyle name="Calculation 3 6" xfId="4398"/>
    <cellStyle name="Calculation 3 6 2" xfId="6262"/>
    <cellStyle name="Calculation 3 6 2 2" xfId="13181"/>
    <cellStyle name="Calculation 3 6 2 2 2" xfId="19854"/>
    <cellStyle name="Calculation 3 6 2 2 2 2" xfId="37518"/>
    <cellStyle name="Calculation 3 6 2 2 2 3" xfId="54695"/>
    <cellStyle name="Calculation 3 6 2 2 3" xfId="30845"/>
    <cellStyle name="Calculation 3 6 2 2 4" xfId="48072"/>
    <cellStyle name="Calculation 3 6 2 3" xfId="9897"/>
    <cellStyle name="Calculation 3 6 2 3 2" xfId="27562"/>
    <cellStyle name="Calculation 3 6 2 3 3" xfId="44815"/>
    <cellStyle name="Calculation 3 6 2 4" xfId="16787"/>
    <cellStyle name="Calculation 3 6 2 4 2" xfId="34451"/>
    <cellStyle name="Calculation 3 6 2 4 3" xfId="51654"/>
    <cellStyle name="Calculation 3 6 2 5" xfId="23927"/>
    <cellStyle name="Calculation 3 6 2 6" xfId="41204"/>
    <cellStyle name="Calculation 3 6 3" xfId="11326"/>
    <cellStyle name="Calculation 3 6 3 2" xfId="18107"/>
    <cellStyle name="Calculation 3 6 3 2 2" xfId="35771"/>
    <cellStyle name="Calculation 3 6 3 2 3" xfId="52960"/>
    <cellStyle name="Calculation 3 6 3 3" xfId="28990"/>
    <cellStyle name="Calculation 3 6 3 4" xfId="46229"/>
    <cellStyle name="Calculation 3 6 4" xfId="8042"/>
    <cellStyle name="Calculation 3 6 4 2" xfId="25707"/>
    <cellStyle name="Calculation 3 6 4 3" xfId="42972"/>
    <cellStyle name="Calculation 3 6 5" xfId="15040"/>
    <cellStyle name="Calculation 3 6 5 2" xfId="32704"/>
    <cellStyle name="Calculation 3 6 5 3" xfId="49919"/>
    <cellStyle name="Calculation 3 6 6" xfId="22071"/>
    <cellStyle name="Calculation 3 6 7" xfId="39361"/>
    <cellStyle name="Calculation 3 7" xfId="10091"/>
    <cellStyle name="Calculation 3 7 2" xfId="16980"/>
    <cellStyle name="Calculation 3 7 2 2" xfId="34644"/>
    <cellStyle name="Calculation 3 7 2 3" xfId="51845"/>
    <cellStyle name="Calculation 3 7 3" xfId="27755"/>
    <cellStyle name="Calculation 3 7 4" xfId="45006"/>
    <cellStyle name="Calculation 3 8" xfId="13372"/>
    <cellStyle name="Calculation 3 8 2" xfId="31036"/>
    <cellStyle name="Calculation 3 8 3" xfId="48263"/>
    <cellStyle name="Calculation 3 9" xfId="20135"/>
    <cellStyle name="CapAdv_Box" xfId="453"/>
    <cellStyle name="Check Cell 2" xfId="454"/>
    <cellStyle name="Check Cell 2 2" xfId="455"/>
    <cellStyle name="Check Cell 2 2 2" xfId="456"/>
    <cellStyle name="Check Cell 2 3" xfId="457"/>
    <cellStyle name="Check Cell 2 3 2" xfId="458"/>
    <cellStyle name="Check Cell 2 4" xfId="459"/>
    <cellStyle name="Check Cell 2 4 2" xfId="460"/>
    <cellStyle name="Check Cell 2 5" xfId="461"/>
    <cellStyle name="Check Cell 2 5 2" xfId="462"/>
    <cellStyle name="Check Cell 2 5 3" xfId="463"/>
    <cellStyle name="Check Cell 2 6" xfId="464"/>
    <cellStyle name="Check Cell 2 7" xfId="465"/>
    <cellStyle name="Check Cell 2 8" xfId="466"/>
    <cellStyle name="Check Cell 3" xfId="467"/>
    <cellStyle name="Check Cell 3 2" xfId="468"/>
    <cellStyle name="Comma" xfId="2" builtinId="3"/>
    <cellStyle name="Comma 10" xfId="469"/>
    <cellStyle name="Comma 10 2" xfId="470"/>
    <cellStyle name="Comma 11" xfId="471"/>
    <cellStyle name="Comma 12" xfId="472"/>
    <cellStyle name="Comma 12 2" xfId="473"/>
    <cellStyle name="Comma 13" xfId="32"/>
    <cellStyle name="Comma 14" xfId="474"/>
    <cellStyle name="Comma 14 2" xfId="475"/>
    <cellStyle name="Comma 15" xfId="2643"/>
    <cellStyle name="Comma 15 2" xfId="2785"/>
    <cellStyle name="Comma 15 3" xfId="20390"/>
    <cellStyle name="Comma 16" xfId="476"/>
    <cellStyle name="Comma 16 2" xfId="477"/>
    <cellStyle name="Comma 17" xfId="2644"/>
    <cellStyle name="Comma 17 2" xfId="20391"/>
    <cellStyle name="Comma 18" xfId="478"/>
    <cellStyle name="Comma 18 2" xfId="479"/>
    <cellStyle name="Comma 2" xfId="12"/>
    <cellStyle name="Comma 2 10" xfId="480"/>
    <cellStyle name="Comma 2 11" xfId="481"/>
    <cellStyle name="Comma 2 12" xfId="482"/>
    <cellStyle name="Comma 2 13" xfId="483"/>
    <cellStyle name="Comma 2 14" xfId="484"/>
    <cellStyle name="Comma 2 15" xfId="485"/>
    <cellStyle name="Comma 2 16" xfId="486"/>
    <cellStyle name="Comma 2 17" xfId="487"/>
    <cellStyle name="Comma 2 18" xfId="488"/>
    <cellStyle name="Comma 2 19" xfId="489"/>
    <cellStyle name="Comma 2 2" xfId="490"/>
    <cellStyle name="Comma 2 2 2" xfId="4253"/>
    <cellStyle name="Comma 2 2 2 2" xfId="54881"/>
    <cellStyle name="Comma 2 2 2 3" xfId="54880"/>
    <cellStyle name="Comma 2 2 3" xfId="54882"/>
    <cellStyle name="Comma 2 2 4" xfId="54879"/>
    <cellStyle name="Comma 2 20" xfId="491"/>
    <cellStyle name="Comma 2 21" xfId="492"/>
    <cellStyle name="Comma 2 22" xfId="493"/>
    <cellStyle name="Comma 2 23" xfId="494"/>
    <cellStyle name="Comma 2 24" xfId="495"/>
    <cellStyle name="Comma 2 25" xfId="496"/>
    <cellStyle name="Comma 2 26" xfId="497"/>
    <cellStyle name="Comma 2 27" xfId="498"/>
    <cellStyle name="Comma 2 28" xfId="499"/>
    <cellStyle name="Comma 2 29" xfId="500"/>
    <cellStyle name="Comma 2 3" xfId="501"/>
    <cellStyle name="Comma 2 3 2" xfId="502"/>
    <cellStyle name="Comma 2 3 2 2" xfId="2256"/>
    <cellStyle name="Comma 2 3 2 3" xfId="2273"/>
    <cellStyle name="Comma 2 3 2 4" xfId="2292"/>
    <cellStyle name="Comma 2 3 2 5" xfId="2345"/>
    <cellStyle name="Comma 2 3 2 6" xfId="2402"/>
    <cellStyle name="Comma 2 3 2 7" xfId="2453"/>
    <cellStyle name="Comma 2 3 2 8" xfId="2502"/>
    <cellStyle name="Comma 2 3 3" xfId="503"/>
    <cellStyle name="Comma 2 3 3 2" xfId="2293"/>
    <cellStyle name="Comma 2 3 3 3" xfId="2346"/>
    <cellStyle name="Comma 2 3 3 4" xfId="2403"/>
    <cellStyle name="Comma 2 3 3 5" xfId="2454"/>
    <cellStyle name="Comma 2 3 3 6" xfId="2503"/>
    <cellStyle name="Comma 2 3 4" xfId="2291"/>
    <cellStyle name="Comma 2 3 5" xfId="2344"/>
    <cellStyle name="Comma 2 3 6" xfId="2401"/>
    <cellStyle name="Comma 2 3 7" xfId="2452"/>
    <cellStyle name="Comma 2 3 8" xfId="2501"/>
    <cellStyle name="Comma 2 30" xfId="504"/>
    <cellStyle name="Comma 2 31" xfId="505"/>
    <cellStyle name="Comma 2 32" xfId="506"/>
    <cellStyle name="Comma 2 33" xfId="507"/>
    <cellStyle name="Comma 2 34" xfId="508"/>
    <cellStyle name="Comma 2 35" xfId="509"/>
    <cellStyle name="Comma 2 36" xfId="510"/>
    <cellStyle name="Comma 2 37" xfId="511"/>
    <cellStyle name="Comma 2 38" xfId="512"/>
    <cellStyle name="Comma 2 39" xfId="513"/>
    <cellStyle name="Comma 2 4" xfId="514"/>
    <cellStyle name="Comma 2 4 2" xfId="2294"/>
    <cellStyle name="Comma 2 4 3" xfId="2347"/>
    <cellStyle name="Comma 2 4 4" xfId="2404"/>
    <cellStyle name="Comma 2 4 5" xfId="2455"/>
    <cellStyle name="Comma 2 4 6" xfId="2504"/>
    <cellStyle name="Comma 2 40" xfId="515"/>
    <cellStyle name="Comma 2 41" xfId="516"/>
    <cellStyle name="Comma 2 42" xfId="517"/>
    <cellStyle name="Comma 2 43" xfId="518"/>
    <cellStyle name="Comma 2 44" xfId="519"/>
    <cellStyle name="Comma 2 45" xfId="2260"/>
    <cellStyle name="Comma 2 45 2" xfId="2505"/>
    <cellStyle name="Comma 2 45 3" xfId="4333"/>
    <cellStyle name="Comma 2 46" xfId="2264"/>
    <cellStyle name="Comma 2 47" xfId="2268"/>
    <cellStyle name="Comma 2 47 2" xfId="2379"/>
    <cellStyle name="Comma 2 48" xfId="2278"/>
    <cellStyle name="Comma 2 49" xfId="2331"/>
    <cellStyle name="Comma 2 5" xfId="520"/>
    <cellStyle name="Comma 2 5 2" xfId="2295"/>
    <cellStyle name="Comma 2 5 3" xfId="2348"/>
    <cellStyle name="Comma 2 5 4" xfId="2405"/>
    <cellStyle name="Comma 2 5 5" xfId="2456"/>
    <cellStyle name="Comma 2 5 6" xfId="2506"/>
    <cellStyle name="Comma 2 50" xfId="2388"/>
    <cellStyle name="Comma 2 51" xfId="2439"/>
    <cellStyle name="Comma 2 52" xfId="2617"/>
    <cellStyle name="Comma 2 53" xfId="36"/>
    <cellStyle name="Comma 2 54" xfId="20043"/>
    <cellStyle name="Comma 2 6" xfId="521"/>
    <cellStyle name="Comma 2 7" xfId="522"/>
    <cellStyle name="Comma 2 8" xfId="523"/>
    <cellStyle name="Comma 2 9" xfId="524"/>
    <cellStyle name="Comma 20" xfId="525"/>
    <cellStyle name="Comma 20 2" xfId="526"/>
    <cellStyle name="Comma 22" xfId="527"/>
    <cellStyle name="Comma 22 2" xfId="528"/>
    <cellStyle name="Comma 24" xfId="529"/>
    <cellStyle name="Comma 24 2" xfId="530"/>
    <cellStyle name="Comma 26" xfId="531"/>
    <cellStyle name="Comma 26 2" xfId="532"/>
    <cellStyle name="Comma 28" xfId="533"/>
    <cellStyle name="Comma 28 2" xfId="534"/>
    <cellStyle name="Comma 3" xfId="15"/>
    <cellStyle name="Comma 3 2" xfId="536"/>
    <cellStyle name="Comma 3 2 2" xfId="54884"/>
    <cellStyle name="Comma 3 2 3" xfId="54883"/>
    <cellStyle name="Comma 3 3" xfId="537"/>
    <cellStyle name="Comma 3 3 2" xfId="54885"/>
    <cellStyle name="Comma 3 4" xfId="2507"/>
    <cellStyle name="Comma 3 5" xfId="535"/>
    <cellStyle name="Comma 3 6" xfId="20046"/>
    <cellStyle name="Comma 4" xfId="18"/>
    <cellStyle name="Comma 4 2" xfId="539"/>
    <cellStyle name="Comma 4 2 2" xfId="54887"/>
    <cellStyle name="Comma 4 3" xfId="540"/>
    <cellStyle name="Comma 4 4" xfId="2508"/>
    <cellStyle name="Comma 4 5" xfId="538"/>
    <cellStyle name="Comma 4 6" xfId="20049"/>
    <cellStyle name="Comma 4 7" xfId="54886"/>
    <cellStyle name="Comma 5" xfId="21"/>
    <cellStyle name="Comma 5 10" xfId="20052"/>
    <cellStyle name="Comma 5 11" xfId="54888"/>
    <cellStyle name="Comma 5 2" xfId="542"/>
    <cellStyle name="Comma 5 2 2" xfId="2297"/>
    <cellStyle name="Comma 5 2 3" xfId="2350"/>
    <cellStyle name="Comma 5 2 4" xfId="2407"/>
    <cellStyle name="Comma 5 2 5" xfId="2458"/>
    <cellStyle name="Comma 5 2 6" xfId="2510"/>
    <cellStyle name="Comma 5 3" xfId="543"/>
    <cellStyle name="Comma 5 3 2" xfId="2298"/>
    <cellStyle name="Comma 5 3 3" xfId="2351"/>
    <cellStyle name="Comma 5 3 4" xfId="2408"/>
    <cellStyle name="Comma 5 3 5" xfId="2459"/>
    <cellStyle name="Comma 5 3 6" xfId="2511"/>
    <cellStyle name="Comma 5 4" xfId="2296"/>
    <cellStyle name="Comma 5 5" xfId="2349"/>
    <cellStyle name="Comma 5 6" xfId="2406"/>
    <cellStyle name="Comma 5 7" xfId="2457"/>
    <cellStyle name="Comma 5 8" xfId="2509"/>
    <cellStyle name="Comma 5 9" xfId="541"/>
    <cellStyle name="Comma 6" xfId="24"/>
    <cellStyle name="Comma 6 2" xfId="545"/>
    <cellStyle name="Comma 6 2 2" xfId="54889"/>
    <cellStyle name="Comma 6 3" xfId="2299"/>
    <cellStyle name="Comma 6 4" xfId="2352"/>
    <cellStyle name="Comma 6 5" xfId="2409"/>
    <cellStyle name="Comma 6 6" xfId="2460"/>
    <cellStyle name="Comma 6 7" xfId="2512"/>
    <cellStyle name="Comma 6 8" xfId="544"/>
    <cellStyle name="Comma 6 9" xfId="20055"/>
    <cellStyle name="Comma 7" xfId="27"/>
    <cellStyle name="Comma 7 10" xfId="54890"/>
    <cellStyle name="Comma 7 2" xfId="547"/>
    <cellStyle name="Comma 7 2 2" xfId="2301"/>
    <cellStyle name="Comma 7 2 3" xfId="2354"/>
    <cellStyle name="Comma 7 2 4" xfId="2411"/>
    <cellStyle name="Comma 7 2 5" xfId="2462"/>
    <cellStyle name="Comma 7 2 6" xfId="2514"/>
    <cellStyle name="Comma 7 3" xfId="2300"/>
    <cellStyle name="Comma 7 4" xfId="2353"/>
    <cellStyle name="Comma 7 5" xfId="2410"/>
    <cellStyle name="Comma 7 6" xfId="2461"/>
    <cellStyle name="Comma 7 7" xfId="2513"/>
    <cellStyle name="Comma 7 8" xfId="546"/>
    <cellStyle name="Comma 7 9" xfId="20058"/>
    <cellStyle name="Comma 8" xfId="30"/>
    <cellStyle name="Comma 8 2" xfId="549"/>
    <cellStyle name="Comma 8 3" xfId="548"/>
    <cellStyle name="Comma 8 4" xfId="20061"/>
    <cellStyle name="Comma 9" xfId="550"/>
    <cellStyle name="Comma0" xfId="551"/>
    <cellStyle name="Comma0 2" xfId="552"/>
    <cellStyle name="Comma0 2 2" xfId="553"/>
    <cellStyle name="Comma0 2 2 2" xfId="554"/>
    <cellStyle name="Comma0 2 2 2 2" xfId="555"/>
    <cellStyle name="Comma0 2 2 3" xfId="556"/>
    <cellStyle name="Comma0 2 2 3 2" xfId="557"/>
    <cellStyle name="Comma0 2 2 4" xfId="558"/>
    <cellStyle name="Comma0 2 2 4 2" xfId="559"/>
    <cellStyle name="Comma0 2 3" xfId="560"/>
    <cellStyle name="Comma0 2 3 2" xfId="561"/>
    <cellStyle name="Comma0 2 3 2 2" xfId="562"/>
    <cellStyle name="Comma0 2 3 3" xfId="563"/>
    <cellStyle name="Comma0 2 3 3 2" xfId="564"/>
    <cellStyle name="Comma0 2 4" xfId="565"/>
    <cellStyle name="Comma0 2 4 2" xfId="566"/>
    <cellStyle name="Comma0 2 5" xfId="567"/>
    <cellStyle name="Comma0 2 6" xfId="568"/>
    <cellStyle name="Comma0 3" xfId="569"/>
    <cellStyle name="Comma0 3 2" xfId="570"/>
    <cellStyle name="Comma0 4" xfId="571"/>
    <cellStyle name="Comma0 4 2" xfId="572"/>
    <cellStyle name="Comma0 5" xfId="573"/>
    <cellStyle name="Comma0 5 2" xfId="574"/>
    <cellStyle name="Comma0 6" xfId="575"/>
    <cellStyle name="Comma0 7" xfId="2515"/>
    <cellStyle name="Comment" xfId="576"/>
    <cellStyle name="Currency" xfId="3" builtinId="4"/>
    <cellStyle name="Currency 10" xfId="2488"/>
    <cellStyle name="Currency 10 2" xfId="2628"/>
    <cellStyle name="Currency 10 2 2" xfId="54891"/>
    <cellStyle name="Currency 11" xfId="2622"/>
    <cellStyle name="Currency 11 2" xfId="2671"/>
    <cellStyle name="Currency 11 3" xfId="20380"/>
    <cellStyle name="Currency 12" xfId="2625"/>
    <cellStyle name="Currency 12 2" xfId="54892"/>
    <cellStyle name="Currency 13" xfId="2631"/>
    <cellStyle name="Currency 14" xfId="2634"/>
    <cellStyle name="Currency 15" xfId="2637"/>
    <cellStyle name="Currency 16" xfId="2640"/>
    <cellStyle name="Currency 17" xfId="33"/>
    <cellStyle name="Currency 2" xfId="35"/>
    <cellStyle name="Currency 2 10" xfId="577"/>
    <cellStyle name="Currency 2 11" xfId="578"/>
    <cellStyle name="Currency 2 12" xfId="579"/>
    <cellStyle name="Currency 2 13" xfId="580"/>
    <cellStyle name="Currency 2 14" xfId="581"/>
    <cellStyle name="Currency 2 15" xfId="582"/>
    <cellStyle name="Currency 2 16" xfId="583"/>
    <cellStyle name="Currency 2 17" xfId="584"/>
    <cellStyle name="Currency 2 18" xfId="585"/>
    <cellStyle name="Currency 2 19" xfId="586"/>
    <cellStyle name="Currency 2 2" xfId="587"/>
    <cellStyle name="Currency 2 2 2" xfId="54894"/>
    <cellStyle name="Currency 2 2 2 2" xfId="54895"/>
    <cellStyle name="Currency 2 2 3" xfId="54896"/>
    <cellStyle name="Currency 2 2 4" xfId="54893"/>
    <cellStyle name="Currency 2 20" xfId="588"/>
    <cellStyle name="Currency 2 21" xfId="589"/>
    <cellStyle name="Currency 2 22" xfId="590"/>
    <cellStyle name="Currency 2 23" xfId="591"/>
    <cellStyle name="Currency 2 24" xfId="592"/>
    <cellStyle name="Currency 2 25" xfId="593"/>
    <cellStyle name="Currency 2 26" xfId="594"/>
    <cellStyle name="Currency 2 27" xfId="595"/>
    <cellStyle name="Currency 2 28" xfId="2254"/>
    <cellStyle name="Currency 2 28 2" xfId="2271"/>
    <cellStyle name="Currency 2 28 3" xfId="2516"/>
    <cellStyle name="Currency 2 28 4" xfId="4332"/>
    <cellStyle name="Currency 2 29" xfId="2259"/>
    <cellStyle name="Currency 2 3" xfId="596"/>
    <cellStyle name="Currency 2 3 2" xfId="54897"/>
    <cellStyle name="Currency 2 30" xfId="2263"/>
    <cellStyle name="Currency 2 31" xfId="2267"/>
    <cellStyle name="Currency 2 31 2" xfId="2381"/>
    <cellStyle name="Currency 2 32" xfId="2276"/>
    <cellStyle name="Currency 2 33" xfId="2329"/>
    <cellStyle name="Currency 2 34" xfId="2386"/>
    <cellStyle name="Currency 2 35" xfId="2437"/>
    <cellStyle name="Currency 2 36" xfId="2616"/>
    <cellStyle name="Currency 2 37" xfId="4257"/>
    <cellStyle name="Currency 2 4" xfId="597"/>
    <cellStyle name="Currency 2 4 2" xfId="54898"/>
    <cellStyle name="Currency 2 5" xfId="598"/>
    <cellStyle name="Currency 2 6" xfId="599"/>
    <cellStyle name="Currency 2 7" xfId="600"/>
    <cellStyle name="Currency 2 8" xfId="601"/>
    <cellStyle name="Currency 2 9" xfId="602"/>
    <cellStyle name="Currency 3" xfId="603"/>
    <cellStyle name="Currency 3 2" xfId="604"/>
    <cellStyle name="Currency 3 2 2" xfId="54899"/>
    <cellStyle name="Currency 3 3" xfId="605"/>
    <cellStyle name="Currency 3 3 2" xfId="54900"/>
    <cellStyle name="Currency 3 4" xfId="606"/>
    <cellStyle name="Currency 3 5" xfId="2517"/>
    <cellStyle name="Currency 3 6" xfId="4313"/>
    <cellStyle name="Currency 32" xfId="607"/>
    <cellStyle name="Currency 4" xfId="608"/>
    <cellStyle name="Currency 4 2" xfId="2519"/>
    <cellStyle name="Currency 4 2 2" xfId="54901"/>
    <cellStyle name="Currency 4 3" xfId="2520"/>
    <cellStyle name="Currency 4 3 2" xfId="54902"/>
    <cellStyle name="Currency 4 4" xfId="2518"/>
    <cellStyle name="Currency 4 5" xfId="4314"/>
    <cellStyle name="Currency 5" xfId="609"/>
    <cellStyle name="Currency 5 2" xfId="2302"/>
    <cellStyle name="Currency 5 2 2" xfId="2522"/>
    <cellStyle name="Currency 5 2 3" xfId="4334"/>
    <cellStyle name="Currency 5 3" xfId="2355"/>
    <cellStyle name="Currency 5 3 2" xfId="2523"/>
    <cellStyle name="Currency 5 3 3" xfId="4347"/>
    <cellStyle name="Currency 5 4" xfId="2412"/>
    <cellStyle name="Currency 5 5" xfId="2463"/>
    <cellStyle name="Currency 5 6" xfId="2521"/>
    <cellStyle name="Currency 5 7" xfId="4315"/>
    <cellStyle name="Currency 6" xfId="610"/>
    <cellStyle name="Currency 6 2" xfId="2303"/>
    <cellStyle name="Currency 6 2 2" xfId="2525"/>
    <cellStyle name="Currency 6 2 3" xfId="4335"/>
    <cellStyle name="Currency 6 3" xfId="2356"/>
    <cellStyle name="Currency 6 4" xfId="2413"/>
    <cellStyle name="Currency 6 5" xfId="2464"/>
    <cellStyle name="Currency 6 6" xfId="2524"/>
    <cellStyle name="Currency 6 7" xfId="4316"/>
    <cellStyle name="Currency 7" xfId="2526"/>
    <cellStyle name="Currency 7 2" xfId="2527"/>
    <cellStyle name="Currency 8" xfId="2528"/>
    <cellStyle name="Currency 8 2" xfId="2529"/>
    <cellStyle name="Currency 9" xfId="2530"/>
    <cellStyle name="Currency 9 2" xfId="2531"/>
    <cellStyle name="Currency 9 3" xfId="54903"/>
    <cellStyle name="Currency0" xfId="611"/>
    <cellStyle name="Currency0 2" xfId="612"/>
    <cellStyle name="Currency0 2 2" xfId="613"/>
    <cellStyle name="Currency0 2 2 2" xfId="614"/>
    <cellStyle name="Currency0 2 2 2 2" xfId="615"/>
    <cellStyle name="Currency0 2 2 3" xfId="616"/>
    <cellStyle name="Currency0 2 2 3 2" xfId="617"/>
    <cellStyle name="Currency0 2 2 4" xfId="618"/>
    <cellStyle name="Currency0 2 2 4 2" xfId="619"/>
    <cellStyle name="Currency0 2 3" xfId="620"/>
    <cellStyle name="Currency0 2 3 2" xfId="621"/>
    <cellStyle name="Currency0 2 3 2 2" xfId="622"/>
    <cellStyle name="Currency0 2 3 3" xfId="623"/>
    <cellStyle name="Currency0 2 3 3 2" xfId="624"/>
    <cellStyle name="Currency0 2 4" xfId="625"/>
    <cellStyle name="Currency0 2 4 2" xfId="626"/>
    <cellStyle name="Currency0 2 5" xfId="627"/>
    <cellStyle name="Currency0 2 6" xfId="628"/>
    <cellStyle name="Currency0 3" xfId="629"/>
    <cellStyle name="Currency0 3 2" xfId="630"/>
    <cellStyle name="Currency0 4" xfId="631"/>
    <cellStyle name="Currency0 4 2" xfId="632"/>
    <cellStyle name="Currency0 5" xfId="633"/>
    <cellStyle name="Currency0 5 2" xfId="634"/>
    <cellStyle name="Currency0 6" xfId="635"/>
    <cellStyle name="Currency0 7" xfId="2532"/>
    <cellStyle name="Date" xfId="636"/>
    <cellStyle name="Date 2" xfId="637"/>
    <cellStyle name="Date 2 2" xfId="638"/>
    <cellStyle name="Date 2 2 2" xfId="639"/>
    <cellStyle name="Date 2 2 2 2" xfId="640"/>
    <cellStyle name="Date 2 2 3" xfId="641"/>
    <cellStyle name="Date 2 2 3 2" xfId="642"/>
    <cellStyle name="Date 2 2 4" xfId="643"/>
    <cellStyle name="Date 2 2 4 2" xfId="644"/>
    <cellStyle name="Date 2 3" xfId="645"/>
    <cellStyle name="Date 2 3 2" xfId="646"/>
    <cellStyle name="Date 2 3 2 2" xfId="647"/>
    <cellStyle name="Date 2 3 3" xfId="648"/>
    <cellStyle name="Date 2 3 3 2" xfId="649"/>
    <cellStyle name="Date 2 4" xfId="650"/>
    <cellStyle name="Date 2 4 2" xfId="651"/>
    <cellStyle name="Date 2 5" xfId="652"/>
    <cellStyle name="Date 2 6" xfId="653"/>
    <cellStyle name="Date 3" xfId="654"/>
    <cellStyle name="Date 3 2" xfId="655"/>
    <cellStyle name="Date 4" xfId="656"/>
    <cellStyle name="Date 4 2" xfId="657"/>
    <cellStyle name="Date 5" xfId="658"/>
    <cellStyle name="Date 5 2" xfId="659"/>
    <cellStyle name="Date 6" xfId="660"/>
    <cellStyle name="Date 7" xfId="2533"/>
    <cellStyle name="Explanatory Text 2" xfId="661"/>
    <cellStyle name="Explanatory Text 2 2" xfId="662"/>
    <cellStyle name="Explanatory Text 2 2 2" xfId="663"/>
    <cellStyle name="Explanatory Text 2 3" xfId="664"/>
    <cellStyle name="Explanatory Text 2 3 2" xfId="665"/>
    <cellStyle name="Explanatory Text 2 4" xfId="666"/>
    <cellStyle name="Explanatory Text 2 4 2" xfId="667"/>
    <cellStyle name="Explanatory Text 2 5" xfId="668"/>
    <cellStyle name="Explanatory Text 2 5 2" xfId="669"/>
    <cellStyle name="Explanatory Text 2 5 3" xfId="670"/>
    <cellStyle name="Explanatory Text 2 6" xfId="671"/>
    <cellStyle name="Explanatory Text 2 7" xfId="672"/>
    <cellStyle name="Explanatory Text 2 8" xfId="673"/>
    <cellStyle name="Explanatory Text 3" xfId="674"/>
    <cellStyle name="Explanatory Text 3 2" xfId="675"/>
    <cellStyle name="Fixed" xfId="676"/>
    <cellStyle name="Fixed 2" xfId="677"/>
    <cellStyle name="Fixed 2 2" xfId="678"/>
    <cellStyle name="Fixed 2 2 2" xfId="679"/>
    <cellStyle name="Fixed 2 2 2 2" xfId="680"/>
    <cellStyle name="Fixed 2 2 3" xfId="681"/>
    <cellStyle name="Fixed 2 2 3 2" xfId="682"/>
    <cellStyle name="Fixed 2 2 4" xfId="683"/>
    <cellStyle name="Fixed 2 2 4 2" xfId="684"/>
    <cellStyle name="Fixed 2 3" xfId="685"/>
    <cellStyle name="Fixed 2 3 2" xfId="686"/>
    <cellStyle name="Fixed 2 3 2 2" xfId="687"/>
    <cellStyle name="Fixed 2 3 3" xfId="688"/>
    <cellStyle name="Fixed 2 3 3 2" xfId="689"/>
    <cellStyle name="Fixed 2 4" xfId="690"/>
    <cellStyle name="Fixed 2 4 2" xfId="691"/>
    <cellStyle name="Fixed 2 5" xfId="692"/>
    <cellStyle name="Fixed 2 6" xfId="693"/>
    <cellStyle name="Fixed 3" xfId="694"/>
    <cellStyle name="Fixed 3 2" xfId="695"/>
    <cellStyle name="Fixed 4" xfId="696"/>
    <cellStyle name="Fixed 4 2" xfId="697"/>
    <cellStyle name="Fixed 5" xfId="698"/>
    <cellStyle name="Fixed 5 2" xfId="699"/>
    <cellStyle name="Fixed 6" xfId="700"/>
    <cellStyle name="Fixed 7" xfId="2534"/>
    <cellStyle name="Flag" xfId="701"/>
    <cellStyle name="Followed Hyperlink 2" xfId="54904"/>
    <cellStyle name="Good 2" xfId="702"/>
    <cellStyle name="Good 2 2" xfId="703"/>
    <cellStyle name="Good 2 2 2" xfId="704"/>
    <cellStyle name="Good 2 3" xfId="705"/>
    <cellStyle name="Good 2 3 2" xfId="706"/>
    <cellStyle name="Good 2 4" xfId="707"/>
    <cellStyle name="Good 2 4 2" xfId="708"/>
    <cellStyle name="Good 2 5" xfId="709"/>
    <cellStyle name="Good 2 5 2" xfId="710"/>
    <cellStyle name="Good 2 5 3" xfId="711"/>
    <cellStyle name="Good 2 6" xfId="712"/>
    <cellStyle name="Good 2 7" xfId="713"/>
    <cellStyle name="Good 2 8" xfId="714"/>
    <cellStyle name="Good 3" xfId="715"/>
    <cellStyle name="Good 3 2" xfId="716"/>
    <cellStyle name="Heading 1 2" xfId="717"/>
    <cellStyle name="Heading 1 2 10" xfId="54905"/>
    <cellStyle name="Heading 1 2 2" xfId="718"/>
    <cellStyle name="Heading 1 2 2 2" xfId="719"/>
    <cellStyle name="Heading 1 2 2 2 2" xfId="720"/>
    <cellStyle name="Heading 1 2 2 3" xfId="721"/>
    <cellStyle name="Heading 1 2 2 3 2" xfId="722"/>
    <cellStyle name="Heading 1 2 2 4" xfId="723"/>
    <cellStyle name="Heading 1 2 2 4 2" xfId="724"/>
    <cellStyle name="Heading 1 2 3" xfId="725"/>
    <cellStyle name="Heading 1 2 3 2" xfId="726"/>
    <cellStyle name="Heading 1 2 3 2 2" xfId="727"/>
    <cellStyle name="Heading 1 2 3 3" xfId="728"/>
    <cellStyle name="Heading 1 2 3 3 2" xfId="729"/>
    <cellStyle name="Heading 1 2 4" xfId="730"/>
    <cellStyle name="Heading 1 2 4 2" xfId="731"/>
    <cellStyle name="Heading 1 2 5" xfId="732"/>
    <cellStyle name="Heading 1 2 6" xfId="733"/>
    <cellStyle name="Heading 1 2 7" xfId="734"/>
    <cellStyle name="Heading 1 2 8" xfId="735"/>
    <cellStyle name="Heading 1 2 9" xfId="2535"/>
    <cellStyle name="Heading 1 2_CPTCODE" xfId="736"/>
    <cellStyle name="Heading 1 3" xfId="737"/>
    <cellStyle name="Heading 1 3 2" xfId="738"/>
    <cellStyle name="Heading 1 3 2 2" xfId="739"/>
    <cellStyle name="Heading 1 3 3" xfId="740"/>
    <cellStyle name="Heading 1 3 3 2" xfId="741"/>
    <cellStyle name="Heading 1 3 4" xfId="742"/>
    <cellStyle name="Heading 1 3 5" xfId="743"/>
    <cellStyle name="Heading 1 4" xfId="744"/>
    <cellStyle name="Heading 1 4 2" xfId="745"/>
    <cellStyle name="Heading 1 4 2 2" xfId="746"/>
    <cellStyle name="Heading 1 4 3" xfId="747"/>
    <cellStyle name="Heading 1 4 4" xfId="748"/>
    <cellStyle name="Heading 1 5" xfId="749"/>
    <cellStyle name="Heading 1 5 2" xfId="750"/>
    <cellStyle name="Heading 1 6" xfId="751"/>
    <cellStyle name="Heading 1 6 2" xfId="752"/>
    <cellStyle name="Heading 1 6 2 2" xfId="753"/>
    <cellStyle name="Heading 1 6 3" xfId="754"/>
    <cellStyle name="Heading 1 6 4" xfId="755"/>
    <cellStyle name="Heading 1 6 5" xfId="756"/>
    <cellStyle name="Heading 1 6 6" xfId="757"/>
    <cellStyle name="Heading 1 6 7" xfId="758"/>
    <cellStyle name="Heading 1 6 8" xfId="759"/>
    <cellStyle name="Heading 1 6_Report" xfId="760"/>
    <cellStyle name="Heading 1 7" xfId="761"/>
    <cellStyle name="Heading 1 7 2" xfId="762"/>
    <cellStyle name="Heading 1 8" xfId="763"/>
    <cellStyle name="Heading 2 2" xfId="764"/>
    <cellStyle name="Heading 2 2 10" xfId="54906"/>
    <cellStyle name="Heading 2 2 2" xfId="765"/>
    <cellStyle name="Heading 2 2 2 2" xfId="766"/>
    <cellStyle name="Heading 2 2 2 2 2" xfId="767"/>
    <cellStyle name="Heading 2 2 2 3" xfId="768"/>
    <cellStyle name="Heading 2 2 2 3 2" xfId="769"/>
    <cellStyle name="Heading 2 2 2 4" xfId="770"/>
    <cellStyle name="Heading 2 2 2 4 2" xfId="771"/>
    <cellStyle name="Heading 2 2 3" xfId="772"/>
    <cellStyle name="Heading 2 2 3 2" xfId="773"/>
    <cellStyle name="Heading 2 2 3 2 2" xfId="774"/>
    <cellStyle name="Heading 2 2 3 3" xfId="775"/>
    <cellStyle name="Heading 2 2 3 3 2" xfId="776"/>
    <cellStyle name="Heading 2 2 4" xfId="777"/>
    <cellStyle name="Heading 2 2 4 2" xfId="778"/>
    <cellStyle name="Heading 2 2 5" xfId="779"/>
    <cellStyle name="Heading 2 2 6" xfId="780"/>
    <cellStyle name="Heading 2 2 7" xfId="781"/>
    <cellStyle name="Heading 2 2 8" xfId="782"/>
    <cellStyle name="Heading 2 2 9" xfId="2536"/>
    <cellStyle name="Heading 2 2_CPTCODE" xfId="783"/>
    <cellStyle name="Heading 2 3" xfId="784"/>
    <cellStyle name="Heading 2 3 2" xfId="785"/>
    <cellStyle name="Heading 2 3 2 2" xfId="786"/>
    <cellStyle name="Heading 2 3 3" xfId="787"/>
    <cellStyle name="Heading 2 3 3 2" xfId="788"/>
    <cellStyle name="Heading 2 3 4" xfId="789"/>
    <cellStyle name="Heading 2 3 5" xfId="790"/>
    <cellStyle name="Heading 2 4" xfId="791"/>
    <cellStyle name="Heading 2 4 2" xfId="792"/>
    <cellStyle name="Heading 2 4 2 2" xfId="793"/>
    <cellStyle name="Heading 2 4 3" xfId="794"/>
    <cellStyle name="Heading 2 4 4" xfId="795"/>
    <cellStyle name="Heading 2 5" xfId="796"/>
    <cellStyle name="Heading 2 5 2" xfId="797"/>
    <cellStyle name="Heading 2 6" xfId="798"/>
    <cellStyle name="Heading 2 6 2" xfId="799"/>
    <cellStyle name="Heading 2 6 2 2" xfId="800"/>
    <cellStyle name="Heading 2 6 3" xfId="801"/>
    <cellStyle name="Heading 2 6 4" xfId="802"/>
    <cellStyle name="Heading 2 6 5" xfId="803"/>
    <cellStyle name="Heading 2 6 6" xfId="804"/>
    <cellStyle name="Heading 2 6 7" xfId="805"/>
    <cellStyle name="Heading 2 6 8" xfId="806"/>
    <cellStyle name="Heading 2 6_Report" xfId="807"/>
    <cellStyle name="Heading 2 7" xfId="808"/>
    <cellStyle name="Heading 2 7 2" xfId="809"/>
    <cellStyle name="Heading 2 8" xfId="810"/>
    <cellStyle name="Heading 3 2" xfId="811"/>
    <cellStyle name="Heading 3 2 2" xfId="812"/>
    <cellStyle name="Heading 3 2 2 2" xfId="813"/>
    <cellStyle name="Heading 3 2 3" xfId="814"/>
    <cellStyle name="Heading 3 2 3 2" xfId="815"/>
    <cellStyle name="Heading 3 2 4" xfId="816"/>
    <cellStyle name="Heading 3 2 4 2" xfId="817"/>
    <cellStyle name="Heading 3 2 5" xfId="818"/>
    <cellStyle name="Heading 3 2 5 2" xfId="819"/>
    <cellStyle name="Heading 3 2 5 3" xfId="820"/>
    <cellStyle name="Heading 3 2 6" xfId="821"/>
    <cellStyle name="Heading 3 2 7" xfId="822"/>
    <cellStyle name="Heading 3 2 8" xfId="823"/>
    <cellStyle name="Heading 3 2 9" xfId="54907"/>
    <cellStyle name="Heading 3 3" xfId="824"/>
    <cellStyle name="Heading 3 3 2" xfId="825"/>
    <cellStyle name="Heading 4 2" xfId="826"/>
    <cellStyle name="Heading 4 2 2" xfId="827"/>
    <cellStyle name="Heading 4 2 2 2" xfId="828"/>
    <cellStyle name="Heading 4 2 3" xfId="829"/>
    <cellStyle name="Heading 4 2 3 2" xfId="830"/>
    <cellStyle name="Heading 4 2 4" xfId="831"/>
    <cellStyle name="Heading 4 2 4 2" xfId="832"/>
    <cellStyle name="Heading 4 2 5" xfId="833"/>
    <cellStyle name="Heading 4 2 5 2" xfId="834"/>
    <cellStyle name="Heading 4 2 5 3" xfId="835"/>
    <cellStyle name="Heading 4 2 6" xfId="836"/>
    <cellStyle name="Heading 4 2 7" xfId="837"/>
    <cellStyle name="Heading 4 2 8" xfId="838"/>
    <cellStyle name="Heading 4 3" xfId="839"/>
    <cellStyle name="Heading 4 3 2" xfId="840"/>
    <cellStyle name="Hyperlink 2" xfId="841"/>
    <cellStyle name="Hyperlink 2 2" xfId="842"/>
    <cellStyle name="Hyperlink 2 3" xfId="843"/>
    <cellStyle name="Hyperlink 2 4" xfId="844"/>
    <cellStyle name="Hyperlink 2 5" xfId="4254"/>
    <cellStyle name="Hyperlink 2 6" xfId="54908"/>
    <cellStyle name="Hyperlink 3" xfId="54909"/>
    <cellStyle name="Hyperlink 3 2" xfId="54910"/>
    <cellStyle name="Hyperlink 4" xfId="54911"/>
    <cellStyle name="Hyperlink 5" xfId="54912"/>
    <cellStyle name="Hyperlink 6" xfId="54913"/>
    <cellStyle name="Hyperlink 7" xfId="845"/>
    <cellStyle name="Hyperlink 7 2" xfId="54914"/>
    <cellStyle name="Hyperlink 8" xfId="846"/>
    <cellStyle name="Hyperlink 8 2" xfId="54915"/>
    <cellStyle name="Hyperlink 9" xfId="847"/>
    <cellStyle name="Hyperlink 9 2" xfId="54916"/>
    <cellStyle name="Input 2" xfId="848"/>
    <cellStyle name="Input 2 2" xfId="849"/>
    <cellStyle name="Input 2 2 10" xfId="20189"/>
    <cellStyle name="Input 2 2 11" xfId="20206"/>
    <cellStyle name="Input 2 2 2" xfId="850"/>
    <cellStyle name="Input 2 2 3" xfId="851"/>
    <cellStyle name="Input 2 2 4" xfId="2774"/>
    <cellStyle name="Input 2 2 4 10" xfId="13579"/>
    <cellStyle name="Input 2 2 4 10 2" xfId="31243"/>
    <cellStyle name="Input 2 2 4 10 3" xfId="48470"/>
    <cellStyle name="Input 2 2 4 11" xfId="20495"/>
    <cellStyle name="Input 2 2 4 12" xfId="37804"/>
    <cellStyle name="Input 2 2 4 2" xfId="3003"/>
    <cellStyle name="Input 2 2 4 2 2" xfId="3666"/>
    <cellStyle name="Input 2 2 4 2 2 2" xfId="5582"/>
    <cellStyle name="Input 2 2 4 2 2 2 2" xfId="12502"/>
    <cellStyle name="Input 2 2 4 2 2 2 2 2" xfId="19229"/>
    <cellStyle name="Input 2 2 4 2 2 2 2 2 2" xfId="36893"/>
    <cellStyle name="Input 2 2 4 2 2 2 2 2 3" xfId="54073"/>
    <cellStyle name="Input 2 2 4 2 2 2 2 3" xfId="30166"/>
    <cellStyle name="Input 2 2 4 2 2 2 2 4" xfId="47396"/>
    <cellStyle name="Input 2 2 4 2 2 2 3" xfId="9218"/>
    <cellStyle name="Input 2 2 4 2 2 2 3 2" xfId="26883"/>
    <cellStyle name="Input 2 2 4 2 2 2 3 3" xfId="44139"/>
    <cellStyle name="Input 2 2 4 2 2 2 4" xfId="16162"/>
    <cellStyle name="Input 2 2 4 2 2 2 4 2" xfId="33826"/>
    <cellStyle name="Input 2 2 4 2 2 2 4 3" xfId="51032"/>
    <cellStyle name="Input 2 2 4 2 2 2 5" xfId="23247"/>
    <cellStyle name="Input 2 2 4 2 2 2 6" xfId="40528"/>
    <cellStyle name="Input 2 2 4 2 2 3" xfId="11126"/>
    <cellStyle name="Input 2 2 4 2 2 3 2" xfId="17961"/>
    <cellStyle name="Input 2 2 4 2 2 3 2 2" xfId="35625"/>
    <cellStyle name="Input 2 2 4 2 2 3 2 3" xfId="52817"/>
    <cellStyle name="Input 2 2 4 2 2 3 3" xfId="28790"/>
    <cellStyle name="Input 2 2 4 2 2 3 4" xfId="46032"/>
    <cellStyle name="Input 2 2 4 2 2 4" xfId="7363"/>
    <cellStyle name="Input 2 2 4 2 2 4 2" xfId="25028"/>
    <cellStyle name="Input 2 2 4 2 2 4 3" xfId="42296"/>
    <cellStyle name="Input 2 2 4 2 2 5" xfId="14415"/>
    <cellStyle name="Input 2 2 4 2 2 5 2" xfId="32079"/>
    <cellStyle name="Input 2 2 4 2 2 5 3" xfId="49297"/>
    <cellStyle name="Input 2 2 4 2 2 6" xfId="21385"/>
    <cellStyle name="Input 2 2 4 2 2 7" xfId="38685"/>
    <cellStyle name="Input 2 2 4 2 3" xfId="4036"/>
    <cellStyle name="Input 2 2 4 2 3 2" xfId="5952"/>
    <cellStyle name="Input 2 2 4 2 3 2 2" xfId="12872"/>
    <cellStyle name="Input 2 2 4 2 3 2 2 2" xfId="19599"/>
    <cellStyle name="Input 2 2 4 2 3 2 2 2 2" xfId="37263"/>
    <cellStyle name="Input 2 2 4 2 3 2 2 2 3" xfId="54440"/>
    <cellStyle name="Input 2 2 4 2 3 2 2 3" xfId="30536"/>
    <cellStyle name="Input 2 2 4 2 3 2 2 4" xfId="47763"/>
    <cellStyle name="Input 2 2 4 2 3 2 3" xfId="9588"/>
    <cellStyle name="Input 2 2 4 2 3 2 3 2" xfId="27253"/>
    <cellStyle name="Input 2 2 4 2 3 2 3 3" xfId="44506"/>
    <cellStyle name="Input 2 2 4 2 3 2 4" xfId="16532"/>
    <cellStyle name="Input 2 2 4 2 3 2 4 2" xfId="34196"/>
    <cellStyle name="Input 2 2 4 2 3 2 4 3" xfId="51399"/>
    <cellStyle name="Input 2 2 4 2 3 2 5" xfId="23617"/>
    <cellStyle name="Input 2 2 4 2 3 2 6" xfId="40895"/>
    <cellStyle name="Input 2 2 4 2 3 3" xfId="7733"/>
    <cellStyle name="Input 2 2 4 2 3 3 2" xfId="25398"/>
    <cellStyle name="Input 2 2 4 2 3 3 3" xfId="42663"/>
    <cellStyle name="Input 2 2 4 2 3 4" xfId="14785"/>
    <cellStyle name="Input 2 2 4 2 3 4 2" xfId="32449"/>
    <cellStyle name="Input 2 2 4 2 3 4 3" xfId="49664"/>
    <cellStyle name="Input 2 2 4 2 3 5" xfId="21755"/>
    <cellStyle name="Input 2 2 4 2 3 6" xfId="39052"/>
    <cellStyle name="Input 2 2 4 2 4" xfId="4919"/>
    <cellStyle name="Input 2 2 4 2 4 2" xfId="11839"/>
    <cellStyle name="Input 2 2 4 2 4 2 2" xfId="18620"/>
    <cellStyle name="Input 2 2 4 2 4 2 2 2" xfId="36284"/>
    <cellStyle name="Input 2 2 4 2 4 2 2 3" xfId="53470"/>
    <cellStyle name="Input 2 2 4 2 4 2 3" xfId="29503"/>
    <cellStyle name="Input 2 2 4 2 4 2 4" xfId="46739"/>
    <cellStyle name="Input 2 2 4 2 4 3" xfId="8555"/>
    <cellStyle name="Input 2 2 4 2 4 3 2" xfId="26220"/>
    <cellStyle name="Input 2 2 4 2 4 3 3" xfId="43482"/>
    <cellStyle name="Input 2 2 4 2 4 4" xfId="15553"/>
    <cellStyle name="Input 2 2 4 2 4 4 2" xfId="33217"/>
    <cellStyle name="Input 2 2 4 2 4 4 3" xfId="50429"/>
    <cellStyle name="Input 2 2 4 2 4 5" xfId="22584"/>
    <cellStyle name="Input 2 2 4 2 4 6" xfId="39871"/>
    <cellStyle name="Input 2 2 4 2 5" xfId="10525"/>
    <cellStyle name="Input 2 2 4 2 5 2" xfId="17414"/>
    <cellStyle name="Input 2 2 4 2 5 2 2" xfId="35078"/>
    <cellStyle name="Input 2 2 4 2 5 2 3" xfId="52276"/>
    <cellStyle name="Input 2 2 4 2 5 3" xfId="28189"/>
    <cellStyle name="Input 2 2 4 2 5 4" xfId="45437"/>
    <cellStyle name="Input 2 2 4 2 6" xfId="6775"/>
    <cellStyle name="Input 2 2 4 2 6 2" xfId="24440"/>
    <cellStyle name="Input 2 2 4 2 6 3" xfId="41714"/>
    <cellStyle name="Input 2 2 4 2 7" xfId="13806"/>
    <cellStyle name="Input 2 2 4 2 7 2" xfId="31470"/>
    <cellStyle name="Input 2 2 4 2 7 3" xfId="48694"/>
    <cellStyle name="Input 2 2 4 2 8" xfId="20722"/>
    <cellStyle name="Input 2 2 4 2 9" xfId="38028"/>
    <cellStyle name="Input 2 2 4 3" xfId="3099"/>
    <cellStyle name="Input 2 2 4 3 2" xfId="3762"/>
    <cellStyle name="Input 2 2 4 3 2 2" xfId="5678"/>
    <cellStyle name="Input 2 2 4 3 2 2 2" xfId="12598"/>
    <cellStyle name="Input 2 2 4 3 2 2 2 2" xfId="19325"/>
    <cellStyle name="Input 2 2 4 3 2 2 2 2 2" xfId="36989"/>
    <cellStyle name="Input 2 2 4 3 2 2 2 2 3" xfId="54166"/>
    <cellStyle name="Input 2 2 4 3 2 2 2 3" xfId="30262"/>
    <cellStyle name="Input 2 2 4 3 2 2 2 4" xfId="47489"/>
    <cellStyle name="Input 2 2 4 3 2 2 3" xfId="9314"/>
    <cellStyle name="Input 2 2 4 3 2 2 3 2" xfId="26979"/>
    <cellStyle name="Input 2 2 4 3 2 2 3 3" xfId="44232"/>
    <cellStyle name="Input 2 2 4 3 2 2 4" xfId="16258"/>
    <cellStyle name="Input 2 2 4 3 2 2 4 2" xfId="33922"/>
    <cellStyle name="Input 2 2 4 3 2 2 4 3" xfId="51125"/>
    <cellStyle name="Input 2 2 4 3 2 2 5" xfId="23343"/>
    <cellStyle name="Input 2 2 4 3 2 2 6" xfId="40621"/>
    <cellStyle name="Input 2 2 4 3 2 3" xfId="11222"/>
    <cellStyle name="Input 2 2 4 3 2 3 2" xfId="18057"/>
    <cellStyle name="Input 2 2 4 3 2 3 2 2" xfId="35721"/>
    <cellStyle name="Input 2 2 4 3 2 3 2 3" xfId="52910"/>
    <cellStyle name="Input 2 2 4 3 2 3 3" xfId="28886"/>
    <cellStyle name="Input 2 2 4 3 2 3 4" xfId="46125"/>
    <cellStyle name="Input 2 2 4 3 2 4" xfId="7459"/>
    <cellStyle name="Input 2 2 4 3 2 4 2" xfId="25124"/>
    <cellStyle name="Input 2 2 4 3 2 4 3" xfId="42389"/>
    <cellStyle name="Input 2 2 4 3 2 5" xfId="14511"/>
    <cellStyle name="Input 2 2 4 3 2 5 2" xfId="32175"/>
    <cellStyle name="Input 2 2 4 3 2 5 3" xfId="49390"/>
    <cellStyle name="Input 2 2 4 3 2 6" xfId="21481"/>
    <cellStyle name="Input 2 2 4 3 2 7" xfId="38778"/>
    <cellStyle name="Input 2 2 4 3 3" xfId="4129"/>
    <cellStyle name="Input 2 2 4 3 3 2" xfId="6045"/>
    <cellStyle name="Input 2 2 4 3 3 2 2" xfId="12965"/>
    <cellStyle name="Input 2 2 4 3 3 2 2 2" xfId="19692"/>
    <cellStyle name="Input 2 2 4 3 3 2 2 2 2" xfId="37356"/>
    <cellStyle name="Input 2 2 4 3 3 2 2 2 3" xfId="54533"/>
    <cellStyle name="Input 2 2 4 3 3 2 2 3" xfId="30629"/>
    <cellStyle name="Input 2 2 4 3 3 2 2 4" xfId="47856"/>
    <cellStyle name="Input 2 2 4 3 3 2 3" xfId="9681"/>
    <cellStyle name="Input 2 2 4 3 3 2 3 2" xfId="27346"/>
    <cellStyle name="Input 2 2 4 3 3 2 3 3" xfId="44599"/>
    <cellStyle name="Input 2 2 4 3 3 2 4" xfId="16625"/>
    <cellStyle name="Input 2 2 4 3 3 2 4 2" xfId="34289"/>
    <cellStyle name="Input 2 2 4 3 3 2 4 3" xfId="51492"/>
    <cellStyle name="Input 2 2 4 3 3 2 5" xfId="23710"/>
    <cellStyle name="Input 2 2 4 3 3 2 6" xfId="40988"/>
    <cellStyle name="Input 2 2 4 3 3 3" xfId="7826"/>
    <cellStyle name="Input 2 2 4 3 3 3 2" xfId="25491"/>
    <cellStyle name="Input 2 2 4 3 3 3 3" xfId="42756"/>
    <cellStyle name="Input 2 2 4 3 3 4" xfId="14878"/>
    <cellStyle name="Input 2 2 4 3 3 4 2" xfId="32542"/>
    <cellStyle name="Input 2 2 4 3 3 4 3" xfId="49757"/>
    <cellStyle name="Input 2 2 4 3 3 5" xfId="21848"/>
    <cellStyle name="Input 2 2 4 3 3 6" xfId="39145"/>
    <cellStyle name="Input 2 2 4 3 4" xfId="5015"/>
    <cellStyle name="Input 2 2 4 3 4 2" xfId="11935"/>
    <cellStyle name="Input 2 2 4 3 4 2 2" xfId="18716"/>
    <cellStyle name="Input 2 2 4 3 4 2 2 2" xfId="36380"/>
    <cellStyle name="Input 2 2 4 3 4 2 2 3" xfId="53563"/>
    <cellStyle name="Input 2 2 4 3 4 2 3" xfId="29599"/>
    <cellStyle name="Input 2 2 4 3 4 2 4" xfId="46832"/>
    <cellStyle name="Input 2 2 4 3 4 3" xfId="8651"/>
    <cellStyle name="Input 2 2 4 3 4 3 2" xfId="26316"/>
    <cellStyle name="Input 2 2 4 3 4 3 3" xfId="43575"/>
    <cellStyle name="Input 2 2 4 3 4 4" xfId="15649"/>
    <cellStyle name="Input 2 2 4 3 4 4 2" xfId="33313"/>
    <cellStyle name="Input 2 2 4 3 4 4 3" xfId="50522"/>
    <cellStyle name="Input 2 2 4 3 4 5" xfId="22680"/>
    <cellStyle name="Input 2 2 4 3 4 6" xfId="39964"/>
    <cellStyle name="Input 2 2 4 3 5" xfId="10621"/>
    <cellStyle name="Input 2 2 4 3 5 2" xfId="17510"/>
    <cellStyle name="Input 2 2 4 3 5 2 2" xfId="35174"/>
    <cellStyle name="Input 2 2 4 3 5 2 3" xfId="52369"/>
    <cellStyle name="Input 2 2 4 3 5 3" xfId="28285"/>
    <cellStyle name="Input 2 2 4 3 5 4" xfId="45530"/>
    <cellStyle name="Input 2 2 4 3 6" xfId="6871"/>
    <cellStyle name="Input 2 2 4 3 6 2" xfId="24536"/>
    <cellStyle name="Input 2 2 4 3 6 3" xfId="41807"/>
    <cellStyle name="Input 2 2 4 3 7" xfId="13902"/>
    <cellStyle name="Input 2 2 4 3 7 2" xfId="31566"/>
    <cellStyle name="Input 2 2 4 3 7 3" xfId="48787"/>
    <cellStyle name="Input 2 2 4 3 8" xfId="20818"/>
    <cellStyle name="Input 2 2 4 3 9" xfId="38121"/>
    <cellStyle name="Input 2 2 4 4" xfId="3211"/>
    <cellStyle name="Input 2 2 4 4 2" xfId="4241"/>
    <cellStyle name="Input 2 2 4 4 2 2" xfId="6157"/>
    <cellStyle name="Input 2 2 4 4 2 2 2" xfId="13077"/>
    <cellStyle name="Input 2 2 4 4 2 2 2 2" xfId="19804"/>
    <cellStyle name="Input 2 2 4 4 2 2 2 2 2" xfId="37468"/>
    <cellStyle name="Input 2 2 4 4 2 2 2 2 3" xfId="54645"/>
    <cellStyle name="Input 2 2 4 4 2 2 2 3" xfId="30741"/>
    <cellStyle name="Input 2 2 4 4 2 2 2 4" xfId="47968"/>
    <cellStyle name="Input 2 2 4 4 2 2 3" xfId="9793"/>
    <cellStyle name="Input 2 2 4 4 2 2 3 2" xfId="27458"/>
    <cellStyle name="Input 2 2 4 4 2 2 3 3" xfId="44711"/>
    <cellStyle name="Input 2 2 4 4 2 2 4" xfId="16737"/>
    <cellStyle name="Input 2 2 4 4 2 2 4 2" xfId="34401"/>
    <cellStyle name="Input 2 2 4 4 2 2 4 3" xfId="51604"/>
    <cellStyle name="Input 2 2 4 4 2 2 5" xfId="23822"/>
    <cellStyle name="Input 2 2 4 4 2 2 6" xfId="41100"/>
    <cellStyle name="Input 2 2 4 4 2 3" xfId="7938"/>
    <cellStyle name="Input 2 2 4 4 2 3 2" xfId="25603"/>
    <cellStyle name="Input 2 2 4 4 2 3 3" xfId="42868"/>
    <cellStyle name="Input 2 2 4 4 2 4" xfId="14990"/>
    <cellStyle name="Input 2 2 4 4 2 4 2" xfId="32654"/>
    <cellStyle name="Input 2 2 4 4 2 4 3" xfId="49869"/>
    <cellStyle name="Input 2 2 4 4 2 5" xfId="21960"/>
    <cellStyle name="Input 2 2 4 4 2 6" xfId="39257"/>
    <cellStyle name="Input 2 2 4 4 3" xfId="5127"/>
    <cellStyle name="Input 2 2 4 4 3 2" xfId="12047"/>
    <cellStyle name="Input 2 2 4 4 3 2 2" xfId="18828"/>
    <cellStyle name="Input 2 2 4 4 3 2 2 2" xfId="36492"/>
    <cellStyle name="Input 2 2 4 4 3 2 2 3" xfId="53675"/>
    <cellStyle name="Input 2 2 4 4 3 2 3" xfId="29711"/>
    <cellStyle name="Input 2 2 4 4 3 2 4" xfId="46944"/>
    <cellStyle name="Input 2 2 4 4 3 3" xfId="8763"/>
    <cellStyle name="Input 2 2 4 4 3 3 2" xfId="26428"/>
    <cellStyle name="Input 2 2 4 4 3 3 3" xfId="43687"/>
    <cellStyle name="Input 2 2 4 4 3 4" xfId="15761"/>
    <cellStyle name="Input 2 2 4 4 3 4 2" xfId="33425"/>
    <cellStyle name="Input 2 2 4 4 3 4 3" xfId="50634"/>
    <cellStyle name="Input 2 2 4 4 3 5" xfId="22792"/>
    <cellStyle name="Input 2 2 4 4 3 6" xfId="40076"/>
    <cellStyle name="Input 2 2 4 4 4" xfId="10733"/>
    <cellStyle name="Input 2 2 4 4 4 2" xfId="17622"/>
    <cellStyle name="Input 2 2 4 4 4 2 2" xfId="35286"/>
    <cellStyle name="Input 2 2 4 4 4 2 3" xfId="52481"/>
    <cellStyle name="Input 2 2 4 4 4 3" xfId="28397"/>
    <cellStyle name="Input 2 2 4 4 4 4" xfId="45642"/>
    <cellStyle name="Input 2 2 4 4 5" xfId="6983"/>
    <cellStyle name="Input 2 2 4 4 5 2" xfId="24648"/>
    <cellStyle name="Input 2 2 4 4 5 3" xfId="41919"/>
    <cellStyle name="Input 2 2 4 4 6" xfId="14014"/>
    <cellStyle name="Input 2 2 4 4 6 2" xfId="31678"/>
    <cellStyle name="Input 2 2 4 4 6 3" xfId="48899"/>
    <cellStyle name="Input 2 2 4 4 7" xfId="20930"/>
    <cellStyle name="Input 2 2 4 4 8" xfId="38233"/>
    <cellStyle name="Input 2 2 4 5" xfId="3439"/>
    <cellStyle name="Input 2 2 4 5 2" xfId="5355"/>
    <cellStyle name="Input 2 2 4 5 2 2" xfId="12275"/>
    <cellStyle name="Input 2 2 4 5 2 2 2" xfId="19002"/>
    <cellStyle name="Input 2 2 4 5 2 2 2 2" xfId="36666"/>
    <cellStyle name="Input 2 2 4 5 2 2 2 3" xfId="53849"/>
    <cellStyle name="Input 2 2 4 5 2 2 3" xfId="29939"/>
    <cellStyle name="Input 2 2 4 5 2 2 4" xfId="47172"/>
    <cellStyle name="Input 2 2 4 5 2 3" xfId="8991"/>
    <cellStyle name="Input 2 2 4 5 2 3 2" xfId="26656"/>
    <cellStyle name="Input 2 2 4 5 2 3 3" xfId="43915"/>
    <cellStyle name="Input 2 2 4 5 2 4" xfId="15935"/>
    <cellStyle name="Input 2 2 4 5 2 4 2" xfId="33599"/>
    <cellStyle name="Input 2 2 4 5 2 4 3" xfId="50808"/>
    <cellStyle name="Input 2 2 4 5 2 5" xfId="23020"/>
    <cellStyle name="Input 2 2 4 5 2 6" xfId="40304"/>
    <cellStyle name="Input 2 2 4 5 3" xfId="10899"/>
    <cellStyle name="Input 2 2 4 5 3 2" xfId="17734"/>
    <cellStyle name="Input 2 2 4 5 3 2 2" xfId="35398"/>
    <cellStyle name="Input 2 2 4 5 3 2 3" xfId="52593"/>
    <cellStyle name="Input 2 2 4 5 3 3" xfId="28563"/>
    <cellStyle name="Input 2 2 4 5 3 4" xfId="45808"/>
    <cellStyle name="Input 2 2 4 5 4" xfId="7136"/>
    <cellStyle name="Input 2 2 4 5 4 2" xfId="24801"/>
    <cellStyle name="Input 2 2 4 5 4 3" xfId="42072"/>
    <cellStyle name="Input 2 2 4 5 5" xfId="14188"/>
    <cellStyle name="Input 2 2 4 5 5 2" xfId="31852"/>
    <cellStyle name="Input 2 2 4 5 5 3" xfId="49073"/>
    <cellStyle name="Input 2 2 4 5 6" xfId="21158"/>
    <cellStyle name="Input 2 2 4 5 7" xfId="38461"/>
    <cellStyle name="Input 2 2 4 6" xfId="3812"/>
    <cellStyle name="Input 2 2 4 6 2" xfId="5728"/>
    <cellStyle name="Input 2 2 4 6 2 2" xfId="12648"/>
    <cellStyle name="Input 2 2 4 6 2 2 2" xfId="19375"/>
    <cellStyle name="Input 2 2 4 6 2 2 2 2" xfId="37039"/>
    <cellStyle name="Input 2 2 4 6 2 2 2 3" xfId="54216"/>
    <cellStyle name="Input 2 2 4 6 2 2 3" xfId="30312"/>
    <cellStyle name="Input 2 2 4 6 2 2 4" xfId="47539"/>
    <cellStyle name="Input 2 2 4 6 2 3" xfId="9364"/>
    <cellStyle name="Input 2 2 4 6 2 3 2" xfId="27029"/>
    <cellStyle name="Input 2 2 4 6 2 3 3" xfId="44282"/>
    <cellStyle name="Input 2 2 4 6 2 4" xfId="16308"/>
    <cellStyle name="Input 2 2 4 6 2 4 2" xfId="33972"/>
    <cellStyle name="Input 2 2 4 6 2 4 3" xfId="51175"/>
    <cellStyle name="Input 2 2 4 6 2 5" xfId="23393"/>
    <cellStyle name="Input 2 2 4 6 2 6" xfId="40671"/>
    <cellStyle name="Input 2 2 4 6 3" xfId="7509"/>
    <cellStyle name="Input 2 2 4 6 3 2" xfId="25174"/>
    <cellStyle name="Input 2 2 4 6 3 3" xfId="42439"/>
    <cellStyle name="Input 2 2 4 6 4" xfId="14561"/>
    <cellStyle name="Input 2 2 4 6 4 2" xfId="32225"/>
    <cellStyle name="Input 2 2 4 6 4 3" xfId="49440"/>
    <cellStyle name="Input 2 2 4 6 5" xfId="21531"/>
    <cellStyle name="Input 2 2 4 6 6" xfId="38828"/>
    <cellStyle name="Input 2 2 4 7" xfId="4692"/>
    <cellStyle name="Input 2 2 4 7 2" xfId="11612"/>
    <cellStyle name="Input 2 2 4 7 2 2" xfId="18393"/>
    <cellStyle name="Input 2 2 4 7 2 2 2" xfId="36057"/>
    <cellStyle name="Input 2 2 4 7 2 2 3" xfId="53246"/>
    <cellStyle name="Input 2 2 4 7 2 3" xfId="29276"/>
    <cellStyle name="Input 2 2 4 7 2 4" xfId="46515"/>
    <cellStyle name="Input 2 2 4 7 3" xfId="8328"/>
    <cellStyle name="Input 2 2 4 7 3 2" xfId="25993"/>
    <cellStyle name="Input 2 2 4 7 3 3" xfId="43258"/>
    <cellStyle name="Input 2 2 4 7 4" xfId="15326"/>
    <cellStyle name="Input 2 2 4 7 4 2" xfId="32990"/>
    <cellStyle name="Input 2 2 4 7 4 3" xfId="50205"/>
    <cellStyle name="Input 2 2 4 7 5" xfId="22357"/>
    <cellStyle name="Input 2 2 4 7 6" xfId="39647"/>
    <cellStyle name="Input 2 2 4 8" xfId="10298"/>
    <cellStyle name="Input 2 2 4 8 2" xfId="17187"/>
    <cellStyle name="Input 2 2 4 8 2 2" xfId="34851"/>
    <cellStyle name="Input 2 2 4 8 2 3" xfId="52052"/>
    <cellStyle name="Input 2 2 4 8 3" xfId="27962"/>
    <cellStyle name="Input 2 2 4 8 4" xfId="45213"/>
    <cellStyle name="Input 2 2 4 9" xfId="6548"/>
    <cellStyle name="Input 2 2 4 9 2" xfId="24213"/>
    <cellStyle name="Input 2 2 4 9 3" xfId="41490"/>
    <cellStyle name="Input 2 2 5" xfId="2798"/>
    <cellStyle name="Input 2 2 5 2" xfId="3461"/>
    <cellStyle name="Input 2 2 5 2 2" xfId="5377"/>
    <cellStyle name="Input 2 2 5 2 2 2" xfId="12297"/>
    <cellStyle name="Input 2 2 5 2 2 2 2" xfId="19024"/>
    <cellStyle name="Input 2 2 5 2 2 2 2 2" xfId="36688"/>
    <cellStyle name="Input 2 2 5 2 2 2 2 3" xfId="53868"/>
    <cellStyle name="Input 2 2 5 2 2 2 3" xfId="29961"/>
    <cellStyle name="Input 2 2 5 2 2 2 4" xfId="47191"/>
    <cellStyle name="Input 2 2 5 2 2 3" xfId="9013"/>
    <cellStyle name="Input 2 2 5 2 2 3 2" xfId="26678"/>
    <cellStyle name="Input 2 2 5 2 2 3 3" xfId="43934"/>
    <cellStyle name="Input 2 2 5 2 2 4" xfId="15957"/>
    <cellStyle name="Input 2 2 5 2 2 4 2" xfId="33621"/>
    <cellStyle name="Input 2 2 5 2 2 4 3" xfId="50827"/>
    <cellStyle name="Input 2 2 5 2 2 5" xfId="23042"/>
    <cellStyle name="Input 2 2 5 2 2 6" xfId="40323"/>
    <cellStyle name="Input 2 2 5 2 3" xfId="10921"/>
    <cellStyle name="Input 2 2 5 2 3 2" xfId="17756"/>
    <cellStyle name="Input 2 2 5 2 3 2 2" xfId="35420"/>
    <cellStyle name="Input 2 2 5 2 3 2 3" xfId="52612"/>
    <cellStyle name="Input 2 2 5 2 3 3" xfId="28585"/>
    <cellStyle name="Input 2 2 5 2 3 4" xfId="45827"/>
    <cellStyle name="Input 2 2 5 2 4" xfId="7158"/>
    <cellStyle name="Input 2 2 5 2 4 2" xfId="24823"/>
    <cellStyle name="Input 2 2 5 2 4 3" xfId="42091"/>
    <cellStyle name="Input 2 2 5 2 5" xfId="14210"/>
    <cellStyle name="Input 2 2 5 2 5 2" xfId="31874"/>
    <cellStyle name="Input 2 2 5 2 5 3" xfId="49092"/>
    <cellStyle name="Input 2 2 5 2 6" xfId="21180"/>
    <cellStyle name="Input 2 2 5 2 7" xfId="38480"/>
    <cellStyle name="Input 2 2 5 3" xfId="3831"/>
    <cellStyle name="Input 2 2 5 3 2" xfId="5747"/>
    <cellStyle name="Input 2 2 5 3 2 2" xfId="12667"/>
    <cellStyle name="Input 2 2 5 3 2 2 2" xfId="19394"/>
    <cellStyle name="Input 2 2 5 3 2 2 2 2" xfId="37058"/>
    <cellStyle name="Input 2 2 5 3 2 2 2 3" xfId="54235"/>
    <cellStyle name="Input 2 2 5 3 2 2 3" xfId="30331"/>
    <cellStyle name="Input 2 2 5 3 2 2 4" xfId="47558"/>
    <cellStyle name="Input 2 2 5 3 2 3" xfId="9383"/>
    <cellStyle name="Input 2 2 5 3 2 3 2" xfId="27048"/>
    <cellStyle name="Input 2 2 5 3 2 3 3" xfId="44301"/>
    <cellStyle name="Input 2 2 5 3 2 4" xfId="16327"/>
    <cellStyle name="Input 2 2 5 3 2 4 2" xfId="33991"/>
    <cellStyle name="Input 2 2 5 3 2 4 3" xfId="51194"/>
    <cellStyle name="Input 2 2 5 3 2 5" xfId="23412"/>
    <cellStyle name="Input 2 2 5 3 2 6" xfId="40690"/>
    <cellStyle name="Input 2 2 5 3 3" xfId="7528"/>
    <cellStyle name="Input 2 2 5 3 3 2" xfId="25193"/>
    <cellStyle name="Input 2 2 5 3 3 3" xfId="42458"/>
    <cellStyle name="Input 2 2 5 3 4" xfId="14580"/>
    <cellStyle name="Input 2 2 5 3 4 2" xfId="32244"/>
    <cellStyle name="Input 2 2 5 3 4 3" xfId="49459"/>
    <cellStyle name="Input 2 2 5 3 5" xfId="21550"/>
    <cellStyle name="Input 2 2 5 3 6" xfId="38847"/>
    <cellStyle name="Input 2 2 5 4" xfId="4714"/>
    <cellStyle name="Input 2 2 5 4 2" xfId="11634"/>
    <cellStyle name="Input 2 2 5 4 2 2" xfId="18415"/>
    <cellStyle name="Input 2 2 5 4 2 2 2" xfId="36079"/>
    <cellStyle name="Input 2 2 5 4 2 2 3" xfId="53265"/>
    <cellStyle name="Input 2 2 5 4 2 3" xfId="29298"/>
    <cellStyle name="Input 2 2 5 4 2 4" xfId="46534"/>
    <cellStyle name="Input 2 2 5 4 3" xfId="8350"/>
    <cellStyle name="Input 2 2 5 4 3 2" xfId="26015"/>
    <cellStyle name="Input 2 2 5 4 3 3" xfId="43277"/>
    <cellStyle name="Input 2 2 5 4 4" xfId="15348"/>
    <cellStyle name="Input 2 2 5 4 4 2" xfId="33012"/>
    <cellStyle name="Input 2 2 5 4 4 3" xfId="50224"/>
    <cellStyle name="Input 2 2 5 4 5" xfId="22379"/>
    <cellStyle name="Input 2 2 5 4 6" xfId="39666"/>
    <cellStyle name="Input 2 2 5 5" xfId="10320"/>
    <cellStyle name="Input 2 2 5 5 2" xfId="17209"/>
    <cellStyle name="Input 2 2 5 5 2 2" xfId="34873"/>
    <cellStyle name="Input 2 2 5 5 2 3" xfId="52071"/>
    <cellStyle name="Input 2 2 5 5 3" xfId="27984"/>
    <cellStyle name="Input 2 2 5 5 4" xfId="45232"/>
    <cellStyle name="Input 2 2 5 6" xfId="6570"/>
    <cellStyle name="Input 2 2 5 6 2" xfId="24235"/>
    <cellStyle name="Input 2 2 5 6 3" xfId="41509"/>
    <cellStyle name="Input 2 2 5 7" xfId="13601"/>
    <cellStyle name="Input 2 2 5 7 2" xfId="31265"/>
    <cellStyle name="Input 2 2 5 7 3" xfId="48489"/>
    <cellStyle name="Input 2 2 5 8" xfId="20517"/>
    <cellStyle name="Input 2 2 5 9" xfId="37823"/>
    <cellStyle name="Input 2 2 6" xfId="4409"/>
    <cellStyle name="Input 2 2 6 2" xfId="6273"/>
    <cellStyle name="Input 2 2 6 2 2" xfId="13192"/>
    <cellStyle name="Input 2 2 6 2 2 2" xfId="19865"/>
    <cellStyle name="Input 2 2 6 2 2 2 2" xfId="37529"/>
    <cellStyle name="Input 2 2 6 2 2 2 3" xfId="54706"/>
    <cellStyle name="Input 2 2 6 2 2 3" xfId="30856"/>
    <cellStyle name="Input 2 2 6 2 2 4" xfId="48083"/>
    <cellStyle name="Input 2 2 6 2 3" xfId="9908"/>
    <cellStyle name="Input 2 2 6 2 3 2" xfId="27573"/>
    <cellStyle name="Input 2 2 6 2 3 3" xfId="44826"/>
    <cellStyle name="Input 2 2 6 2 4" xfId="16798"/>
    <cellStyle name="Input 2 2 6 2 4 2" xfId="34462"/>
    <cellStyle name="Input 2 2 6 2 4 3" xfId="51665"/>
    <cellStyle name="Input 2 2 6 2 5" xfId="23938"/>
    <cellStyle name="Input 2 2 6 2 6" xfId="41215"/>
    <cellStyle name="Input 2 2 6 3" xfId="11337"/>
    <cellStyle name="Input 2 2 6 3 2" xfId="18118"/>
    <cellStyle name="Input 2 2 6 3 2 2" xfId="35782"/>
    <cellStyle name="Input 2 2 6 3 2 3" xfId="52971"/>
    <cellStyle name="Input 2 2 6 3 3" xfId="29001"/>
    <cellStyle name="Input 2 2 6 3 4" xfId="46240"/>
    <cellStyle name="Input 2 2 6 4" xfId="8053"/>
    <cellStyle name="Input 2 2 6 4 2" xfId="25718"/>
    <cellStyle name="Input 2 2 6 4 3" xfId="42983"/>
    <cellStyle name="Input 2 2 6 5" xfId="15051"/>
    <cellStyle name="Input 2 2 6 5 2" xfId="32715"/>
    <cellStyle name="Input 2 2 6 5 3" xfId="49930"/>
    <cellStyle name="Input 2 2 6 6" xfId="22082"/>
    <cellStyle name="Input 2 2 6 7" xfId="39372"/>
    <cellStyle name="Input 2 2 7" xfId="4400"/>
    <cellStyle name="Input 2 2 7 2" xfId="6264"/>
    <cellStyle name="Input 2 2 7 2 2" xfId="13183"/>
    <cellStyle name="Input 2 2 7 2 2 2" xfId="19856"/>
    <cellStyle name="Input 2 2 7 2 2 2 2" xfId="37520"/>
    <cellStyle name="Input 2 2 7 2 2 2 3" xfId="54697"/>
    <cellStyle name="Input 2 2 7 2 2 3" xfId="30847"/>
    <cellStyle name="Input 2 2 7 2 2 4" xfId="48074"/>
    <cellStyle name="Input 2 2 7 2 3" xfId="9899"/>
    <cellStyle name="Input 2 2 7 2 3 2" xfId="27564"/>
    <cellStyle name="Input 2 2 7 2 3 3" xfId="44817"/>
    <cellStyle name="Input 2 2 7 2 4" xfId="16789"/>
    <cellStyle name="Input 2 2 7 2 4 2" xfId="34453"/>
    <cellStyle name="Input 2 2 7 2 4 3" xfId="51656"/>
    <cellStyle name="Input 2 2 7 2 5" xfId="23929"/>
    <cellStyle name="Input 2 2 7 2 6" xfId="41206"/>
    <cellStyle name="Input 2 2 7 3" xfId="11328"/>
    <cellStyle name="Input 2 2 7 3 2" xfId="18109"/>
    <cellStyle name="Input 2 2 7 3 2 2" xfId="35773"/>
    <cellStyle name="Input 2 2 7 3 2 3" xfId="52962"/>
    <cellStyle name="Input 2 2 7 3 3" xfId="28992"/>
    <cellStyle name="Input 2 2 7 3 4" xfId="46231"/>
    <cellStyle name="Input 2 2 7 4" xfId="8044"/>
    <cellStyle name="Input 2 2 7 4 2" xfId="25709"/>
    <cellStyle name="Input 2 2 7 4 3" xfId="42974"/>
    <cellStyle name="Input 2 2 7 5" xfId="15042"/>
    <cellStyle name="Input 2 2 7 5 2" xfId="32706"/>
    <cellStyle name="Input 2 2 7 5 3" xfId="49921"/>
    <cellStyle name="Input 2 2 7 6" xfId="22073"/>
    <cellStyle name="Input 2 2 7 7" xfId="39363"/>
    <cellStyle name="Input 2 2 8" xfId="10093"/>
    <cellStyle name="Input 2 2 8 2" xfId="16982"/>
    <cellStyle name="Input 2 2 8 2 2" xfId="34646"/>
    <cellStyle name="Input 2 2 8 2 3" xfId="51847"/>
    <cellStyle name="Input 2 2 8 3" xfId="27757"/>
    <cellStyle name="Input 2 2 8 4" xfId="45008"/>
    <cellStyle name="Input 2 2 9" xfId="13374"/>
    <cellStyle name="Input 2 2 9 2" xfId="31038"/>
    <cellStyle name="Input 2 2 9 3" xfId="48265"/>
    <cellStyle name="Input 2 3" xfId="852"/>
    <cellStyle name="Input 2 3 10" xfId="20190"/>
    <cellStyle name="Input 2 3 11" xfId="20205"/>
    <cellStyle name="Input 2 3 2" xfId="853"/>
    <cellStyle name="Input 2 3 3" xfId="854"/>
    <cellStyle name="Input 2 3 4" xfId="2773"/>
    <cellStyle name="Input 2 3 4 10" xfId="13578"/>
    <cellStyle name="Input 2 3 4 10 2" xfId="31242"/>
    <cellStyle name="Input 2 3 4 10 3" xfId="48469"/>
    <cellStyle name="Input 2 3 4 11" xfId="20494"/>
    <cellStyle name="Input 2 3 4 12" xfId="37803"/>
    <cellStyle name="Input 2 3 4 2" xfId="3002"/>
    <cellStyle name="Input 2 3 4 2 2" xfId="3665"/>
    <cellStyle name="Input 2 3 4 2 2 2" xfId="5581"/>
    <cellStyle name="Input 2 3 4 2 2 2 2" xfId="12501"/>
    <cellStyle name="Input 2 3 4 2 2 2 2 2" xfId="19228"/>
    <cellStyle name="Input 2 3 4 2 2 2 2 2 2" xfId="36892"/>
    <cellStyle name="Input 2 3 4 2 2 2 2 2 3" xfId="54072"/>
    <cellStyle name="Input 2 3 4 2 2 2 2 3" xfId="30165"/>
    <cellStyle name="Input 2 3 4 2 2 2 2 4" xfId="47395"/>
    <cellStyle name="Input 2 3 4 2 2 2 3" xfId="9217"/>
    <cellStyle name="Input 2 3 4 2 2 2 3 2" xfId="26882"/>
    <cellStyle name="Input 2 3 4 2 2 2 3 3" xfId="44138"/>
    <cellStyle name="Input 2 3 4 2 2 2 4" xfId="16161"/>
    <cellStyle name="Input 2 3 4 2 2 2 4 2" xfId="33825"/>
    <cellStyle name="Input 2 3 4 2 2 2 4 3" xfId="51031"/>
    <cellStyle name="Input 2 3 4 2 2 2 5" xfId="23246"/>
    <cellStyle name="Input 2 3 4 2 2 2 6" xfId="40527"/>
    <cellStyle name="Input 2 3 4 2 2 3" xfId="11125"/>
    <cellStyle name="Input 2 3 4 2 2 3 2" xfId="17960"/>
    <cellStyle name="Input 2 3 4 2 2 3 2 2" xfId="35624"/>
    <cellStyle name="Input 2 3 4 2 2 3 2 3" xfId="52816"/>
    <cellStyle name="Input 2 3 4 2 2 3 3" xfId="28789"/>
    <cellStyle name="Input 2 3 4 2 2 3 4" xfId="46031"/>
    <cellStyle name="Input 2 3 4 2 2 4" xfId="7362"/>
    <cellStyle name="Input 2 3 4 2 2 4 2" xfId="25027"/>
    <cellStyle name="Input 2 3 4 2 2 4 3" xfId="42295"/>
    <cellStyle name="Input 2 3 4 2 2 5" xfId="14414"/>
    <cellStyle name="Input 2 3 4 2 2 5 2" xfId="32078"/>
    <cellStyle name="Input 2 3 4 2 2 5 3" xfId="49296"/>
    <cellStyle name="Input 2 3 4 2 2 6" xfId="21384"/>
    <cellStyle name="Input 2 3 4 2 2 7" xfId="38684"/>
    <cellStyle name="Input 2 3 4 2 3" xfId="4035"/>
    <cellStyle name="Input 2 3 4 2 3 2" xfId="5951"/>
    <cellStyle name="Input 2 3 4 2 3 2 2" xfId="12871"/>
    <cellStyle name="Input 2 3 4 2 3 2 2 2" xfId="19598"/>
    <cellStyle name="Input 2 3 4 2 3 2 2 2 2" xfId="37262"/>
    <cellStyle name="Input 2 3 4 2 3 2 2 2 3" xfId="54439"/>
    <cellStyle name="Input 2 3 4 2 3 2 2 3" xfId="30535"/>
    <cellStyle name="Input 2 3 4 2 3 2 2 4" xfId="47762"/>
    <cellStyle name="Input 2 3 4 2 3 2 3" xfId="9587"/>
    <cellStyle name="Input 2 3 4 2 3 2 3 2" xfId="27252"/>
    <cellStyle name="Input 2 3 4 2 3 2 3 3" xfId="44505"/>
    <cellStyle name="Input 2 3 4 2 3 2 4" xfId="16531"/>
    <cellStyle name="Input 2 3 4 2 3 2 4 2" xfId="34195"/>
    <cellStyle name="Input 2 3 4 2 3 2 4 3" xfId="51398"/>
    <cellStyle name="Input 2 3 4 2 3 2 5" xfId="23616"/>
    <cellStyle name="Input 2 3 4 2 3 2 6" xfId="40894"/>
    <cellStyle name="Input 2 3 4 2 3 3" xfId="7732"/>
    <cellStyle name="Input 2 3 4 2 3 3 2" xfId="25397"/>
    <cellStyle name="Input 2 3 4 2 3 3 3" xfId="42662"/>
    <cellStyle name="Input 2 3 4 2 3 4" xfId="14784"/>
    <cellStyle name="Input 2 3 4 2 3 4 2" xfId="32448"/>
    <cellStyle name="Input 2 3 4 2 3 4 3" xfId="49663"/>
    <cellStyle name="Input 2 3 4 2 3 5" xfId="21754"/>
    <cellStyle name="Input 2 3 4 2 3 6" xfId="39051"/>
    <cellStyle name="Input 2 3 4 2 4" xfId="4918"/>
    <cellStyle name="Input 2 3 4 2 4 2" xfId="11838"/>
    <cellStyle name="Input 2 3 4 2 4 2 2" xfId="18619"/>
    <cellStyle name="Input 2 3 4 2 4 2 2 2" xfId="36283"/>
    <cellStyle name="Input 2 3 4 2 4 2 2 3" xfId="53469"/>
    <cellStyle name="Input 2 3 4 2 4 2 3" xfId="29502"/>
    <cellStyle name="Input 2 3 4 2 4 2 4" xfId="46738"/>
    <cellStyle name="Input 2 3 4 2 4 3" xfId="8554"/>
    <cellStyle name="Input 2 3 4 2 4 3 2" xfId="26219"/>
    <cellStyle name="Input 2 3 4 2 4 3 3" xfId="43481"/>
    <cellStyle name="Input 2 3 4 2 4 4" xfId="15552"/>
    <cellStyle name="Input 2 3 4 2 4 4 2" xfId="33216"/>
    <cellStyle name="Input 2 3 4 2 4 4 3" xfId="50428"/>
    <cellStyle name="Input 2 3 4 2 4 5" xfId="22583"/>
    <cellStyle name="Input 2 3 4 2 4 6" xfId="39870"/>
    <cellStyle name="Input 2 3 4 2 5" xfId="10524"/>
    <cellStyle name="Input 2 3 4 2 5 2" xfId="17413"/>
    <cellStyle name="Input 2 3 4 2 5 2 2" xfId="35077"/>
    <cellStyle name="Input 2 3 4 2 5 2 3" xfId="52275"/>
    <cellStyle name="Input 2 3 4 2 5 3" xfId="28188"/>
    <cellStyle name="Input 2 3 4 2 5 4" xfId="45436"/>
    <cellStyle name="Input 2 3 4 2 6" xfId="6774"/>
    <cellStyle name="Input 2 3 4 2 6 2" xfId="24439"/>
    <cellStyle name="Input 2 3 4 2 6 3" xfId="41713"/>
    <cellStyle name="Input 2 3 4 2 7" xfId="13805"/>
    <cellStyle name="Input 2 3 4 2 7 2" xfId="31469"/>
    <cellStyle name="Input 2 3 4 2 7 3" xfId="48693"/>
    <cellStyle name="Input 2 3 4 2 8" xfId="20721"/>
    <cellStyle name="Input 2 3 4 2 9" xfId="38027"/>
    <cellStyle name="Input 2 3 4 3" xfId="3098"/>
    <cellStyle name="Input 2 3 4 3 2" xfId="3761"/>
    <cellStyle name="Input 2 3 4 3 2 2" xfId="5677"/>
    <cellStyle name="Input 2 3 4 3 2 2 2" xfId="12597"/>
    <cellStyle name="Input 2 3 4 3 2 2 2 2" xfId="19324"/>
    <cellStyle name="Input 2 3 4 3 2 2 2 2 2" xfId="36988"/>
    <cellStyle name="Input 2 3 4 3 2 2 2 2 3" xfId="54165"/>
    <cellStyle name="Input 2 3 4 3 2 2 2 3" xfId="30261"/>
    <cellStyle name="Input 2 3 4 3 2 2 2 4" xfId="47488"/>
    <cellStyle name="Input 2 3 4 3 2 2 3" xfId="9313"/>
    <cellStyle name="Input 2 3 4 3 2 2 3 2" xfId="26978"/>
    <cellStyle name="Input 2 3 4 3 2 2 3 3" xfId="44231"/>
    <cellStyle name="Input 2 3 4 3 2 2 4" xfId="16257"/>
    <cellStyle name="Input 2 3 4 3 2 2 4 2" xfId="33921"/>
    <cellStyle name="Input 2 3 4 3 2 2 4 3" xfId="51124"/>
    <cellStyle name="Input 2 3 4 3 2 2 5" xfId="23342"/>
    <cellStyle name="Input 2 3 4 3 2 2 6" xfId="40620"/>
    <cellStyle name="Input 2 3 4 3 2 3" xfId="11221"/>
    <cellStyle name="Input 2 3 4 3 2 3 2" xfId="18056"/>
    <cellStyle name="Input 2 3 4 3 2 3 2 2" xfId="35720"/>
    <cellStyle name="Input 2 3 4 3 2 3 2 3" xfId="52909"/>
    <cellStyle name="Input 2 3 4 3 2 3 3" xfId="28885"/>
    <cellStyle name="Input 2 3 4 3 2 3 4" xfId="46124"/>
    <cellStyle name="Input 2 3 4 3 2 4" xfId="7458"/>
    <cellStyle name="Input 2 3 4 3 2 4 2" xfId="25123"/>
    <cellStyle name="Input 2 3 4 3 2 4 3" xfId="42388"/>
    <cellStyle name="Input 2 3 4 3 2 5" xfId="14510"/>
    <cellStyle name="Input 2 3 4 3 2 5 2" xfId="32174"/>
    <cellStyle name="Input 2 3 4 3 2 5 3" xfId="49389"/>
    <cellStyle name="Input 2 3 4 3 2 6" xfId="21480"/>
    <cellStyle name="Input 2 3 4 3 2 7" xfId="38777"/>
    <cellStyle name="Input 2 3 4 3 3" xfId="4128"/>
    <cellStyle name="Input 2 3 4 3 3 2" xfId="6044"/>
    <cellStyle name="Input 2 3 4 3 3 2 2" xfId="12964"/>
    <cellStyle name="Input 2 3 4 3 3 2 2 2" xfId="19691"/>
    <cellStyle name="Input 2 3 4 3 3 2 2 2 2" xfId="37355"/>
    <cellStyle name="Input 2 3 4 3 3 2 2 2 3" xfId="54532"/>
    <cellStyle name="Input 2 3 4 3 3 2 2 3" xfId="30628"/>
    <cellStyle name="Input 2 3 4 3 3 2 2 4" xfId="47855"/>
    <cellStyle name="Input 2 3 4 3 3 2 3" xfId="9680"/>
    <cellStyle name="Input 2 3 4 3 3 2 3 2" xfId="27345"/>
    <cellStyle name="Input 2 3 4 3 3 2 3 3" xfId="44598"/>
    <cellStyle name="Input 2 3 4 3 3 2 4" xfId="16624"/>
    <cellStyle name="Input 2 3 4 3 3 2 4 2" xfId="34288"/>
    <cellStyle name="Input 2 3 4 3 3 2 4 3" xfId="51491"/>
    <cellStyle name="Input 2 3 4 3 3 2 5" xfId="23709"/>
    <cellStyle name="Input 2 3 4 3 3 2 6" xfId="40987"/>
    <cellStyle name="Input 2 3 4 3 3 3" xfId="7825"/>
    <cellStyle name="Input 2 3 4 3 3 3 2" xfId="25490"/>
    <cellStyle name="Input 2 3 4 3 3 3 3" xfId="42755"/>
    <cellStyle name="Input 2 3 4 3 3 4" xfId="14877"/>
    <cellStyle name="Input 2 3 4 3 3 4 2" xfId="32541"/>
    <cellStyle name="Input 2 3 4 3 3 4 3" xfId="49756"/>
    <cellStyle name="Input 2 3 4 3 3 5" xfId="21847"/>
    <cellStyle name="Input 2 3 4 3 3 6" xfId="39144"/>
    <cellStyle name="Input 2 3 4 3 4" xfId="5014"/>
    <cellStyle name="Input 2 3 4 3 4 2" xfId="11934"/>
    <cellStyle name="Input 2 3 4 3 4 2 2" xfId="18715"/>
    <cellStyle name="Input 2 3 4 3 4 2 2 2" xfId="36379"/>
    <cellStyle name="Input 2 3 4 3 4 2 2 3" xfId="53562"/>
    <cellStyle name="Input 2 3 4 3 4 2 3" xfId="29598"/>
    <cellStyle name="Input 2 3 4 3 4 2 4" xfId="46831"/>
    <cellStyle name="Input 2 3 4 3 4 3" xfId="8650"/>
    <cellStyle name="Input 2 3 4 3 4 3 2" xfId="26315"/>
    <cellStyle name="Input 2 3 4 3 4 3 3" xfId="43574"/>
    <cellStyle name="Input 2 3 4 3 4 4" xfId="15648"/>
    <cellStyle name="Input 2 3 4 3 4 4 2" xfId="33312"/>
    <cellStyle name="Input 2 3 4 3 4 4 3" xfId="50521"/>
    <cellStyle name="Input 2 3 4 3 4 5" xfId="22679"/>
    <cellStyle name="Input 2 3 4 3 4 6" xfId="39963"/>
    <cellStyle name="Input 2 3 4 3 5" xfId="10620"/>
    <cellStyle name="Input 2 3 4 3 5 2" xfId="17509"/>
    <cellStyle name="Input 2 3 4 3 5 2 2" xfId="35173"/>
    <cellStyle name="Input 2 3 4 3 5 2 3" xfId="52368"/>
    <cellStyle name="Input 2 3 4 3 5 3" xfId="28284"/>
    <cellStyle name="Input 2 3 4 3 5 4" xfId="45529"/>
    <cellStyle name="Input 2 3 4 3 6" xfId="6870"/>
    <cellStyle name="Input 2 3 4 3 6 2" xfId="24535"/>
    <cellStyle name="Input 2 3 4 3 6 3" xfId="41806"/>
    <cellStyle name="Input 2 3 4 3 7" xfId="13901"/>
    <cellStyle name="Input 2 3 4 3 7 2" xfId="31565"/>
    <cellStyle name="Input 2 3 4 3 7 3" xfId="48786"/>
    <cellStyle name="Input 2 3 4 3 8" xfId="20817"/>
    <cellStyle name="Input 2 3 4 3 9" xfId="38120"/>
    <cellStyle name="Input 2 3 4 4" xfId="3210"/>
    <cellStyle name="Input 2 3 4 4 2" xfId="4240"/>
    <cellStyle name="Input 2 3 4 4 2 2" xfId="6156"/>
    <cellStyle name="Input 2 3 4 4 2 2 2" xfId="13076"/>
    <cellStyle name="Input 2 3 4 4 2 2 2 2" xfId="19803"/>
    <cellStyle name="Input 2 3 4 4 2 2 2 2 2" xfId="37467"/>
    <cellStyle name="Input 2 3 4 4 2 2 2 2 3" xfId="54644"/>
    <cellStyle name="Input 2 3 4 4 2 2 2 3" xfId="30740"/>
    <cellStyle name="Input 2 3 4 4 2 2 2 4" xfId="47967"/>
    <cellStyle name="Input 2 3 4 4 2 2 3" xfId="9792"/>
    <cellStyle name="Input 2 3 4 4 2 2 3 2" xfId="27457"/>
    <cellStyle name="Input 2 3 4 4 2 2 3 3" xfId="44710"/>
    <cellStyle name="Input 2 3 4 4 2 2 4" xfId="16736"/>
    <cellStyle name="Input 2 3 4 4 2 2 4 2" xfId="34400"/>
    <cellStyle name="Input 2 3 4 4 2 2 4 3" xfId="51603"/>
    <cellStyle name="Input 2 3 4 4 2 2 5" xfId="23821"/>
    <cellStyle name="Input 2 3 4 4 2 2 6" xfId="41099"/>
    <cellStyle name="Input 2 3 4 4 2 3" xfId="7937"/>
    <cellStyle name="Input 2 3 4 4 2 3 2" xfId="25602"/>
    <cellStyle name="Input 2 3 4 4 2 3 3" xfId="42867"/>
    <cellStyle name="Input 2 3 4 4 2 4" xfId="14989"/>
    <cellStyle name="Input 2 3 4 4 2 4 2" xfId="32653"/>
    <cellStyle name="Input 2 3 4 4 2 4 3" xfId="49868"/>
    <cellStyle name="Input 2 3 4 4 2 5" xfId="21959"/>
    <cellStyle name="Input 2 3 4 4 2 6" xfId="39256"/>
    <cellStyle name="Input 2 3 4 4 3" xfId="5126"/>
    <cellStyle name="Input 2 3 4 4 3 2" xfId="12046"/>
    <cellStyle name="Input 2 3 4 4 3 2 2" xfId="18827"/>
    <cellStyle name="Input 2 3 4 4 3 2 2 2" xfId="36491"/>
    <cellStyle name="Input 2 3 4 4 3 2 2 3" xfId="53674"/>
    <cellStyle name="Input 2 3 4 4 3 2 3" xfId="29710"/>
    <cellStyle name="Input 2 3 4 4 3 2 4" xfId="46943"/>
    <cellStyle name="Input 2 3 4 4 3 3" xfId="8762"/>
    <cellStyle name="Input 2 3 4 4 3 3 2" xfId="26427"/>
    <cellStyle name="Input 2 3 4 4 3 3 3" xfId="43686"/>
    <cellStyle name="Input 2 3 4 4 3 4" xfId="15760"/>
    <cellStyle name="Input 2 3 4 4 3 4 2" xfId="33424"/>
    <cellStyle name="Input 2 3 4 4 3 4 3" xfId="50633"/>
    <cellStyle name="Input 2 3 4 4 3 5" xfId="22791"/>
    <cellStyle name="Input 2 3 4 4 3 6" xfId="40075"/>
    <cellStyle name="Input 2 3 4 4 4" xfId="10732"/>
    <cellStyle name="Input 2 3 4 4 4 2" xfId="17621"/>
    <cellStyle name="Input 2 3 4 4 4 2 2" xfId="35285"/>
    <cellStyle name="Input 2 3 4 4 4 2 3" xfId="52480"/>
    <cellStyle name="Input 2 3 4 4 4 3" xfId="28396"/>
    <cellStyle name="Input 2 3 4 4 4 4" xfId="45641"/>
    <cellStyle name="Input 2 3 4 4 5" xfId="6982"/>
    <cellStyle name="Input 2 3 4 4 5 2" xfId="24647"/>
    <cellStyle name="Input 2 3 4 4 5 3" xfId="41918"/>
    <cellStyle name="Input 2 3 4 4 6" xfId="14013"/>
    <cellStyle name="Input 2 3 4 4 6 2" xfId="31677"/>
    <cellStyle name="Input 2 3 4 4 6 3" xfId="48898"/>
    <cellStyle name="Input 2 3 4 4 7" xfId="20929"/>
    <cellStyle name="Input 2 3 4 4 8" xfId="38232"/>
    <cellStyle name="Input 2 3 4 5" xfId="3438"/>
    <cellStyle name="Input 2 3 4 5 2" xfId="5354"/>
    <cellStyle name="Input 2 3 4 5 2 2" xfId="12274"/>
    <cellStyle name="Input 2 3 4 5 2 2 2" xfId="19001"/>
    <cellStyle name="Input 2 3 4 5 2 2 2 2" xfId="36665"/>
    <cellStyle name="Input 2 3 4 5 2 2 2 3" xfId="53848"/>
    <cellStyle name="Input 2 3 4 5 2 2 3" xfId="29938"/>
    <cellStyle name="Input 2 3 4 5 2 2 4" xfId="47171"/>
    <cellStyle name="Input 2 3 4 5 2 3" xfId="8990"/>
    <cellStyle name="Input 2 3 4 5 2 3 2" xfId="26655"/>
    <cellStyle name="Input 2 3 4 5 2 3 3" xfId="43914"/>
    <cellStyle name="Input 2 3 4 5 2 4" xfId="15934"/>
    <cellStyle name="Input 2 3 4 5 2 4 2" xfId="33598"/>
    <cellStyle name="Input 2 3 4 5 2 4 3" xfId="50807"/>
    <cellStyle name="Input 2 3 4 5 2 5" xfId="23019"/>
    <cellStyle name="Input 2 3 4 5 2 6" xfId="40303"/>
    <cellStyle name="Input 2 3 4 5 3" xfId="10898"/>
    <cellStyle name="Input 2 3 4 5 3 2" xfId="17733"/>
    <cellStyle name="Input 2 3 4 5 3 2 2" xfId="35397"/>
    <cellStyle name="Input 2 3 4 5 3 2 3" xfId="52592"/>
    <cellStyle name="Input 2 3 4 5 3 3" xfId="28562"/>
    <cellStyle name="Input 2 3 4 5 3 4" xfId="45807"/>
    <cellStyle name="Input 2 3 4 5 4" xfId="7135"/>
    <cellStyle name="Input 2 3 4 5 4 2" xfId="24800"/>
    <cellStyle name="Input 2 3 4 5 4 3" xfId="42071"/>
    <cellStyle name="Input 2 3 4 5 5" xfId="14187"/>
    <cellStyle name="Input 2 3 4 5 5 2" xfId="31851"/>
    <cellStyle name="Input 2 3 4 5 5 3" xfId="49072"/>
    <cellStyle name="Input 2 3 4 5 6" xfId="21157"/>
    <cellStyle name="Input 2 3 4 5 7" xfId="38460"/>
    <cellStyle name="Input 2 3 4 6" xfId="3811"/>
    <cellStyle name="Input 2 3 4 6 2" xfId="5727"/>
    <cellStyle name="Input 2 3 4 6 2 2" xfId="12647"/>
    <cellStyle name="Input 2 3 4 6 2 2 2" xfId="19374"/>
    <cellStyle name="Input 2 3 4 6 2 2 2 2" xfId="37038"/>
    <cellStyle name="Input 2 3 4 6 2 2 2 3" xfId="54215"/>
    <cellStyle name="Input 2 3 4 6 2 2 3" xfId="30311"/>
    <cellStyle name="Input 2 3 4 6 2 2 4" xfId="47538"/>
    <cellStyle name="Input 2 3 4 6 2 3" xfId="9363"/>
    <cellStyle name="Input 2 3 4 6 2 3 2" xfId="27028"/>
    <cellStyle name="Input 2 3 4 6 2 3 3" xfId="44281"/>
    <cellStyle name="Input 2 3 4 6 2 4" xfId="16307"/>
    <cellStyle name="Input 2 3 4 6 2 4 2" xfId="33971"/>
    <cellStyle name="Input 2 3 4 6 2 4 3" xfId="51174"/>
    <cellStyle name="Input 2 3 4 6 2 5" xfId="23392"/>
    <cellStyle name="Input 2 3 4 6 2 6" xfId="40670"/>
    <cellStyle name="Input 2 3 4 6 3" xfId="7508"/>
    <cellStyle name="Input 2 3 4 6 3 2" xfId="25173"/>
    <cellStyle name="Input 2 3 4 6 3 3" xfId="42438"/>
    <cellStyle name="Input 2 3 4 6 4" xfId="14560"/>
    <cellStyle name="Input 2 3 4 6 4 2" xfId="32224"/>
    <cellStyle name="Input 2 3 4 6 4 3" xfId="49439"/>
    <cellStyle name="Input 2 3 4 6 5" xfId="21530"/>
    <cellStyle name="Input 2 3 4 6 6" xfId="38827"/>
    <cellStyle name="Input 2 3 4 7" xfId="4691"/>
    <cellStyle name="Input 2 3 4 7 2" xfId="11611"/>
    <cellStyle name="Input 2 3 4 7 2 2" xfId="18392"/>
    <cellStyle name="Input 2 3 4 7 2 2 2" xfId="36056"/>
    <cellStyle name="Input 2 3 4 7 2 2 3" xfId="53245"/>
    <cellStyle name="Input 2 3 4 7 2 3" xfId="29275"/>
    <cellStyle name="Input 2 3 4 7 2 4" xfId="46514"/>
    <cellStyle name="Input 2 3 4 7 3" xfId="8327"/>
    <cellStyle name="Input 2 3 4 7 3 2" xfId="25992"/>
    <cellStyle name="Input 2 3 4 7 3 3" xfId="43257"/>
    <cellStyle name="Input 2 3 4 7 4" xfId="15325"/>
    <cellStyle name="Input 2 3 4 7 4 2" xfId="32989"/>
    <cellStyle name="Input 2 3 4 7 4 3" xfId="50204"/>
    <cellStyle name="Input 2 3 4 7 5" xfId="22356"/>
    <cellStyle name="Input 2 3 4 7 6" xfId="39646"/>
    <cellStyle name="Input 2 3 4 8" xfId="10297"/>
    <cellStyle name="Input 2 3 4 8 2" xfId="17186"/>
    <cellStyle name="Input 2 3 4 8 2 2" xfId="34850"/>
    <cellStyle name="Input 2 3 4 8 2 3" xfId="52051"/>
    <cellStyle name="Input 2 3 4 8 3" xfId="27961"/>
    <cellStyle name="Input 2 3 4 8 4" xfId="45212"/>
    <cellStyle name="Input 2 3 4 9" xfId="6547"/>
    <cellStyle name="Input 2 3 4 9 2" xfId="24212"/>
    <cellStyle name="Input 2 3 4 9 3" xfId="41489"/>
    <cellStyle name="Input 2 3 5" xfId="2799"/>
    <cellStyle name="Input 2 3 5 2" xfId="3462"/>
    <cellStyle name="Input 2 3 5 2 2" xfId="5378"/>
    <cellStyle name="Input 2 3 5 2 2 2" xfId="12298"/>
    <cellStyle name="Input 2 3 5 2 2 2 2" xfId="19025"/>
    <cellStyle name="Input 2 3 5 2 2 2 2 2" xfId="36689"/>
    <cellStyle name="Input 2 3 5 2 2 2 2 3" xfId="53869"/>
    <cellStyle name="Input 2 3 5 2 2 2 3" xfId="29962"/>
    <cellStyle name="Input 2 3 5 2 2 2 4" xfId="47192"/>
    <cellStyle name="Input 2 3 5 2 2 3" xfId="9014"/>
    <cellStyle name="Input 2 3 5 2 2 3 2" xfId="26679"/>
    <cellStyle name="Input 2 3 5 2 2 3 3" xfId="43935"/>
    <cellStyle name="Input 2 3 5 2 2 4" xfId="15958"/>
    <cellStyle name="Input 2 3 5 2 2 4 2" xfId="33622"/>
    <cellStyle name="Input 2 3 5 2 2 4 3" xfId="50828"/>
    <cellStyle name="Input 2 3 5 2 2 5" xfId="23043"/>
    <cellStyle name="Input 2 3 5 2 2 6" xfId="40324"/>
    <cellStyle name="Input 2 3 5 2 3" xfId="10922"/>
    <cellStyle name="Input 2 3 5 2 3 2" xfId="17757"/>
    <cellStyle name="Input 2 3 5 2 3 2 2" xfId="35421"/>
    <cellStyle name="Input 2 3 5 2 3 2 3" xfId="52613"/>
    <cellStyle name="Input 2 3 5 2 3 3" xfId="28586"/>
    <cellStyle name="Input 2 3 5 2 3 4" xfId="45828"/>
    <cellStyle name="Input 2 3 5 2 4" xfId="7159"/>
    <cellStyle name="Input 2 3 5 2 4 2" xfId="24824"/>
    <cellStyle name="Input 2 3 5 2 4 3" xfId="42092"/>
    <cellStyle name="Input 2 3 5 2 5" xfId="14211"/>
    <cellStyle name="Input 2 3 5 2 5 2" xfId="31875"/>
    <cellStyle name="Input 2 3 5 2 5 3" xfId="49093"/>
    <cellStyle name="Input 2 3 5 2 6" xfId="21181"/>
    <cellStyle name="Input 2 3 5 2 7" xfId="38481"/>
    <cellStyle name="Input 2 3 5 3" xfId="3832"/>
    <cellStyle name="Input 2 3 5 3 2" xfId="5748"/>
    <cellStyle name="Input 2 3 5 3 2 2" xfId="12668"/>
    <cellStyle name="Input 2 3 5 3 2 2 2" xfId="19395"/>
    <cellStyle name="Input 2 3 5 3 2 2 2 2" xfId="37059"/>
    <cellStyle name="Input 2 3 5 3 2 2 2 3" xfId="54236"/>
    <cellStyle name="Input 2 3 5 3 2 2 3" xfId="30332"/>
    <cellStyle name="Input 2 3 5 3 2 2 4" xfId="47559"/>
    <cellStyle name="Input 2 3 5 3 2 3" xfId="9384"/>
    <cellStyle name="Input 2 3 5 3 2 3 2" xfId="27049"/>
    <cellStyle name="Input 2 3 5 3 2 3 3" xfId="44302"/>
    <cellStyle name="Input 2 3 5 3 2 4" xfId="16328"/>
    <cellStyle name="Input 2 3 5 3 2 4 2" xfId="33992"/>
    <cellStyle name="Input 2 3 5 3 2 4 3" xfId="51195"/>
    <cellStyle name="Input 2 3 5 3 2 5" xfId="23413"/>
    <cellStyle name="Input 2 3 5 3 2 6" xfId="40691"/>
    <cellStyle name="Input 2 3 5 3 3" xfId="7529"/>
    <cellStyle name="Input 2 3 5 3 3 2" xfId="25194"/>
    <cellStyle name="Input 2 3 5 3 3 3" xfId="42459"/>
    <cellStyle name="Input 2 3 5 3 4" xfId="14581"/>
    <cellStyle name="Input 2 3 5 3 4 2" xfId="32245"/>
    <cellStyle name="Input 2 3 5 3 4 3" xfId="49460"/>
    <cellStyle name="Input 2 3 5 3 5" xfId="21551"/>
    <cellStyle name="Input 2 3 5 3 6" xfId="38848"/>
    <cellStyle name="Input 2 3 5 4" xfId="4715"/>
    <cellStyle name="Input 2 3 5 4 2" xfId="11635"/>
    <cellStyle name="Input 2 3 5 4 2 2" xfId="18416"/>
    <cellStyle name="Input 2 3 5 4 2 2 2" xfId="36080"/>
    <cellStyle name="Input 2 3 5 4 2 2 3" xfId="53266"/>
    <cellStyle name="Input 2 3 5 4 2 3" xfId="29299"/>
    <cellStyle name="Input 2 3 5 4 2 4" xfId="46535"/>
    <cellStyle name="Input 2 3 5 4 3" xfId="8351"/>
    <cellStyle name="Input 2 3 5 4 3 2" xfId="26016"/>
    <cellStyle name="Input 2 3 5 4 3 3" xfId="43278"/>
    <cellStyle name="Input 2 3 5 4 4" xfId="15349"/>
    <cellStyle name="Input 2 3 5 4 4 2" xfId="33013"/>
    <cellStyle name="Input 2 3 5 4 4 3" xfId="50225"/>
    <cellStyle name="Input 2 3 5 4 5" xfId="22380"/>
    <cellStyle name="Input 2 3 5 4 6" xfId="39667"/>
    <cellStyle name="Input 2 3 5 5" xfId="10321"/>
    <cellStyle name="Input 2 3 5 5 2" xfId="17210"/>
    <cellStyle name="Input 2 3 5 5 2 2" xfId="34874"/>
    <cellStyle name="Input 2 3 5 5 2 3" xfId="52072"/>
    <cellStyle name="Input 2 3 5 5 3" xfId="27985"/>
    <cellStyle name="Input 2 3 5 5 4" xfId="45233"/>
    <cellStyle name="Input 2 3 5 6" xfId="6571"/>
    <cellStyle name="Input 2 3 5 6 2" xfId="24236"/>
    <cellStyle name="Input 2 3 5 6 3" xfId="41510"/>
    <cellStyle name="Input 2 3 5 7" xfId="13602"/>
    <cellStyle name="Input 2 3 5 7 2" xfId="31266"/>
    <cellStyle name="Input 2 3 5 7 3" xfId="48490"/>
    <cellStyle name="Input 2 3 5 8" xfId="20518"/>
    <cellStyle name="Input 2 3 5 9" xfId="37824"/>
    <cellStyle name="Input 2 3 6" xfId="4410"/>
    <cellStyle name="Input 2 3 6 2" xfId="6274"/>
    <cellStyle name="Input 2 3 6 2 2" xfId="13193"/>
    <cellStyle name="Input 2 3 6 2 2 2" xfId="19866"/>
    <cellStyle name="Input 2 3 6 2 2 2 2" xfId="37530"/>
    <cellStyle name="Input 2 3 6 2 2 2 3" xfId="54707"/>
    <cellStyle name="Input 2 3 6 2 2 3" xfId="30857"/>
    <cellStyle name="Input 2 3 6 2 2 4" xfId="48084"/>
    <cellStyle name="Input 2 3 6 2 3" xfId="9909"/>
    <cellStyle name="Input 2 3 6 2 3 2" xfId="27574"/>
    <cellStyle name="Input 2 3 6 2 3 3" xfId="44827"/>
    <cellStyle name="Input 2 3 6 2 4" xfId="16799"/>
    <cellStyle name="Input 2 3 6 2 4 2" xfId="34463"/>
    <cellStyle name="Input 2 3 6 2 4 3" xfId="51666"/>
    <cellStyle name="Input 2 3 6 2 5" xfId="23939"/>
    <cellStyle name="Input 2 3 6 2 6" xfId="41216"/>
    <cellStyle name="Input 2 3 6 3" xfId="11338"/>
    <cellStyle name="Input 2 3 6 3 2" xfId="18119"/>
    <cellStyle name="Input 2 3 6 3 2 2" xfId="35783"/>
    <cellStyle name="Input 2 3 6 3 2 3" xfId="52972"/>
    <cellStyle name="Input 2 3 6 3 3" xfId="29002"/>
    <cellStyle name="Input 2 3 6 3 4" xfId="46241"/>
    <cellStyle name="Input 2 3 6 4" xfId="8054"/>
    <cellStyle name="Input 2 3 6 4 2" xfId="25719"/>
    <cellStyle name="Input 2 3 6 4 3" xfId="42984"/>
    <cellStyle name="Input 2 3 6 5" xfId="15052"/>
    <cellStyle name="Input 2 3 6 5 2" xfId="32716"/>
    <cellStyle name="Input 2 3 6 5 3" xfId="49931"/>
    <cellStyle name="Input 2 3 6 6" xfId="22083"/>
    <cellStyle name="Input 2 3 6 7" xfId="39373"/>
    <cellStyle name="Input 2 3 7" xfId="4401"/>
    <cellStyle name="Input 2 3 7 2" xfId="6265"/>
    <cellStyle name="Input 2 3 7 2 2" xfId="13184"/>
    <cellStyle name="Input 2 3 7 2 2 2" xfId="19857"/>
    <cellStyle name="Input 2 3 7 2 2 2 2" xfId="37521"/>
    <cellStyle name="Input 2 3 7 2 2 2 3" xfId="54698"/>
    <cellStyle name="Input 2 3 7 2 2 3" xfId="30848"/>
    <cellStyle name="Input 2 3 7 2 2 4" xfId="48075"/>
    <cellStyle name="Input 2 3 7 2 3" xfId="9900"/>
    <cellStyle name="Input 2 3 7 2 3 2" xfId="27565"/>
    <cellStyle name="Input 2 3 7 2 3 3" xfId="44818"/>
    <cellStyle name="Input 2 3 7 2 4" xfId="16790"/>
    <cellStyle name="Input 2 3 7 2 4 2" xfId="34454"/>
    <cellStyle name="Input 2 3 7 2 4 3" xfId="51657"/>
    <cellStyle name="Input 2 3 7 2 5" xfId="23930"/>
    <cellStyle name="Input 2 3 7 2 6" xfId="41207"/>
    <cellStyle name="Input 2 3 7 3" xfId="11329"/>
    <cellStyle name="Input 2 3 7 3 2" xfId="18110"/>
    <cellStyle name="Input 2 3 7 3 2 2" xfId="35774"/>
    <cellStyle name="Input 2 3 7 3 2 3" xfId="52963"/>
    <cellStyle name="Input 2 3 7 3 3" xfId="28993"/>
    <cellStyle name="Input 2 3 7 3 4" xfId="46232"/>
    <cellStyle name="Input 2 3 7 4" xfId="8045"/>
    <cellStyle name="Input 2 3 7 4 2" xfId="25710"/>
    <cellStyle name="Input 2 3 7 4 3" xfId="42975"/>
    <cellStyle name="Input 2 3 7 5" xfId="15043"/>
    <cellStyle name="Input 2 3 7 5 2" xfId="32707"/>
    <cellStyle name="Input 2 3 7 5 3" xfId="49922"/>
    <cellStyle name="Input 2 3 7 6" xfId="22074"/>
    <cellStyle name="Input 2 3 7 7" xfId="39364"/>
    <cellStyle name="Input 2 3 8" xfId="10094"/>
    <cellStyle name="Input 2 3 8 2" xfId="16983"/>
    <cellStyle name="Input 2 3 8 2 2" xfId="34647"/>
    <cellStyle name="Input 2 3 8 2 3" xfId="51848"/>
    <cellStyle name="Input 2 3 8 3" xfId="27758"/>
    <cellStyle name="Input 2 3 8 4" xfId="45009"/>
    <cellStyle name="Input 2 3 9" xfId="13375"/>
    <cellStyle name="Input 2 3 9 2" xfId="31039"/>
    <cellStyle name="Input 2 3 9 3" xfId="48266"/>
    <cellStyle name="Input 2 4" xfId="855"/>
    <cellStyle name="Input 2 4 10" xfId="20191"/>
    <cellStyle name="Input 2 4 11" xfId="20204"/>
    <cellStyle name="Input 2 4 2" xfId="856"/>
    <cellStyle name="Input 2 4 3" xfId="857"/>
    <cellStyle name="Input 2 4 4" xfId="2772"/>
    <cellStyle name="Input 2 4 4 10" xfId="13577"/>
    <cellStyle name="Input 2 4 4 10 2" xfId="31241"/>
    <cellStyle name="Input 2 4 4 10 3" xfId="48468"/>
    <cellStyle name="Input 2 4 4 11" xfId="20493"/>
    <cellStyle name="Input 2 4 4 12" xfId="37802"/>
    <cellStyle name="Input 2 4 4 2" xfId="3001"/>
    <cellStyle name="Input 2 4 4 2 2" xfId="3664"/>
    <cellStyle name="Input 2 4 4 2 2 2" xfId="5580"/>
    <cellStyle name="Input 2 4 4 2 2 2 2" xfId="12500"/>
    <cellStyle name="Input 2 4 4 2 2 2 2 2" xfId="19227"/>
    <cellStyle name="Input 2 4 4 2 2 2 2 2 2" xfId="36891"/>
    <cellStyle name="Input 2 4 4 2 2 2 2 2 3" xfId="54071"/>
    <cellStyle name="Input 2 4 4 2 2 2 2 3" xfId="30164"/>
    <cellStyle name="Input 2 4 4 2 2 2 2 4" xfId="47394"/>
    <cellStyle name="Input 2 4 4 2 2 2 3" xfId="9216"/>
    <cellStyle name="Input 2 4 4 2 2 2 3 2" xfId="26881"/>
    <cellStyle name="Input 2 4 4 2 2 2 3 3" xfId="44137"/>
    <cellStyle name="Input 2 4 4 2 2 2 4" xfId="16160"/>
    <cellStyle name="Input 2 4 4 2 2 2 4 2" xfId="33824"/>
    <cellStyle name="Input 2 4 4 2 2 2 4 3" xfId="51030"/>
    <cellStyle name="Input 2 4 4 2 2 2 5" xfId="23245"/>
    <cellStyle name="Input 2 4 4 2 2 2 6" xfId="40526"/>
    <cellStyle name="Input 2 4 4 2 2 3" xfId="11124"/>
    <cellStyle name="Input 2 4 4 2 2 3 2" xfId="17959"/>
    <cellStyle name="Input 2 4 4 2 2 3 2 2" xfId="35623"/>
    <cellStyle name="Input 2 4 4 2 2 3 2 3" xfId="52815"/>
    <cellStyle name="Input 2 4 4 2 2 3 3" xfId="28788"/>
    <cellStyle name="Input 2 4 4 2 2 3 4" xfId="46030"/>
    <cellStyle name="Input 2 4 4 2 2 4" xfId="7361"/>
    <cellStyle name="Input 2 4 4 2 2 4 2" xfId="25026"/>
    <cellStyle name="Input 2 4 4 2 2 4 3" xfId="42294"/>
    <cellStyle name="Input 2 4 4 2 2 5" xfId="14413"/>
    <cellStyle name="Input 2 4 4 2 2 5 2" xfId="32077"/>
    <cellStyle name="Input 2 4 4 2 2 5 3" xfId="49295"/>
    <cellStyle name="Input 2 4 4 2 2 6" xfId="21383"/>
    <cellStyle name="Input 2 4 4 2 2 7" xfId="38683"/>
    <cellStyle name="Input 2 4 4 2 3" xfId="4034"/>
    <cellStyle name="Input 2 4 4 2 3 2" xfId="5950"/>
    <cellStyle name="Input 2 4 4 2 3 2 2" xfId="12870"/>
    <cellStyle name="Input 2 4 4 2 3 2 2 2" xfId="19597"/>
    <cellStyle name="Input 2 4 4 2 3 2 2 2 2" xfId="37261"/>
    <cellStyle name="Input 2 4 4 2 3 2 2 2 3" xfId="54438"/>
    <cellStyle name="Input 2 4 4 2 3 2 2 3" xfId="30534"/>
    <cellStyle name="Input 2 4 4 2 3 2 2 4" xfId="47761"/>
    <cellStyle name="Input 2 4 4 2 3 2 3" xfId="9586"/>
    <cellStyle name="Input 2 4 4 2 3 2 3 2" xfId="27251"/>
    <cellStyle name="Input 2 4 4 2 3 2 3 3" xfId="44504"/>
    <cellStyle name="Input 2 4 4 2 3 2 4" xfId="16530"/>
    <cellStyle name="Input 2 4 4 2 3 2 4 2" xfId="34194"/>
    <cellStyle name="Input 2 4 4 2 3 2 4 3" xfId="51397"/>
    <cellStyle name="Input 2 4 4 2 3 2 5" xfId="23615"/>
    <cellStyle name="Input 2 4 4 2 3 2 6" xfId="40893"/>
    <cellStyle name="Input 2 4 4 2 3 3" xfId="7731"/>
    <cellStyle name="Input 2 4 4 2 3 3 2" xfId="25396"/>
    <cellStyle name="Input 2 4 4 2 3 3 3" xfId="42661"/>
    <cellStyle name="Input 2 4 4 2 3 4" xfId="14783"/>
    <cellStyle name="Input 2 4 4 2 3 4 2" xfId="32447"/>
    <cellStyle name="Input 2 4 4 2 3 4 3" xfId="49662"/>
    <cellStyle name="Input 2 4 4 2 3 5" xfId="21753"/>
    <cellStyle name="Input 2 4 4 2 3 6" xfId="39050"/>
    <cellStyle name="Input 2 4 4 2 4" xfId="4917"/>
    <cellStyle name="Input 2 4 4 2 4 2" xfId="11837"/>
    <cellStyle name="Input 2 4 4 2 4 2 2" xfId="18618"/>
    <cellStyle name="Input 2 4 4 2 4 2 2 2" xfId="36282"/>
    <cellStyle name="Input 2 4 4 2 4 2 2 3" xfId="53468"/>
    <cellStyle name="Input 2 4 4 2 4 2 3" xfId="29501"/>
    <cellStyle name="Input 2 4 4 2 4 2 4" xfId="46737"/>
    <cellStyle name="Input 2 4 4 2 4 3" xfId="8553"/>
    <cellStyle name="Input 2 4 4 2 4 3 2" xfId="26218"/>
    <cellStyle name="Input 2 4 4 2 4 3 3" xfId="43480"/>
    <cellStyle name="Input 2 4 4 2 4 4" xfId="15551"/>
    <cellStyle name="Input 2 4 4 2 4 4 2" xfId="33215"/>
    <cellStyle name="Input 2 4 4 2 4 4 3" xfId="50427"/>
    <cellStyle name="Input 2 4 4 2 4 5" xfId="22582"/>
    <cellStyle name="Input 2 4 4 2 4 6" xfId="39869"/>
    <cellStyle name="Input 2 4 4 2 5" xfId="10523"/>
    <cellStyle name="Input 2 4 4 2 5 2" xfId="17412"/>
    <cellStyle name="Input 2 4 4 2 5 2 2" xfId="35076"/>
    <cellStyle name="Input 2 4 4 2 5 2 3" xfId="52274"/>
    <cellStyle name="Input 2 4 4 2 5 3" xfId="28187"/>
    <cellStyle name="Input 2 4 4 2 5 4" xfId="45435"/>
    <cellStyle name="Input 2 4 4 2 6" xfId="6773"/>
    <cellStyle name="Input 2 4 4 2 6 2" xfId="24438"/>
    <cellStyle name="Input 2 4 4 2 6 3" xfId="41712"/>
    <cellStyle name="Input 2 4 4 2 7" xfId="13804"/>
    <cellStyle name="Input 2 4 4 2 7 2" xfId="31468"/>
    <cellStyle name="Input 2 4 4 2 7 3" xfId="48692"/>
    <cellStyle name="Input 2 4 4 2 8" xfId="20720"/>
    <cellStyle name="Input 2 4 4 2 9" xfId="38026"/>
    <cellStyle name="Input 2 4 4 3" xfId="3097"/>
    <cellStyle name="Input 2 4 4 3 2" xfId="3760"/>
    <cellStyle name="Input 2 4 4 3 2 2" xfId="5676"/>
    <cellStyle name="Input 2 4 4 3 2 2 2" xfId="12596"/>
    <cellStyle name="Input 2 4 4 3 2 2 2 2" xfId="19323"/>
    <cellStyle name="Input 2 4 4 3 2 2 2 2 2" xfId="36987"/>
    <cellStyle name="Input 2 4 4 3 2 2 2 2 3" xfId="54164"/>
    <cellStyle name="Input 2 4 4 3 2 2 2 3" xfId="30260"/>
    <cellStyle name="Input 2 4 4 3 2 2 2 4" xfId="47487"/>
    <cellStyle name="Input 2 4 4 3 2 2 3" xfId="9312"/>
    <cellStyle name="Input 2 4 4 3 2 2 3 2" xfId="26977"/>
    <cellStyle name="Input 2 4 4 3 2 2 3 3" xfId="44230"/>
    <cellStyle name="Input 2 4 4 3 2 2 4" xfId="16256"/>
    <cellStyle name="Input 2 4 4 3 2 2 4 2" xfId="33920"/>
    <cellStyle name="Input 2 4 4 3 2 2 4 3" xfId="51123"/>
    <cellStyle name="Input 2 4 4 3 2 2 5" xfId="23341"/>
    <cellStyle name="Input 2 4 4 3 2 2 6" xfId="40619"/>
    <cellStyle name="Input 2 4 4 3 2 3" xfId="11220"/>
    <cellStyle name="Input 2 4 4 3 2 3 2" xfId="18055"/>
    <cellStyle name="Input 2 4 4 3 2 3 2 2" xfId="35719"/>
    <cellStyle name="Input 2 4 4 3 2 3 2 3" xfId="52908"/>
    <cellStyle name="Input 2 4 4 3 2 3 3" xfId="28884"/>
    <cellStyle name="Input 2 4 4 3 2 3 4" xfId="46123"/>
    <cellStyle name="Input 2 4 4 3 2 4" xfId="7457"/>
    <cellStyle name="Input 2 4 4 3 2 4 2" xfId="25122"/>
    <cellStyle name="Input 2 4 4 3 2 4 3" xfId="42387"/>
    <cellStyle name="Input 2 4 4 3 2 5" xfId="14509"/>
    <cellStyle name="Input 2 4 4 3 2 5 2" xfId="32173"/>
    <cellStyle name="Input 2 4 4 3 2 5 3" xfId="49388"/>
    <cellStyle name="Input 2 4 4 3 2 6" xfId="21479"/>
    <cellStyle name="Input 2 4 4 3 2 7" xfId="38776"/>
    <cellStyle name="Input 2 4 4 3 3" xfId="4127"/>
    <cellStyle name="Input 2 4 4 3 3 2" xfId="6043"/>
    <cellStyle name="Input 2 4 4 3 3 2 2" xfId="12963"/>
    <cellStyle name="Input 2 4 4 3 3 2 2 2" xfId="19690"/>
    <cellStyle name="Input 2 4 4 3 3 2 2 2 2" xfId="37354"/>
    <cellStyle name="Input 2 4 4 3 3 2 2 2 3" xfId="54531"/>
    <cellStyle name="Input 2 4 4 3 3 2 2 3" xfId="30627"/>
    <cellStyle name="Input 2 4 4 3 3 2 2 4" xfId="47854"/>
    <cellStyle name="Input 2 4 4 3 3 2 3" xfId="9679"/>
    <cellStyle name="Input 2 4 4 3 3 2 3 2" xfId="27344"/>
    <cellStyle name="Input 2 4 4 3 3 2 3 3" xfId="44597"/>
    <cellStyle name="Input 2 4 4 3 3 2 4" xfId="16623"/>
    <cellStyle name="Input 2 4 4 3 3 2 4 2" xfId="34287"/>
    <cellStyle name="Input 2 4 4 3 3 2 4 3" xfId="51490"/>
    <cellStyle name="Input 2 4 4 3 3 2 5" xfId="23708"/>
    <cellStyle name="Input 2 4 4 3 3 2 6" xfId="40986"/>
    <cellStyle name="Input 2 4 4 3 3 3" xfId="7824"/>
    <cellStyle name="Input 2 4 4 3 3 3 2" xfId="25489"/>
    <cellStyle name="Input 2 4 4 3 3 3 3" xfId="42754"/>
    <cellStyle name="Input 2 4 4 3 3 4" xfId="14876"/>
    <cellStyle name="Input 2 4 4 3 3 4 2" xfId="32540"/>
    <cellStyle name="Input 2 4 4 3 3 4 3" xfId="49755"/>
    <cellStyle name="Input 2 4 4 3 3 5" xfId="21846"/>
    <cellStyle name="Input 2 4 4 3 3 6" xfId="39143"/>
    <cellStyle name="Input 2 4 4 3 4" xfId="5013"/>
    <cellStyle name="Input 2 4 4 3 4 2" xfId="11933"/>
    <cellStyle name="Input 2 4 4 3 4 2 2" xfId="18714"/>
    <cellStyle name="Input 2 4 4 3 4 2 2 2" xfId="36378"/>
    <cellStyle name="Input 2 4 4 3 4 2 2 3" xfId="53561"/>
    <cellStyle name="Input 2 4 4 3 4 2 3" xfId="29597"/>
    <cellStyle name="Input 2 4 4 3 4 2 4" xfId="46830"/>
    <cellStyle name="Input 2 4 4 3 4 3" xfId="8649"/>
    <cellStyle name="Input 2 4 4 3 4 3 2" xfId="26314"/>
    <cellStyle name="Input 2 4 4 3 4 3 3" xfId="43573"/>
    <cellStyle name="Input 2 4 4 3 4 4" xfId="15647"/>
    <cellStyle name="Input 2 4 4 3 4 4 2" xfId="33311"/>
    <cellStyle name="Input 2 4 4 3 4 4 3" xfId="50520"/>
    <cellStyle name="Input 2 4 4 3 4 5" xfId="22678"/>
    <cellStyle name="Input 2 4 4 3 4 6" xfId="39962"/>
    <cellStyle name="Input 2 4 4 3 5" xfId="10619"/>
    <cellStyle name="Input 2 4 4 3 5 2" xfId="17508"/>
    <cellStyle name="Input 2 4 4 3 5 2 2" xfId="35172"/>
    <cellStyle name="Input 2 4 4 3 5 2 3" xfId="52367"/>
    <cellStyle name="Input 2 4 4 3 5 3" xfId="28283"/>
    <cellStyle name="Input 2 4 4 3 5 4" xfId="45528"/>
    <cellStyle name="Input 2 4 4 3 6" xfId="6869"/>
    <cellStyle name="Input 2 4 4 3 6 2" xfId="24534"/>
    <cellStyle name="Input 2 4 4 3 6 3" xfId="41805"/>
    <cellStyle name="Input 2 4 4 3 7" xfId="13900"/>
    <cellStyle name="Input 2 4 4 3 7 2" xfId="31564"/>
    <cellStyle name="Input 2 4 4 3 7 3" xfId="48785"/>
    <cellStyle name="Input 2 4 4 3 8" xfId="20816"/>
    <cellStyle name="Input 2 4 4 3 9" xfId="38119"/>
    <cellStyle name="Input 2 4 4 4" xfId="3209"/>
    <cellStyle name="Input 2 4 4 4 2" xfId="4239"/>
    <cellStyle name="Input 2 4 4 4 2 2" xfId="6155"/>
    <cellStyle name="Input 2 4 4 4 2 2 2" xfId="13075"/>
    <cellStyle name="Input 2 4 4 4 2 2 2 2" xfId="19802"/>
    <cellStyle name="Input 2 4 4 4 2 2 2 2 2" xfId="37466"/>
    <cellStyle name="Input 2 4 4 4 2 2 2 2 3" xfId="54643"/>
    <cellStyle name="Input 2 4 4 4 2 2 2 3" xfId="30739"/>
    <cellStyle name="Input 2 4 4 4 2 2 2 4" xfId="47966"/>
    <cellStyle name="Input 2 4 4 4 2 2 3" xfId="9791"/>
    <cellStyle name="Input 2 4 4 4 2 2 3 2" xfId="27456"/>
    <cellStyle name="Input 2 4 4 4 2 2 3 3" xfId="44709"/>
    <cellStyle name="Input 2 4 4 4 2 2 4" xfId="16735"/>
    <cellStyle name="Input 2 4 4 4 2 2 4 2" xfId="34399"/>
    <cellStyle name="Input 2 4 4 4 2 2 4 3" xfId="51602"/>
    <cellStyle name="Input 2 4 4 4 2 2 5" xfId="23820"/>
    <cellStyle name="Input 2 4 4 4 2 2 6" xfId="41098"/>
    <cellStyle name="Input 2 4 4 4 2 3" xfId="7936"/>
    <cellStyle name="Input 2 4 4 4 2 3 2" xfId="25601"/>
    <cellStyle name="Input 2 4 4 4 2 3 3" xfId="42866"/>
    <cellStyle name="Input 2 4 4 4 2 4" xfId="14988"/>
    <cellStyle name="Input 2 4 4 4 2 4 2" xfId="32652"/>
    <cellStyle name="Input 2 4 4 4 2 4 3" xfId="49867"/>
    <cellStyle name="Input 2 4 4 4 2 5" xfId="21958"/>
    <cellStyle name="Input 2 4 4 4 2 6" xfId="39255"/>
    <cellStyle name="Input 2 4 4 4 3" xfId="5125"/>
    <cellStyle name="Input 2 4 4 4 3 2" xfId="12045"/>
    <cellStyle name="Input 2 4 4 4 3 2 2" xfId="18826"/>
    <cellStyle name="Input 2 4 4 4 3 2 2 2" xfId="36490"/>
    <cellStyle name="Input 2 4 4 4 3 2 2 3" xfId="53673"/>
    <cellStyle name="Input 2 4 4 4 3 2 3" xfId="29709"/>
    <cellStyle name="Input 2 4 4 4 3 2 4" xfId="46942"/>
    <cellStyle name="Input 2 4 4 4 3 3" xfId="8761"/>
    <cellStyle name="Input 2 4 4 4 3 3 2" xfId="26426"/>
    <cellStyle name="Input 2 4 4 4 3 3 3" xfId="43685"/>
    <cellStyle name="Input 2 4 4 4 3 4" xfId="15759"/>
    <cellStyle name="Input 2 4 4 4 3 4 2" xfId="33423"/>
    <cellStyle name="Input 2 4 4 4 3 4 3" xfId="50632"/>
    <cellStyle name="Input 2 4 4 4 3 5" xfId="22790"/>
    <cellStyle name="Input 2 4 4 4 3 6" xfId="40074"/>
    <cellStyle name="Input 2 4 4 4 4" xfId="10731"/>
    <cellStyle name="Input 2 4 4 4 4 2" xfId="17620"/>
    <cellStyle name="Input 2 4 4 4 4 2 2" xfId="35284"/>
    <cellStyle name="Input 2 4 4 4 4 2 3" xfId="52479"/>
    <cellStyle name="Input 2 4 4 4 4 3" xfId="28395"/>
    <cellStyle name="Input 2 4 4 4 4 4" xfId="45640"/>
    <cellStyle name="Input 2 4 4 4 5" xfId="6981"/>
    <cellStyle name="Input 2 4 4 4 5 2" xfId="24646"/>
    <cellStyle name="Input 2 4 4 4 5 3" xfId="41917"/>
    <cellStyle name="Input 2 4 4 4 6" xfId="14012"/>
    <cellStyle name="Input 2 4 4 4 6 2" xfId="31676"/>
    <cellStyle name="Input 2 4 4 4 6 3" xfId="48897"/>
    <cellStyle name="Input 2 4 4 4 7" xfId="20928"/>
    <cellStyle name="Input 2 4 4 4 8" xfId="38231"/>
    <cellStyle name="Input 2 4 4 5" xfId="3437"/>
    <cellStyle name="Input 2 4 4 5 2" xfId="5353"/>
    <cellStyle name="Input 2 4 4 5 2 2" xfId="12273"/>
    <cellStyle name="Input 2 4 4 5 2 2 2" xfId="19000"/>
    <cellStyle name="Input 2 4 4 5 2 2 2 2" xfId="36664"/>
    <cellStyle name="Input 2 4 4 5 2 2 2 3" xfId="53847"/>
    <cellStyle name="Input 2 4 4 5 2 2 3" xfId="29937"/>
    <cellStyle name="Input 2 4 4 5 2 2 4" xfId="47170"/>
    <cellStyle name="Input 2 4 4 5 2 3" xfId="8989"/>
    <cellStyle name="Input 2 4 4 5 2 3 2" xfId="26654"/>
    <cellStyle name="Input 2 4 4 5 2 3 3" xfId="43913"/>
    <cellStyle name="Input 2 4 4 5 2 4" xfId="15933"/>
    <cellStyle name="Input 2 4 4 5 2 4 2" xfId="33597"/>
    <cellStyle name="Input 2 4 4 5 2 4 3" xfId="50806"/>
    <cellStyle name="Input 2 4 4 5 2 5" xfId="23018"/>
    <cellStyle name="Input 2 4 4 5 2 6" xfId="40302"/>
    <cellStyle name="Input 2 4 4 5 3" xfId="10897"/>
    <cellStyle name="Input 2 4 4 5 3 2" xfId="17732"/>
    <cellStyle name="Input 2 4 4 5 3 2 2" xfId="35396"/>
    <cellStyle name="Input 2 4 4 5 3 2 3" xfId="52591"/>
    <cellStyle name="Input 2 4 4 5 3 3" xfId="28561"/>
    <cellStyle name="Input 2 4 4 5 3 4" xfId="45806"/>
    <cellStyle name="Input 2 4 4 5 4" xfId="7134"/>
    <cellStyle name="Input 2 4 4 5 4 2" xfId="24799"/>
    <cellStyle name="Input 2 4 4 5 4 3" xfId="42070"/>
    <cellStyle name="Input 2 4 4 5 5" xfId="14186"/>
    <cellStyle name="Input 2 4 4 5 5 2" xfId="31850"/>
    <cellStyle name="Input 2 4 4 5 5 3" xfId="49071"/>
    <cellStyle name="Input 2 4 4 5 6" xfId="21156"/>
    <cellStyle name="Input 2 4 4 5 7" xfId="38459"/>
    <cellStyle name="Input 2 4 4 6" xfId="3810"/>
    <cellStyle name="Input 2 4 4 6 2" xfId="5726"/>
    <cellStyle name="Input 2 4 4 6 2 2" xfId="12646"/>
    <cellStyle name="Input 2 4 4 6 2 2 2" xfId="19373"/>
    <cellStyle name="Input 2 4 4 6 2 2 2 2" xfId="37037"/>
    <cellStyle name="Input 2 4 4 6 2 2 2 3" xfId="54214"/>
    <cellStyle name="Input 2 4 4 6 2 2 3" xfId="30310"/>
    <cellStyle name="Input 2 4 4 6 2 2 4" xfId="47537"/>
    <cellStyle name="Input 2 4 4 6 2 3" xfId="9362"/>
    <cellStyle name="Input 2 4 4 6 2 3 2" xfId="27027"/>
    <cellStyle name="Input 2 4 4 6 2 3 3" xfId="44280"/>
    <cellStyle name="Input 2 4 4 6 2 4" xfId="16306"/>
    <cellStyle name="Input 2 4 4 6 2 4 2" xfId="33970"/>
    <cellStyle name="Input 2 4 4 6 2 4 3" xfId="51173"/>
    <cellStyle name="Input 2 4 4 6 2 5" xfId="23391"/>
    <cellStyle name="Input 2 4 4 6 2 6" xfId="40669"/>
    <cellStyle name="Input 2 4 4 6 3" xfId="7507"/>
    <cellStyle name="Input 2 4 4 6 3 2" xfId="25172"/>
    <cellStyle name="Input 2 4 4 6 3 3" xfId="42437"/>
    <cellStyle name="Input 2 4 4 6 4" xfId="14559"/>
    <cellStyle name="Input 2 4 4 6 4 2" xfId="32223"/>
    <cellStyle name="Input 2 4 4 6 4 3" xfId="49438"/>
    <cellStyle name="Input 2 4 4 6 5" xfId="21529"/>
    <cellStyle name="Input 2 4 4 6 6" xfId="38826"/>
    <cellStyle name="Input 2 4 4 7" xfId="4690"/>
    <cellStyle name="Input 2 4 4 7 2" xfId="11610"/>
    <cellStyle name="Input 2 4 4 7 2 2" xfId="18391"/>
    <cellStyle name="Input 2 4 4 7 2 2 2" xfId="36055"/>
    <cellStyle name="Input 2 4 4 7 2 2 3" xfId="53244"/>
    <cellStyle name="Input 2 4 4 7 2 3" xfId="29274"/>
    <cellStyle name="Input 2 4 4 7 2 4" xfId="46513"/>
    <cellStyle name="Input 2 4 4 7 3" xfId="8326"/>
    <cellStyle name="Input 2 4 4 7 3 2" xfId="25991"/>
    <cellStyle name="Input 2 4 4 7 3 3" xfId="43256"/>
    <cellStyle name="Input 2 4 4 7 4" xfId="15324"/>
    <cellStyle name="Input 2 4 4 7 4 2" xfId="32988"/>
    <cellStyle name="Input 2 4 4 7 4 3" xfId="50203"/>
    <cellStyle name="Input 2 4 4 7 5" xfId="22355"/>
    <cellStyle name="Input 2 4 4 7 6" xfId="39645"/>
    <cellStyle name="Input 2 4 4 8" xfId="10296"/>
    <cellStyle name="Input 2 4 4 8 2" xfId="17185"/>
    <cellStyle name="Input 2 4 4 8 2 2" xfId="34849"/>
    <cellStyle name="Input 2 4 4 8 2 3" xfId="52050"/>
    <cellStyle name="Input 2 4 4 8 3" xfId="27960"/>
    <cellStyle name="Input 2 4 4 8 4" xfId="45211"/>
    <cellStyle name="Input 2 4 4 9" xfId="6546"/>
    <cellStyle name="Input 2 4 4 9 2" xfId="24211"/>
    <cellStyle name="Input 2 4 4 9 3" xfId="41488"/>
    <cellStyle name="Input 2 4 5" xfId="2800"/>
    <cellStyle name="Input 2 4 5 2" xfId="3463"/>
    <cellStyle name="Input 2 4 5 2 2" xfId="5379"/>
    <cellStyle name="Input 2 4 5 2 2 2" xfId="12299"/>
    <cellStyle name="Input 2 4 5 2 2 2 2" xfId="19026"/>
    <cellStyle name="Input 2 4 5 2 2 2 2 2" xfId="36690"/>
    <cellStyle name="Input 2 4 5 2 2 2 2 3" xfId="53870"/>
    <cellStyle name="Input 2 4 5 2 2 2 3" xfId="29963"/>
    <cellStyle name="Input 2 4 5 2 2 2 4" xfId="47193"/>
    <cellStyle name="Input 2 4 5 2 2 3" xfId="9015"/>
    <cellStyle name="Input 2 4 5 2 2 3 2" xfId="26680"/>
    <cellStyle name="Input 2 4 5 2 2 3 3" xfId="43936"/>
    <cellStyle name="Input 2 4 5 2 2 4" xfId="15959"/>
    <cellStyle name="Input 2 4 5 2 2 4 2" xfId="33623"/>
    <cellStyle name="Input 2 4 5 2 2 4 3" xfId="50829"/>
    <cellStyle name="Input 2 4 5 2 2 5" xfId="23044"/>
    <cellStyle name="Input 2 4 5 2 2 6" xfId="40325"/>
    <cellStyle name="Input 2 4 5 2 3" xfId="10923"/>
    <cellStyle name="Input 2 4 5 2 3 2" xfId="17758"/>
    <cellStyle name="Input 2 4 5 2 3 2 2" xfId="35422"/>
    <cellStyle name="Input 2 4 5 2 3 2 3" xfId="52614"/>
    <cellStyle name="Input 2 4 5 2 3 3" xfId="28587"/>
    <cellStyle name="Input 2 4 5 2 3 4" xfId="45829"/>
    <cellStyle name="Input 2 4 5 2 4" xfId="7160"/>
    <cellStyle name="Input 2 4 5 2 4 2" xfId="24825"/>
    <cellStyle name="Input 2 4 5 2 4 3" xfId="42093"/>
    <cellStyle name="Input 2 4 5 2 5" xfId="14212"/>
    <cellStyle name="Input 2 4 5 2 5 2" xfId="31876"/>
    <cellStyle name="Input 2 4 5 2 5 3" xfId="49094"/>
    <cellStyle name="Input 2 4 5 2 6" xfId="21182"/>
    <cellStyle name="Input 2 4 5 2 7" xfId="38482"/>
    <cellStyle name="Input 2 4 5 3" xfId="3833"/>
    <cellStyle name="Input 2 4 5 3 2" xfId="5749"/>
    <cellStyle name="Input 2 4 5 3 2 2" xfId="12669"/>
    <cellStyle name="Input 2 4 5 3 2 2 2" xfId="19396"/>
    <cellStyle name="Input 2 4 5 3 2 2 2 2" xfId="37060"/>
    <cellStyle name="Input 2 4 5 3 2 2 2 3" xfId="54237"/>
    <cellStyle name="Input 2 4 5 3 2 2 3" xfId="30333"/>
    <cellStyle name="Input 2 4 5 3 2 2 4" xfId="47560"/>
    <cellStyle name="Input 2 4 5 3 2 3" xfId="9385"/>
    <cellStyle name="Input 2 4 5 3 2 3 2" xfId="27050"/>
    <cellStyle name="Input 2 4 5 3 2 3 3" xfId="44303"/>
    <cellStyle name="Input 2 4 5 3 2 4" xfId="16329"/>
    <cellStyle name="Input 2 4 5 3 2 4 2" xfId="33993"/>
    <cellStyle name="Input 2 4 5 3 2 4 3" xfId="51196"/>
    <cellStyle name="Input 2 4 5 3 2 5" xfId="23414"/>
    <cellStyle name="Input 2 4 5 3 2 6" xfId="40692"/>
    <cellStyle name="Input 2 4 5 3 3" xfId="7530"/>
    <cellStyle name="Input 2 4 5 3 3 2" xfId="25195"/>
    <cellStyle name="Input 2 4 5 3 3 3" xfId="42460"/>
    <cellStyle name="Input 2 4 5 3 4" xfId="14582"/>
    <cellStyle name="Input 2 4 5 3 4 2" xfId="32246"/>
    <cellStyle name="Input 2 4 5 3 4 3" xfId="49461"/>
    <cellStyle name="Input 2 4 5 3 5" xfId="21552"/>
    <cellStyle name="Input 2 4 5 3 6" xfId="38849"/>
    <cellStyle name="Input 2 4 5 4" xfId="4716"/>
    <cellStyle name="Input 2 4 5 4 2" xfId="11636"/>
    <cellStyle name="Input 2 4 5 4 2 2" xfId="18417"/>
    <cellStyle name="Input 2 4 5 4 2 2 2" xfId="36081"/>
    <cellStyle name="Input 2 4 5 4 2 2 3" xfId="53267"/>
    <cellStyle name="Input 2 4 5 4 2 3" xfId="29300"/>
    <cellStyle name="Input 2 4 5 4 2 4" xfId="46536"/>
    <cellStyle name="Input 2 4 5 4 3" xfId="8352"/>
    <cellStyle name="Input 2 4 5 4 3 2" xfId="26017"/>
    <cellStyle name="Input 2 4 5 4 3 3" xfId="43279"/>
    <cellStyle name="Input 2 4 5 4 4" xfId="15350"/>
    <cellStyle name="Input 2 4 5 4 4 2" xfId="33014"/>
    <cellStyle name="Input 2 4 5 4 4 3" xfId="50226"/>
    <cellStyle name="Input 2 4 5 4 5" xfId="22381"/>
    <cellStyle name="Input 2 4 5 4 6" xfId="39668"/>
    <cellStyle name="Input 2 4 5 5" xfId="10322"/>
    <cellStyle name="Input 2 4 5 5 2" xfId="17211"/>
    <cellStyle name="Input 2 4 5 5 2 2" xfId="34875"/>
    <cellStyle name="Input 2 4 5 5 2 3" xfId="52073"/>
    <cellStyle name="Input 2 4 5 5 3" xfId="27986"/>
    <cellStyle name="Input 2 4 5 5 4" xfId="45234"/>
    <cellStyle name="Input 2 4 5 6" xfId="6572"/>
    <cellStyle name="Input 2 4 5 6 2" xfId="24237"/>
    <cellStyle name="Input 2 4 5 6 3" xfId="41511"/>
    <cellStyle name="Input 2 4 5 7" xfId="13603"/>
    <cellStyle name="Input 2 4 5 7 2" xfId="31267"/>
    <cellStyle name="Input 2 4 5 7 3" xfId="48491"/>
    <cellStyle name="Input 2 4 5 8" xfId="20519"/>
    <cellStyle name="Input 2 4 5 9" xfId="37825"/>
    <cellStyle name="Input 2 4 6" xfId="4411"/>
    <cellStyle name="Input 2 4 6 2" xfId="6275"/>
    <cellStyle name="Input 2 4 6 2 2" xfId="13194"/>
    <cellStyle name="Input 2 4 6 2 2 2" xfId="19867"/>
    <cellStyle name="Input 2 4 6 2 2 2 2" xfId="37531"/>
    <cellStyle name="Input 2 4 6 2 2 2 3" xfId="54708"/>
    <cellStyle name="Input 2 4 6 2 2 3" xfId="30858"/>
    <cellStyle name="Input 2 4 6 2 2 4" xfId="48085"/>
    <cellStyle name="Input 2 4 6 2 3" xfId="9910"/>
    <cellStyle name="Input 2 4 6 2 3 2" xfId="27575"/>
    <cellStyle name="Input 2 4 6 2 3 3" xfId="44828"/>
    <cellStyle name="Input 2 4 6 2 4" xfId="16800"/>
    <cellStyle name="Input 2 4 6 2 4 2" xfId="34464"/>
    <cellStyle name="Input 2 4 6 2 4 3" xfId="51667"/>
    <cellStyle name="Input 2 4 6 2 5" xfId="23940"/>
    <cellStyle name="Input 2 4 6 2 6" xfId="41217"/>
    <cellStyle name="Input 2 4 6 3" xfId="11339"/>
    <cellStyle name="Input 2 4 6 3 2" xfId="18120"/>
    <cellStyle name="Input 2 4 6 3 2 2" xfId="35784"/>
    <cellStyle name="Input 2 4 6 3 2 3" xfId="52973"/>
    <cellStyle name="Input 2 4 6 3 3" xfId="29003"/>
    <cellStyle name="Input 2 4 6 3 4" xfId="46242"/>
    <cellStyle name="Input 2 4 6 4" xfId="8055"/>
    <cellStyle name="Input 2 4 6 4 2" xfId="25720"/>
    <cellStyle name="Input 2 4 6 4 3" xfId="42985"/>
    <cellStyle name="Input 2 4 6 5" xfId="15053"/>
    <cellStyle name="Input 2 4 6 5 2" xfId="32717"/>
    <cellStyle name="Input 2 4 6 5 3" xfId="49932"/>
    <cellStyle name="Input 2 4 6 6" xfId="22084"/>
    <cellStyle name="Input 2 4 6 7" xfId="39374"/>
    <cellStyle name="Input 2 4 7" xfId="4402"/>
    <cellStyle name="Input 2 4 7 2" xfId="6266"/>
    <cellStyle name="Input 2 4 7 2 2" xfId="13185"/>
    <cellStyle name="Input 2 4 7 2 2 2" xfId="19858"/>
    <cellStyle name="Input 2 4 7 2 2 2 2" xfId="37522"/>
    <cellStyle name="Input 2 4 7 2 2 2 3" xfId="54699"/>
    <cellStyle name="Input 2 4 7 2 2 3" xfId="30849"/>
    <cellStyle name="Input 2 4 7 2 2 4" xfId="48076"/>
    <cellStyle name="Input 2 4 7 2 3" xfId="9901"/>
    <cellStyle name="Input 2 4 7 2 3 2" xfId="27566"/>
    <cellStyle name="Input 2 4 7 2 3 3" xfId="44819"/>
    <cellStyle name="Input 2 4 7 2 4" xfId="16791"/>
    <cellStyle name="Input 2 4 7 2 4 2" xfId="34455"/>
    <cellStyle name="Input 2 4 7 2 4 3" xfId="51658"/>
    <cellStyle name="Input 2 4 7 2 5" xfId="23931"/>
    <cellStyle name="Input 2 4 7 2 6" xfId="41208"/>
    <cellStyle name="Input 2 4 7 3" xfId="11330"/>
    <cellStyle name="Input 2 4 7 3 2" xfId="18111"/>
    <cellStyle name="Input 2 4 7 3 2 2" xfId="35775"/>
    <cellStyle name="Input 2 4 7 3 2 3" xfId="52964"/>
    <cellStyle name="Input 2 4 7 3 3" xfId="28994"/>
    <cellStyle name="Input 2 4 7 3 4" xfId="46233"/>
    <cellStyle name="Input 2 4 7 4" xfId="8046"/>
    <cellStyle name="Input 2 4 7 4 2" xfId="25711"/>
    <cellStyle name="Input 2 4 7 4 3" xfId="42976"/>
    <cellStyle name="Input 2 4 7 5" xfId="15044"/>
    <cellStyle name="Input 2 4 7 5 2" xfId="32708"/>
    <cellStyle name="Input 2 4 7 5 3" xfId="49923"/>
    <cellStyle name="Input 2 4 7 6" xfId="22075"/>
    <cellStyle name="Input 2 4 7 7" xfId="39365"/>
    <cellStyle name="Input 2 4 8" xfId="10095"/>
    <cellStyle name="Input 2 4 8 2" xfId="16984"/>
    <cellStyle name="Input 2 4 8 2 2" xfId="34648"/>
    <cellStyle name="Input 2 4 8 2 3" xfId="51849"/>
    <cellStyle name="Input 2 4 8 3" xfId="27759"/>
    <cellStyle name="Input 2 4 8 4" xfId="45010"/>
    <cellStyle name="Input 2 4 9" xfId="13376"/>
    <cellStyle name="Input 2 4 9 2" xfId="31040"/>
    <cellStyle name="Input 2 4 9 3" xfId="48267"/>
    <cellStyle name="Input 2 5" xfId="858"/>
    <cellStyle name="Input 2 5 10" xfId="20192"/>
    <cellStyle name="Input 2 5 11" xfId="20203"/>
    <cellStyle name="Input 2 5 2" xfId="859"/>
    <cellStyle name="Input 2 5 3" xfId="860"/>
    <cellStyle name="Input 2 5 4" xfId="2771"/>
    <cellStyle name="Input 2 5 4 10" xfId="13576"/>
    <cellStyle name="Input 2 5 4 10 2" xfId="31240"/>
    <cellStyle name="Input 2 5 4 10 3" xfId="48467"/>
    <cellStyle name="Input 2 5 4 11" xfId="20492"/>
    <cellStyle name="Input 2 5 4 12" xfId="37801"/>
    <cellStyle name="Input 2 5 4 2" xfId="3000"/>
    <cellStyle name="Input 2 5 4 2 2" xfId="3663"/>
    <cellStyle name="Input 2 5 4 2 2 2" xfId="5579"/>
    <cellStyle name="Input 2 5 4 2 2 2 2" xfId="12499"/>
    <cellStyle name="Input 2 5 4 2 2 2 2 2" xfId="19226"/>
    <cellStyle name="Input 2 5 4 2 2 2 2 2 2" xfId="36890"/>
    <cellStyle name="Input 2 5 4 2 2 2 2 2 3" xfId="54070"/>
    <cellStyle name="Input 2 5 4 2 2 2 2 3" xfId="30163"/>
    <cellStyle name="Input 2 5 4 2 2 2 2 4" xfId="47393"/>
    <cellStyle name="Input 2 5 4 2 2 2 3" xfId="9215"/>
    <cellStyle name="Input 2 5 4 2 2 2 3 2" xfId="26880"/>
    <cellStyle name="Input 2 5 4 2 2 2 3 3" xfId="44136"/>
    <cellStyle name="Input 2 5 4 2 2 2 4" xfId="16159"/>
    <cellStyle name="Input 2 5 4 2 2 2 4 2" xfId="33823"/>
    <cellStyle name="Input 2 5 4 2 2 2 4 3" xfId="51029"/>
    <cellStyle name="Input 2 5 4 2 2 2 5" xfId="23244"/>
    <cellStyle name="Input 2 5 4 2 2 2 6" xfId="40525"/>
    <cellStyle name="Input 2 5 4 2 2 3" xfId="11123"/>
    <cellStyle name="Input 2 5 4 2 2 3 2" xfId="17958"/>
    <cellStyle name="Input 2 5 4 2 2 3 2 2" xfId="35622"/>
    <cellStyle name="Input 2 5 4 2 2 3 2 3" xfId="52814"/>
    <cellStyle name="Input 2 5 4 2 2 3 3" xfId="28787"/>
    <cellStyle name="Input 2 5 4 2 2 3 4" xfId="46029"/>
    <cellStyle name="Input 2 5 4 2 2 4" xfId="7360"/>
    <cellStyle name="Input 2 5 4 2 2 4 2" xfId="25025"/>
    <cellStyle name="Input 2 5 4 2 2 4 3" xfId="42293"/>
    <cellStyle name="Input 2 5 4 2 2 5" xfId="14412"/>
    <cellStyle name="Input 2 5 4 2 2 5 2" xfId="32076"/>
    <cellStyle name="Input 2 5 4 2 2 5 3" xfId="49294"/>
    <cellStyle name="Input 2 5 4 2 2 6" xfId="21382"/>
    <cellStyle name="Input 2 5 4 2 2 7" xfId="38682"/>
    <cellStyle name="Input 2 5 4 2 3" xfId="4033"/>
    <cellStyle name="Input 2 5 4 2 3 2" xfId="5949"/>
    <cellStyle name="Input 2 5 4 2 3 2 2" xfId="12869"/>
    <cellStyle name="Input 2 5 4 2 3 2 2 2" xfId="19596"/>
    <cellStyle name="Input 2 5 4 2 3 2 2 2 2" xfId="37260"/>
    <cellStyle name="Input 2 5 4 2 3 2 2 2 3" xfId="54437"/>
    <cellStyle name="Input 2 5 4 2 3 2 2 3" xfId="30533"/>
    <cellStyle name="Input 2 5 4 2 3 2 2 4" xfId="47760"/>
    <cellStyle name="Input 2 5 4 2 3 2 3" xfId="9585"/>
    <cellStyle name="Input 2 5 4 2 3 2 3 2" xfId="27250"/>
    <cellStyle name="Input 2 5 4 2 3 2 3 3" xfId="44503"/>
    <cellStyle name="Input 2 5 4 2 3 2 4" xfId="16529"/>
    <cellStyle name="Input 2 5 4 2 3 2 4 2" xfId="34193"/>
    <cellStyle name="Input 2 5 4 2 3 2 4 3" xfId="51396"/>
    <cellStyle name="Input 2 5 4 2 3 2 5" xfId="23614"/>
    <cellStyle name="Input 2 5 4 2 3 2 6" xfId="40892"/>
    <cellStyle name="Input 2 5 4 2 3 3" xfId="7730"/>
    <cellStyle name="Input 2 5 4 2 3 3 2" xfId="25395"/>
    <cellStyle name="Input 2 5 4 2 3 3 3" xfId="42660"/>
    <cellStyle name="Input 2 5 4 2 3 4" xfId="14782"/>
    <cellStyle name="Input 2 5 4 2 3 4 2" xfId="32446"/>
    <cellStyle name="Input 2 5 4 2 3 4 3" xfId="49661"/>
    <cellStyle name="Input 2 5 4 2 3 5" xfId="21752"/>
    <cellStyle name="Input 2 5 4 2 3 6" xfId="39049"/>
    <cellStyle name="Input 2 5 4 2 4" xfId="4916"/>
    <cellStyle name="Input 2 5 4 2 4 2" xfId="11836"/>
    <cellStyle name="Input 2 5 4 2 4 2 2" xfId="18617"/>
    <cellStyle name="Input 2 5 4 2 4 2 2 2" xfId="36281"/>
    <cellStyle name="Input 2 5 4 2 4 2 2 3" xfId="53467"/>
    <cellStyle name="Input 2 5 4 2 4 2 3" xfId="29500"/>
    <cellStyle name="Input 2 5 4 2 4 2 4" xfId="46736"/>
    <cellStyle name="Input 2 5 4 2 4 3" xfId="8552"/>
    <cellStyle name="Input 2 5 4 2 4 3 2" xfId="26217"/>
    <cellStyle name="Input 2 5 4 2 4 3 3" xfId="43479"/>
    <cellStyle name="Input 2 5 4 2 4 4" xfId="15550"/>
    <cellStyle name="Input 2 5 4 2 4 4 2" xfId="33214"/>
    <cellStyle name="Input 2 5 4 2 4 4 3" xfId="50426"/>
    <cellStyle name="Input 2 5 4 2 4 5" xfId="22581"/>
    <cellStyle name="Input 2 5 4 2 4 6" xfId="39868"/>
    <cellStyle name="Input 2 5 4 2 5" xfId="10522"/>
    <cellStyle name="Input 2 5 4 2 5 2" xfId="17411"/>
    <cellStyle name="Input 2 5 4 2 5 2 2" xfId="35075"/>
    <cellStyle name="Input 2 5 4 2 5 2 3" xfId="52273"/>
    <cellStyle name="Input 2 5 4 2 5 3" xfId="28186"/>
    <cellStyle name="Input 2 5 4 2 5 4" xfId="45434"/>
    <cellStyle name="Input 2 5 4 2 6" xfId="6772"/>
    <cellStyle name="Input 2 5 4 2 6 2" xfId="24437"/>
    <cellStyle name="Input 2 5 4 2 6 3" xfId="41711"/>
    <cellStyle name="Input 2 5 4 2 7" xfId="13803"/>
    <cellStyle name="Input 2 5 4 2 7 2" xfId="31467"/>
    <cellStyle name="Input 2 5 4 2 7 3" xfId="48691"/>
    <cellStyle name="Input 2 5 4 2 8" xfId="20719"/>
    <cellStyle name="Input 2 5 4 2 9" xfId="38025"/>
    <cellStyle name="Input 2 5 4 3" xfId="3096"/>
    <cellStyle name="Input 2 5 4 3 2" xfId="3759"/>
    <cellStyle name="Input 2 5 4 3 2 2" xfId="5675"/>
    <cellStyle name="Input 2 5 4 3 2 2 2" xfId="12595"/>
    <cellStyle name="Input 2 5 4 3 2 2 2 2" xfId="19322"/>
    <cellStyle name="Input 2 5 4 3 2 2 2 2 2" xfId="36986"/>
    <cellStyle name="Input 2 5 4 3 2 2 2 2 3" xfId="54163"/>
    <cellStyle name="Input 2 5 4 3 2 2 2 3" xfId="30259"/>
    <cellStyle name="Input 2 5 4 3 2 2 2 4" xfId="47486"/>
    <cellStyle name="Input 2 5 4 3 2 2 3" xfId="9311"/>
    <cellStyle name="Input 2 5 4 3 2 2 3 2" xfId="26976"/>
    <cellStyle name="Input 2 5 4 3 2 2 3 3" xfId="44229"/>
    <cellStyle name="Input 2 5 4 3 2 2 4" xfId="16255"/>
    <cellStyle name="Input 2 5 4 3 2 2 4 2" xfId="33919"/>
    <cellStyle name="Input 2 5 4 3 2 2 4 3" xfId="51122"/>
    <cellStyle name="Input 2 5 4 3 2 2 5" xfId="23340"/>
    <cellStyle name="Input 2 5 4 3 2 2 6" xfId="40618"/>
    <cellStyle name="Input 2 5 4 3 2 3" xfId="11219"/>
    <cellStyle name="Input 2 5 4 3 2 3 2" xfId="18054"/>
    <cellStyle name="Input 2 5 4 3 2 3 2 2" xfId="35718"/>
    <cellStyle name="Input 2 5 4 3 2 3 2 3" xfId="52907"/>
    <cellStyle name="Input 2 5 4 3 2 3 3" xfId="28883"/>
    <cellStyle name="Input 2 5 4 3 2 3 4" xfId="46122"/>
    <cellStyle name="Input 2 5 4 3 2 4" xfId="7456"/>
    <cellStyle name="Input 2 5 4 3 2 4 2" xfId="25121"/>
    <cellStyle name="Input 2 5 4 3 2 4 3" xfId="42386"/>
    <cellStyle name="Input 2 5 4 3 2 5" xfId="14508"/>
    <cellStyle name="Input 2 5 4 3 2 5 2" xfId="32172"/>
    <cellStyle name="Input 2 5 4 3 2 5 3" xfId="49387"/>
    <cellStyle name="Input 2 5 4 3 2 6" xfId="21478"/>
    <cellStyle name="Input 2 5 4 3 2 7" xfId="38775"/>
    <cellStyle name="Input 2 5 4 3 3" xfId="4126"/>
    <cellStyle name="Input 2 5 4 3 3 2" xfId="6042"/>
    <cellStyle name="Input 2 5 4 3 3 2 2" xfId="12962"/>
    <cellStyle name="Input 2 5 4 3 3 2 2 2" xfId="19689"/>
    <cellStyle name="Input 2 5 4 3 3 2 2 2 2" xfId="37353"/>
    <cellStyle name="Input 2 5 4 3 3 2 2 2 3" xfId="54530"/>
    <cellStyle name="Input 2 5 4 3 3 2 2 3" xfId="30626"/>
    <cellStyle name="Input 2 5 4 3 3 2 2 4" xfId="47853"/>
    <cellStyle name="Input 2 5 4 3 3 2 3" xfId="9678"/>
    <cellStyle name="Input 2 5 4 3 3 2 3 2" xfId="27343"/>
    <cellStyle name="Input 2 5 4 3 3 2 3 3" xfId="44596"/>
    <cellStyle name="Input 2 5 4 3 3 2 4" xfId="16622"/>
    <cellStyle name="Input 2 5 4 3 3 2 4 2" xfId="34286"/>
    <cellStyle name="Input 2 5 4 3 3 2 4 3" xfId="51489"/>
    <cellStyle name="Input 2 5 4 3 3 2 5" xfId="23707"/>
    <cellStyle name="Input 2 5 4 3 3 2 6" xfId="40985"/>
    <cellStyle name="Input 2 5 4 3 3 3" xfId="7823"/>
    <cellStyle name="Input 2 5 4 3 3 3 2" xfId="25488"/>
    <cellStyle name="Input 2 5 4 3 3 3 3" xfId="42753"/>
    <cellStyle name="Input 2 5 4 3 3 4" xfId="14875"/>
    <cellStyle name="Input 2 5 4 3 3 4 2" xfId="32539"/>
    <cellStyle name="Input 2 5 4 3 3 4 3" xfId="49754"/>
    <cellStyle name="Input 2 5 4 3 3 5" xfId="21845"/>
    <cellStyle name="Input 2 5 4 3 3 6" xfId="39142"/>
    <cellStyle name="Input 2 5 4 3 4" xfId="5012"/>
    <cellStyle name="Input 2 5 4 3 4 2" xfId="11932"/>
    <cellStyle name="Input 2 5 4 3 4 2 2" xfId="18713"/>
    <cellStyle name="Input 2 5 4 3 4 2 2 2" xfId="36377"/>
    <cellStyle name="Input 2 5 4 3 4 2 2 3" xfId="53560"/>
    <cellStyle name="Input 2 5 4 3 4 2 3" xfId="29596"/>
    <cellStyle name="Input 2 5 4 3 4 2 4" xfId="46829"/>
    <cellStyle name="Input 2 5 4 3 4 3" xfId="8648"/>
    <cellStyle name="Input 2 5 4 3 4 3 2" xfId="26313"/>
    <cellStyle name="Input 2 5 4 3 4 3 3" xfId="43572"/>
    <cellStyle name="Input 2 5 4 3 4 4" xfId="15646"/>
    <cellStyle name="Input 2 5 4 3 4 4 2" xfId="33310"/>
    <cellStyle name="Input 2 5 4 3 4 4 3" xfId="50519"/>
    <cellStyle name="Input 2 5 4 3 4 5" xfId="22677"/>
    <cellStyle name="Input 2 5 4 3 4 6" xfId="39961"/>
    <cellStyle name="Input 2 5 4 3 5" xfId="10618"/>
    <cellStyle name="Input 2 5 4 3 5 2" xfId="17507"/>
    <cellStyle name="Input 2 5 4 3 5 2 2" xfId="35171"/>
    <cellStyle name="Input 2 5 4 3 5 2 3" xfId="52366"/>
    <cellStyle name="Input 2 5 4 3 5 3" xfId="28282"/>
    <cellStyle name="Input 2 5 4 3 5 4" xfId="45527"/>
    <cellStyle name="Input 2 5 4 3 6" xfId="6868"/>
    <cellStyle name="Input 2 5 4 3 6 2" xfId="24533"/>
    <cellStyle name="Input 2 5 4 3 6 3" xfId="41804"/>
    <cellStyle name="Input 2 5 4 3 7" xfId="13899"/>
    <cellStyle name="Input 2 5 4 3 7 2" xfId="31563"/>
    <cellStyle name="Input 2 5 4 3 7 3" xfId="48784"/>
    <cellStyle name="Input 2 5 4 3 8" xfId="20815"/>
    <cellStyle name="Input 2 5 4 3 9" xfId="38118"/>
    <cellStyle name="Input 2 5 4 4" xfId="3208"/>
    <cellStyle name="Input 2 5 4 4 2" xfId="4238"/>
    <cellStyle name="Input 2 5 4 4 2 2" xfId="6154"/>
    <cellStyle name="Input 2 5 4 4 2 2 2" xfId="13074"/>
    <cellStyle name="Input 2 5 4 4 2 2 2 2" xfId="19801"/>
    <cellStyle name="Input 2 5 4 4 2 2 2 2 2" xfId="37465"/>
    <cellStyle name="Input 2 5 4 4 2 2 2 2 3" xfId="54642"/>
    <cellStyle name="Input 2 5 4 4 2 2 2 3" xfId="30738"/>
    <cellStyle name="Input 2 5 4 4 2 2 2 4" xfId="47965"/>
    <cellStyle name="Input 2 5 4 4 2 2 3" xfId="9790"/>
    <cellStyle name="Input 2 5 4 4 2 2 3 2" xfId="27455"/>
    <cellStyle name="Input 2 5 4 4 2 2 3 3" xfId="44708"/>
    <cellStyle name="Input 2 5 4 4 2 2 4" xfId="16734"/>
    <cellStyle name="Input 2 5 4 4 2 2 4 2" xfId="34398"/>
    <cellStyle name="Input 2 5 4 4 2 2 4 3" xfId="51601"/>
    <cellStyle name="Input 2 5 4 4 2 2 5" xfId="23819"/>
    <cellStyle name="Input 2 5 4 4 2 2 6" xfId="41097"/>
    <cellStyle name="Input 2 5 4 4 2 3" xfId="7935"/>
    <cellStyle name="Input 2 5 4 4 2 3 2" xfId="25600"/>
    <cellStyle name="Input 2 5 4 4 2 3 3" xfId="42865"/>
    <cellStyle name="Input 2 5 4 4 2 4" xfId="14987"/>
    <cellStyle name="Input 2 5 4 4 2 4 2" xfId="32651"/>
    <cellStyle name="Input 2 5 4 4 2 4 3" xfId="49866"/>
    <cellStyle name="Input 2 5 4 4 2 5" xfId="21957"/>
    <cellStyle name="Input 2 5 4 4 2 6" xfId="39254"/>
    <cellStyle name="Input 2 5 4 4 3" xfId="5124"/>
    <cellStyle name="Input 2 5 4 4 3 2" xfId="12044"/>
    <cellStyle name="Input 2 5 4 4 3 2 2" xfId="18825"/>
    <cellStyle name="Input 2 5 4 4 3 2 2 2" xfId="36489"/>
    <cellStyle name="Input 2 5 4 4 3 2 2 3" xfId="53672"/>
    <cellStyle name="Input 2 5 4 4 3 2 3" xfId="29708"/>
    <cellStyle name="Input 2 5 4 4 3 2 4" xfId="46941"/>
    <cellStyle name="Input 2 5 4 4 3 3" xfId="8760"/>
    <cellStyle name="Input 2 5 4 4 3 3 2" xfId="26425"/>
    <cellStyle name="Input 2 5 4 4 3 3 3" xfId="43684"/>
    <cellStyle name="Input 2 5 4 4 3 4" xfId="15758"/>
    <cellStyle name="Input 2 5 4 4 3 4 2" xfId="33422"/>
    <cellStyle name="Input 2 5 4 4 3 4 3" xfId="50631"/>
    <cellStyle name="Input 2 5 4 4 3 5" xfId="22789"/>
    <cellStyle name="Input 2 5 4 4 3 6" xfId="40073"/>
    <cellStyle name="Input 2 5 4 4 4" xfId="10730"/>
    <cellStyle name="Input 2 5 4 4 4 2" xfId="17619"/>
    <cellStyle name="Input 2 5 4 4 4 2 2" xfId="35283"/>
    <cellStyle name="Input 2 5 4 4 4 2 3" xfId="52478"/>
    <cellStyle name="Input 2 5 4 4 4 3" xfId="28394"/>
    <cellStyle name="Input 2 5 4 4 4 4" xfId="45639"/>
    <cellStyle name="Input 2 5 4 4 5" xfId="6980"/>
    <cellStyle name="Input 2 5 4 4 5 2" xfId="24645"/>
    <cellStyle name="Input 2 5 4 4 5 3" xfId="41916"/>
    <cellStyle name="Input 2 5 4 4 6" xfId="14011"/>
    <cellStyle name="Input 2 5 4 4 6 2" xfId="31675"/>
    <cellStyle name="Input 2 5 4 4 6 3" xfId="48896"/>
    <cellStyle name="Input 2 5 4 4 7" xfId="20927"/>
    <cellStyle name="Input 2 5 4 4 8" xfId="38230"/>
    <cellStyle name="Input 2 5 4 5" xfId="3436"/>
    <cellStyle name="Input 2 5 4 5 2" xfId="5352"/>
    <cellStyle name="Input 2 5 4 5 2 2" xfId="12272"/>
    <cellStyle name="Input 2 5 4 5 2 2 2" xfId="18999"/>
    <cellStyle name="Input 2 5 4 5 2 2 2 2" xfId="36663"/>
    <cellStyle name="Input 2 5 4 5 2 2 2 3" xfId="53846"/>
    <cellStyle name="Input 2 5 4 5 2 2 3" xfId="29936"/>
    <cellStyle name="Input 2 5 4 5 2 2 4" xfId="47169"/>
    <cellStyle name="Input 2 5 4 5 2 3" xfId="8988"/>
    <cellStyle name="Input 2 5 4 5 2 3 2" xfId="26653"/>
    <cellStyle name="Input 2 5 4 5 2 3 3" xfId="43912"/>
    <cellStyle name="Input 2 5 4 5 2 4" xfId="15932"/>
    <cellStyle name="Input 2 5 4 5 2 4 2" xfId="33596"/>
    <cellStyle name="Input 2 5 4 5 2 4 3" xfId="50805"/>
    <cellStyle name="Input 2 5 4 5 2 5" xfId="23017"/>
    <cellStyle name="Input 2 5 4 5 2 6" xfId="40301"/>
    <cellStyle name="Input 2 5 4 5 3" xfId="10896"/>
    <cellStyle name="Input 2 5 4 5 3 2" xfId="17731"/>
    <cellStyle name="Input 2 5 4 5 3 2 2" xfId="35395"/>
    <cellStyle name="Input 2 5 4 5 3 2 3" xfId="52590"/>
    <cellStyle name="Input 2 5 4 5 3 3" xfId="28560"/>
    <cellStyle name="Input 2 5 4 5 3 4" xfId="45805"/>
    <cellStyle name="Input 2 5 4 5 4" xfId="7133"/>
    <cellStyle name="Input 2 5 4 5 4 2" xfId="24798"/>
    <cellStyle name="Input 2 5 4 5 4 3" xfId="42069"/>
    <cellStyle name="Input 2 5 4 5 5" xfId="14185"/>
    <cellStyle name="Input 2 5 4 5 5 2" xfId="31849"/>
    <cellStyle name="Input 2 5 4 5 5 3" xfId="49070"/>
    <cellStyle name="Input 2 5 4 5 6" xfId="21155"/>
    <cellStyle name="Input 2 5 4 5 7" xfId="38458"/>
    <cellStyle name="Input 2 5 4 6" xfId="3809"/>
    <cellStyle name="Input 2 5 4 6 2" xfId="5725"/>
    <cellStyle name="Input 2 5 4 6 2 2" xfId="12645"/>
    <cellStyle name="Input 2 5 4 6 2 2 2" xfId="19372"/>
    <cellStyle name="Input 2 5 4 6 2 2 2 2" xfId="37036"/>
    <cellStyle name="Input 2 5 4 6 2 2 2 3" xfId="54213"/>
    <cellStyle name="Input 2 5 4 6 2 2 3" xfId="30309"/>
    <cellStyle name="Input 2 5 4 6 2 2 4" xfId="47536"/>
    <cellStyle name="Input 2 5 4 6 2 3" xfId="9361"/>
    <cellStyle name="Input 2 5 4 6 2 3 2" xfId="27026"/>
    <cellStyle name="Input 2 5 4 6 2 3 3" xfId="44279"/>
    <cellStyle name="Input 2 5 4 6 2 4" xfId="16305"/>
    <cellStyle name="Input 2 5 4 6 2 4 2" xfId="33969"/>
    <cellStyle name="Input 2 5 4 6 2 4 3" xfId="51172"/>
    <cellStyle name="Input 2 5 4 6 2 5" xfId="23390"/>
    <cellStyle name="Input 2 5 4 6 2 6" xfId="40668"/>
    <cellStyle name="Input 2 5 4 6 3" xfId="7506"/>
    <cellStyle name="Input 2 5 4 6 3 2" xfId="25171"/>
    <cellStyle name="Input 2 5 4 6 3 3" xfId="42436"/>
    <cellStyle name="Input 2 5 4 6 4" xfId="14558"/>
    <cellStyle name="Input 2 5 4 6 4 2" xfId="32222"/>
    <cellStyle name="Input 2 5 4 6 4 3" xfId="49437"/>
    <cellStyle name="Input 2 5 4 6 5" xfId="21528"/>
    <cellStyle name="Input 2 5 4 6 6" xfId="38825"/>
    <cellStyle name="Input 2 5 4 7" xfId="4689"/>
    <cellStyle name="Input 2 5 4 7 2" xfId="11609"/>
    <cellStyle name="Input 2 5 4 7 2 2" xfId="18390"/>
    <cellStyle name="Input 2 5 4 7 2 2 2" xfId="36054"/>
    <cellStyle name="Input 2 5 4 7 2 2 3" xfId="53243"/>
    <cellStyle name="Input 2 5 4 7 2 3" xfId="29273"/>
    <cellStyle name="Input 2 5 4 7 2 4" xfId="46512"/>
    <cellStyle name="Input 2 5 4 7 3" xfId="8325"/>
    <cellStyle name="Input 2 5 4 7 3 2" xfId="25990"/>
    <cellStyle name="Input 2 5 4 7 3 3" xfId="43255"/>
    <cellStyle name="Input 2 5 4 7 4" xfId="15323"/>
    <cellStyle name="Input 2 5 4 7 4 2" xfId="32987"/>
    <cellStyle name="Input 2 5 4 7 4 3" xfId="50202"/>
    <cellStyle name="Input 2 5 4 7 5" xfId="22354"/>
    <cellStyle name="Input 2 5 4 7 6" xfId="39644"/>
    <cellStyle name="Input 2 5 4 8" xfId="10295"/>
    <cellStyle name="Input 2 5 4 8 2" xfId="17184"/>
    <cellStyle name="Input 2 5 4 8 2 2" xfId="34848"/>
    <cellStyle name="Input 2 5 4 8 2 3" xfId="52049"/>
    <cellStyle name="Input 2 5 4 8 3" xfId="27959"/>
    <cellStyle name="Input 2 5 4 8 4" xfId="45210"/>
    <cellStyle name="Input 2 5 4 9" xfId="6545"/>
    <cellStyle name="Input 2 5 4 9 2" xfId="24210"/>
    <cellStyle name="Input 2 5 4 9 3" xfId="41487"/>
    <cellStyle name="Input 2 5 5" xfId="2801"/>
    <cellStyle name="Input 2 5 5 2" xfId="3464"/>
    <cellStyle name="Input 2 5 5 2 2" xfId="5380"/>
    <cellStyle name="Input 2 5 5 2 2 2" xfId="12300"/>
    <cellStyle name="Input 2 5 5 2 2 2 2" xfId="19027"/>
    <cellStyle name="Input 2 5 5 2 2 2 2 2" xfId="36691"/>
    <cellStyle name="Input 2 5 5 2 2 2 2 3" xfId="53871"/>
    <cellStyle name="Input 2 5 5 2 2 2 3" xfId="29964"/>
    <cellStyle name="Input 2 5 5 2 2 2 4" xfId="47194"/>
    <cellStyle name="Input 2 5 5 2 2 3" xfId="9016"/>
    <cellStyle name="Input 2 5 5 2 2 3 2" xfId="26681"/>
    <cellStyle name="Input 2 5 5 2 2 3 3" xfId="43937"/>
    <cellStyle name="Input 2 5 5 2 2 4" xfId="15960"/>
    <cellStyle name="Input 2 5 5 2 2 4 2" xfId="33624"/>
    <cellStyle name="Input 2 5 5 2 2 4 3" xfId="50830"/>
    <cellStyle name="Input 2 5 5 2 2 5" xfId="23045"/>
    <cellStyle name="Input 2 5 5 2 2 6" xfId="40326"/>
    <cellStyle name="Input 2 5 5 2 3" xfId="10924"/>
    <cellStyle name="Input 2 5 5 2 3 2" xfId="17759"/>
    <cellStyle name="Input 2 5 5 2 3 2 2" xfId="35423"/>
    <cellStyle name="Input 2 5 5 2 3 2 3" xfId="52615"/>
    <cellStyle name="Input 2 5 5 2 3 3" xfId="28588"/>
    <cellStyle name="Input 2 5 5 2 3 4" xfId="45830"/>
    <cellStyle name="Input 2 5 5 2 4" xfId="7161"/>
    <cellStyle name="Input 2 5 5 2 4 2" xfId="24826"/>
    <cellStyle name="Input 2 5 5 2 4 3" xfId="42094"/>
    <cellStyle name="Input 2 5 5 2 5" xfId="14213"/>
    <cellStyle name="Input 2 5 5 2 5 2" xfId="31877"/>
    <cellStyle name="Input 2 5 5 2 5 3" xfId="49095"/>
    <cellStyle name="Input 2 5 5 2 6" xfId="21183"/>
    <cellStyle name="Input 2 5 5 2 7" xfId="38483"/>
    <cellStyle name="Input 2 5 5 3" xfId="3834"/>
    <cellStyle name="Input 2 5 5 3 2" xfId="5750"/>
    <cellStyle name="Input 2 5 5 3 2 2" xfId="12670"/>
    <cellStyle name="Input 2 5 5 3 2 2 2" xfId="19397"/>
    <cellStyle name="Input 2 5 5 3 2 2 2 2" xfId="37061"/>
    <cellStyle name="Input 2 5 5 3 2 2 2 3" xfId="54238"/>
    <cellStyle name="Input 2 5 5 3 2 2 3" xfId="30334"/>
    <cellStyle name="Input 2 5 5 3 2 2 4" xfId="47561"/>
    <cellStyle name="Input 2 5 5 3 2 3" xfId="9386"/>
    <cellStyle name="Input 2 5 5 3 2 3 2" xfId="27051"/>
    <cellStyle name="Input 2 5 5 3 2 3 3" xfId="44304"/>
    <cellStyle name="Input 2 5 5 3 2 4" xfId="16330"/>
    <cellStyle name="Input 2 5 5 3 2 4 2" xfId="33994"/>
    <cellStyle name="Input 2 5 5 3 2 4 3" xfId="51197"/>
    <cellStyle name="Input 2 5 5 3 2 5" xfId="23415"/>
    <cellStyle name="Input 2 5 5 3 2 6" xfId="40693"/>
    <cellStyle name="Input 2 5 5 3 3" xfId="7531"/>
    <cellStyle name="Input 2 5 5 3 3 2" xfId="25196"/>
    <cellStyle name="Input 2 5 5 3 3 3" xfId="42461"/>
    <cellStyle name="Input 2 5 5 3 4" xfId="14583"/>
    <cellStyle name="Input 2 5 5 3 4 2" xfId="32247"/>
    <cellStyle name="Input 2 5 5 3 4 3" xfId="49462"/>
    <cellStyle name="Input 2 5 5 3 5" xfId="21553"/>
    <cellStyle name="Input 2 5 5 3 6" xfId="38850"/>
    <cellStyle name="Input 2 5 5 4" xfId="4717"/>
    <cellStyle name="Input 2 5 5 4 2" xfId="11637"/>
    <cellStyle name="Input 2 5 5 4 2 2" xfId="18418"/>
    <cellStyle name="Input 2 5 5 4 2 2 2" xfId="36082"/>
    <cellStyle name="Input 2 5 5 4 2 2 3" xfId="53268"/>
    <cellStyle name="Input 2 5 5 4 2 3" xfId="29301"/>
    <cellStyle name="Input 2 5 5 4 2 4" xfId="46537"/>
    <cellStyle name="Input 2 5 5 4 3" xfId="8353"/>
    <cellStyle name="Input 2 5 5 4 3 2" xfId="26018"/>
    <cellStyle name="Input 2 5 5 4 3 3" xfId="43280"/>
    <cellStyle name="Input 2 5 5 4 4" xfId="15351"/>
    <cellStyle name="Input 2 5 5 4 4 2" xfId="33015"/>
    <cellStyle name="Input 2 5 5 4 4 3" xfId="50227"/>
    <cellStyle name="Input 2 5 5 4 5" xfId="22382"/>
    <cellStyle name="Input 2 5 5 4 6" xfId="39669"/>
    <cellStyle name="Input 2 5 5 5" xfId="10323"/>
    <cellStyle name="Input 2 5 5 5 2" xfId="17212"/>
    <cellStyle name="Input 2 5 5 5 2 2" xfId="34876"/>
    <cellStyle name="Input 2 5 5 5 2 3" xfId="52074"/>
    <cellStyle name="Input 2 5 5 5 3" xfId="27987"/>
    <cellStyle name="Input 2 5 5 5 4" xfId="45235"/>
    <cellStyle name="Input 2 5 5 6" xfId="6573"/>
    <cellStyle name="Input 2 5 5 6 2" xfId="24238"/>
    <cellStyle name="Input 2 5 5 6 3" xfId="41512"/>
    <cellStyle name="Input 2 5 5 7" xfId="13604"/>
    <cellStyle name="Input 2 5 5 7 2" xfId="31268"/>
    <cellStyle name="Input 2 5 5 7 3" xfId="48492"/>
    <cellStyle name="Input 2 5 5 8" xfId="20520"/>
    <cellStyle name="Input 2 5 5 9" xfId="37826"/>
    <cellStyle name="Input 2 5 6" xfId="4412"/>
    <cellStyle name="Input 2 5 6 2" xfId="6276"/>
    <cellStyle name="Input 2 5 6 2 2" xfId="13195"/>
    <cellStyle name="Input 2 5 6 2 2 2" xfId="19868"/>
    <cellStyle name="Input 2 5 6 2 2 2 2" xfId="37532"/>
    <cellStyle name="Input 2 5 6 2 2 2 3" xfId="54709"/>
    <cellStyle name="Input 2 5 6 2 2 3" xfId="30859"/>
    <cellStyle name="Input 2 5 6 2 2 4" xfId="48086"/>
    <cellStyle name="Input 2 5 6 2 3" xfId="9911"/>
    <cellStyle name="Input 2 5 6 2 3 2" xfId="27576"/>
    <cellStyle name="Input 2 5 6 2 3 3" xfId="44829"/>
    <cellStyle name="Input 2 5 6 2 4" xfId="16801"/>
    <cellStyle name="Input 2 5 6 2 4 2" xfId="34465"/>
    <cellStyle name="Input 2 5 6 2 4 3" xfId="51668"/>
    <cellStyle name="Input 2 5 6 2 5" xfId="23941"/>
    <cellStyle name="Input 2 5 6 2 6" xfId="41218"/>
    <cellStyle name="Input 2 5 6 3" xfId="11340"/>
    <cellStyle name="Input 2 5 6 3 2" xfId="18121"/>
    <cellStyle name="Input 2 5 6 3 2 2" xfId="35785"/>
    <cellStyle name="Input 2 5 6 3 2 3" xfId="52974"/>
    <cellStyle name="Input 2 5 6 3 3" xfId="29004"/>
    <cellStyle name="Input 2 5 6 3 4" xfId="46243"/>
    <cellStyle name="Input 2 5 6 4" xfId="8056"/>
    <cellStyle name="Input 2 5 6 4 2" xfId="25721"/>
    <cellStyle name="Input 2 5 6 4 3" xfId="42986"/>
    <cellStyle name="Input 2 5 6 5" xfId="15054"/>
    <cellStyle name="Input 2 5 6 5 2" xfId="32718"/>
    <cellStyle name="Input 2 5 6 5 3" xfId="49933"/>
    <cellStyle name="Input 2 5 6 6" xfId="22085"/>
    <cellStyle name="Input 2 5 6 7" xfId="39375"/>
    <cellStyle name="Input 2 5 7" xfId="4403"/>
    <cellStyle name="Input 2 5 7 2" xfId="6267"/>
    <cellStyle name="Input 2 5 7 2 2" xfId="13186"/>
    <cellStyle name="Input 2 5 7 2 2 2" xfId="19859"/>
    <cellStyle name="Input 2 5 7 2 2 2 2" xfId="37523"/>
    <cellStyle name="Input 2 5 7 2 2 2 3" xfId="54700"/>
    <cellStyle name="Input 2 5 7 2 2 3" xfId="30850"/>
    <cellStyle name="Input 2 5 7 2 2 4" xfId="48077"/>
    <cellStyle name="Input 2 5 7 2 3" xfId="9902"/>
    <cellStyle name="Input 2 5 7 2 3 2" xfId="27567"/>
    <cellStyle name="Input 2 5 7 2 3 3" xfId="44820"/>
    <cellStyle name="Input 2 5 7 2 4" xfId="16792"/>
    <cellStyle name="Input 2 5 7 2 4 2" xfId="34456"/>
    <cellStyle name="Input 2 5 7 2 4 3" xfId="51659"/>
    <cellStyle name="Input 2 5 7 2 5" xfId="23932"/>
    <cellStyle name="Input 2 5 7 2 6" xfId="41209"/>
    <cellStyle name="Input 2 5 7 3" xfId="11331"/>
    <cellStyle name="Input 2 5 7 3 2" xfId="18112"/>
    <cellStyle name="Input 2 5 7 3 2 2" xfId="35776"/>
    <cellStyle name="Input 2 5 7 3 2 3" xfId="52965"/>
    <cellStyle name="Input 2 5 7 3 3" xfId="28995"/>
    <cellStyle name="Input 2 5 7 3 4" xfId="46234"/>
    <cellStyle name="Input 2 5 7 4" xfId="8047"/>
    <cellStyle name="Input 2 5 7 4 2" xfId="25712"/>
    <cellStyle name="Input 2 5 7 4 3" xfId="42977"/>
    <cellStyle name="Input 2 5 7 5" xfId="15045"/>
    <cellStyle name="Input 2 5 7 5 2" xfId="32709"/>
    <cellStyle name="Input 2 5 7 5 3" xfId="49924"/>
    <cellStyle name="Input 2 5 7 6" xfId="22076"/>
    <cellStyle name="Input 2 5 7 7" xfId="39366"/>
    <cellStyle name="Input 2 5 8" xfId="10096"/>
    <cellStyle name="Input 2 5 8 2" xfId="16985"/>
    <cellStyle name="Input 2 5 8 2 2" xfId="34649"/>
    <cellStyle name="Input 2 5 8 2 3" xfId="51850"/>
    <cellStyle name="Input 2 5 8 3" xfId="27760"/>
    <cellStyle name="Input 2 5 8 4" xfId="45011"/>
    <cellStyle name="Input 2 5 9" xfId="13377"/>
    <cellStyle name="Input 2 5 9 2" xfId="31041"/>
    <cellStyle name="Input 2 5 9 3" xfId="48268"/>
    <cellStyle name="Input 2 6" xfId="861"/>
    <cellStyle name="Input 2 6 2" xfId="2770"/>
    <cellStyle name="Input 2 6 2 10" xfId="13575"/>
    <cellStyle name="Input 2 6 2 10 2" xfId="31239"/>
    <cellStyle name="Input 2 6 2 10 3" xfId="48466"/>
    <cellStyle name="Input 2 6 2 11" xfId="20491"/>
    <cellStyle name="Input 2 6 2 12" xfId="37800"/>
    <cellStyle name="Input 2 6 2 2" xfId="2999"/>
    <cellStyle name="Input 2 6 2 2 2" xfId="3662"/>
    <cellStyle name="Input 2 6 2 2 2 2" xfId="5578"/>
    <cellStyle name="Input 2 6 2 2 2 2 2" xfId="12498"/>
    <cellStyle name="Input 2 6 2 2 2 2 2 2" xfId="19225"/>
    <cellStyle name="Input 2 6 2 2 2 2 2 2 2" xfId="36889"/>
    <cellStyle name="Input 2 6 2 2 2 2 2 2 3" xfId="54069"/>
    <cellStyle name="Input 2 6 2 2 2 2 2 3" xfId="30162"/>
    <cellStyle name="Input 2 6 2 2 2 2 2 4" xfId="47392"/>
    <cellStyle name="Input 2 6 2 2 2 2 3" xfId="9214"/>
    <cellStyle name="Input 2 6 2 2 2 2 3 2" xfId="26879"/>
    <cellStyle name="Input 2 6 2 2 2 2 3 3" xfId="44135"/>
    <cellStyle name="Input 2 6 2 2 2 2 4" xfId="16158"/>
    <cellStyle name="Input 2 6 2 2 2 2 4 2" xfId="33822"/>
    <cellStyle name="Input 2 6 2 2 2 2 4 3" xfId="51028"/>
    <cellStyle name="Input 2 6 2 2 2 2 5" xfId="23243"/>
    <cellStyle name="Input 2 6 2 2 2 2 6" xfId="40524"/>
    <cellStyle name="Input 2 6 2 2 2 3" xfId="11122"/>
    <cellStyle name="Input 2 6 2 2 2 3 2" xfId="17957"/>
    <cellStyle name="Input 2 6 2 2 2 3 2 2" xfId="35621"/>
    <cellStyle name="Input 2 6 2 2 2 3 2 3" xfId="52813"/>
    <cellStyle name="Input 2 6 2 2 2 3 3" xfId="28786"/>
    <cellStyle name="Input 2 6 2 2 2 3 4" xfId="46028"/>
    <cellStyle name="Input 2 6 2 2 2 4" xfId="7359"/>
    <cellStyle name="Input 2 6 2 2 2 4 2" xfId="25024"/>
    <cellStyle name="Input 2 6 2 2 2 4 3" xfId="42292"/>
    <cellStyle name="Input 2 6 2 2 2 5" xfId="14411"/>
    <cellStyle name="Input 2 6 2 2 2 5 2" xfId="32075"/>
    <cellStyle name="Input 2 6 2 2 2 5 3" xfId="49293"/>
    <cellStyle name="Input 2 6 2 2 2 6" xfId="21381"/>
    <cellStyle name="Input 2 6 2 2 2 7" xfId="38681"/>
    <cellStyle name="Input 2 6 2 2 3" xfId="4032"/>
    <cellStyle name="Input 2 6 2 2 3 2" xfId="5948"/>
    <cellStyle name="Input 2 6 2 2 3 2 2" xfId="12868"/>
    <cellStyle name="Input 2 6 2 2 3 2 2 2" xfId="19595"/>
    <cellStyle name="Input 2 6 2 2 3 2 2 2 2" xfId="37259"/>
    <cellStyle name="Input 2 6 2 2 3 2 2 2 3" xfId="54436"/>
    <cellStyle name="Input 2 6 2 2 3 2 2 3" xfId="30532"/>
    <cellStyle name="Input 2 6 2 2 3 2 2 4" xfId="47759"/>
    <cellStyle name="Input 2 6 2 2 3 2 3" xfId="9584"/>
    <cellStyle name="Input 2 6 2 2 3 2 3 2" xfId="27249"/>
    <cellStyle name="Input 2 6 2 2 3 2 3 3" xfId="44502"/>
    <cellStyle name="Input 2 6 2 2 3 2 4" xfId="16528"/>
    <cellStyle name="Input 2 6 2 2 3 2 4 2" xfId="34192"/>
    <cellStyle name="Input 2 6 2 2 3 2 4 3" xfId="51395"/>
    <cellStyle name="Input 2 6 2 2 3 2 5" xfId="23613"/>
    <cellStyle name="Input 2 6 2 2 3 2 6" xfId="40891"/>
    <cellStyle name="Input 2 6 2 2 3 3" xfId="7729"/>
    <cellStyle name="Input 2 6 2 2 3 3 2" xfId="25394"/>
    <cellStyle name="Input 2 6 2 2 3 3 3" xfId="42659"/>
    <cellStyle name="Input 2 6 2 2 3 4" xfId="14781"/>
    <cellStyle name="Input 2 6 2 2 3 4 2" xfId="32445"/>
    <cellStyle name="Input 2 6 2 2 3 4 3" xfId="49660"/>
    <cellStyle name="Input 2 6 2 2 3 5" xfId="21751"/>
    <cellStyle name="Input 2 6 2 2 3 6" xfId="39048"/>
    <cellStyle name="Input 2 6 2 2 4" xfId="4915"/>
    <cellStyle name="Input 2 6 2 2 4 2" xfId="11835"/>
    <cellStyle name="Input 2 6 2 2 4 2 2" xfId="18616"/>
    <cellStyle name="Input 2 6 2 2 4 2 2 2" xfId="36280"/>
    <cellStyle name="Input 2 6 2 2 4 2 2 3" xfId="53466"/>
    <cellStyle name="Input 2 6 2 2 4 2 3" xfId="29499"/>
    <cellStyle name="Input 2 6 2 2 4 2 4" xfId="46735"/>
    <cellStyle name="Input 2 6 2 2 4 3" xfId="8551"/>
    <cellStyle name="Input 2 6 2 2 4 3 2" xfId="26216"/>
    <cellStyle name="Input 2 6 2 2 4 3 3" xfId="43478"/>
    <cellStyle name="Input 2 6 2 2 4 4" xfId="15549"/>
    <cellStyle name="Input 2 6 2 2 4 4 2" xfId="33213"/>
    <cellStyle name="Input 2 6 2 2 4 4 3" xfId="50425"/>
    <cellStyle name="Input 2 6 2 2 4 5" xfId="22580"/>
    <cellStyle name="Input 2 6 2 2 4 6" xfId="39867"/>
    <cellStyle name="Input 2 6 2 2 5" xfId="10521"/>
    <cellStyle name="Input 2 6 2 2 5 2" xfId="17410"/>
    <cellStyle name="Input 2 6 2 2 5 2 2" xfId="35074"/>
    <cellStyle name="Input 2 6 2 2 5 2 3" xfId="52272"/>
    <cellStyle name="Input 2 6 2 2 5 3" xfId="28185"/>
    <cellStyle name="Input 2 6 2 2 5 4" xfId="45433"/>
    <cellStyle name="Input 2 6 2 2 6" xfId="6771"/>
    <cellStyle name="Input 2 6 2 2 6 2" xfId="24436"/>
    <cellStyle name="Input 2 6 2 2 6 3" xfId="41710"/>
    <cellStyle name="Input 2 6 2 2 7" xfId="13802"/>
    <cellStyle name="Input 2 6 2 2 7 2" xfId="31466"/>
    <cellStyle name="Input 2 6 2 2 7 3" xfId="48690"/>
    <cellStyle name="Input 2 6 2 2 8" xfId="20718"/>
    <cellStyle name="Input 2 6 2 2 9" xfId="38024"/>
    <cellStyle name="Input 2 6 2 3" xfId="3095"/>
    <cellStyle name="Input 2 6 2 3 2" xfId="3758"/>
    <cellStyle name="Input 2 6 2 3 2 2" xfId="5674"/>
    <cellStyle name="Input 2 6 2 3 2 2 2" xfId="12594"/>
    <cellStyle name="Input 2 6 2 3 2 2 2 2" xfId="19321"/>
    <cellStyle name="Input 2 6 2 3 2 2 2 2 2" xfId="36985"/>
    <cellStyle name="Input 2 6 2 3 2 2 2 2 3" xfId="54162"/>
    <cellStyle name="Input 2 6 2 3 2 2 2 3" xfId="30258"/>
    <cellStyle name="Input 2 6 2 3 2 2 2 4" xfId="47485"/>
    <cellStyle name="Input 2 6 2 3 2 2 3" xfId="9310"/>
    <cellStyle name="Input 2 6 2 3 2 2 3 2" xfId="26975"/>
    <cellStyle name="Input 2 6 2 3 2 2 3 3" xfId="44228"/>
    <cellStyle name="Input 2 6 2 3 2 2 4" xfId="16254"/>
    <cellStyle name="Input 2 6 2 3 2 2 4 2" xfId="33918"/>
    <cellStyle name="Input 2 6 2 3 2 2 4 3" xfId="51121"/>
    <cellStyle name="Input 2 6 2 3 2 2 5" xfId="23339"/>
    <cellStyle name="Input 2 6 2 3 2 2 6" xfId="40617"/>
    <cellStyle name="Input 2 6 2 3 2 3" xfId="11218"/>
    <cellStyle name="Input 2 6 2 3 2 3 2" xfId="18053"/>
    <cellStyle name="Input 2 6 2 3 2 3 2 2" xfId="35717"/>
    <cellStyle name="Input 2 6 2 3 2 3 2 3" xfId="52906"/>
    <cellStyle name="Input 2 6 2 3 2 3 3" xfId="28882"/>
    <cellStyle name="Input 2 6 2 3 2 3 4" xfId="46121"/>
    <cellStyle name="Input 2 6 2 3 2 4" xfId="7455"/>
    <cellStyle name="Input 2 6 2 3 2 4 2" xfId="25120"/>
    <cellStyle name="Input 2 6 2 3 2 4 3" xfId="42385"/>
    <cellStyle name="Input 2 6 2 3 2 5" xfId="14507"/>
    <cellStyle name="Input 2 6 2 3 2 5 2" xfId="32171"/>
    <cellStyle name="Input 2 6 2 3 2 5 3" xfId="49386"/>
    <cellStyle name="Input 2 6 2 3 2 6" xfId="21477"/>
    <cellStyle name="Input 2 6 2 3 2 7" xfId="38774"/>
    <cellStyle name="Input 2 6 2 3 3" xfId="4125"/>
    <cellStyle name="Input 2 6 2 3 3 2" xfId="6041"/>
    <cellStyle name="Input 2 6 2 3 3 2 2" xfId="12961"/>
    <cellStyle name="Input 2 6 2 3 3 2 2 2" xfId="19688"/>
    <cellStyle name="Input 2 6 2 3 3 2 2 2 2" xfId="37352"/>
    <cellStyle name="Input 2 6 2 3 3 2 2 2 3" xfId="54529"/>
    <cellStyle name="Input 2 6 2 3 3 2 2 3" xfId="30625"/>
    <cellStyle name="Input 2 6 2 3 3 2 2 4" xfId="47852"/>
    <cellStyle name="Input 2 6 2 3 3 2 3" xfId="9677"/>
    <cellStyle name="Input 2 6 2 3 3 2 3 2" xfId="27342"/>
    <cellStyle name="Input 2 6 2 3 3 2 3 3" xfId="44595"/>
    <cellStyle name="Input 2 6 2 3 3 2 4" xfId="16621"/>
    <cellStyle name="Input 2 6 2 3 3 2 4 2" xfId="34285"/>
    <cellStyle name="Input 2 6 2 3 3 2 4 3" xfId="51488"/>
    <cellStyle name="Input 2 6 2 3 3 2 5" xfId="23706"/>
    <cellStyle name="Input 2 6 2 3 3 2 6" xfId="40984"/>
    <cellStyle name="Input 2 6 2 3 3 3" xfId="7822"/>
    <cellStyle name="Input 2 6 2 3 3 3 2" xfId="25487"/>
    <cellStyle name="Input 2 6 2 3 3 3 3" xfId="42752"/>
    <cellStyle name="Input 2 6 2 3 3 4" xfId="14874"/>
    <cellStyle name="Input 2 6 2 3 3 4 2" xfId="32538"/>
    <cellStyle name="Input 2 6 2 3 3 4 3" xfId="49753"/>
    <cellStyle name="Input 2 6 2 3 3 5" xfId="21844"/>
    <cellStyle name="Input 2 6 2 3 3 6" xfId="39141"/>
    <cellStyle name="Input 2 6 2 3 4" xfId="5011"/>
    <cellStyle name="Input 2 6 2 3 4 2" xfId="11931"/>
    <cellStyle name="Input 2 6 2 3 4 2 2" xfId="18712"/>
    <cellStyle name="Input 2 6 2 3 4 2 2 2" xfId="36376"/>
    <cellStyle name="Input 2 6 2 3 4 2 2 3" xfId="53559"/>
    <cellStyle name="Input 2 6 2 3 4 2 3" xfId="29595"/>
    <cellStyle name="Input 2 6 2 3 4 2 4" xfId="46828"/>
    <cellStyle name="Input 2 6 2 3 4 3" xfId="8647"/>
    <cellStyle name="Input 2 6 2 3 4 3 2" xfId="26312"/>
    <cellStyle name="Input 2 6 2 3 4 3 3" xfId="43571"/>
    <cellStyle name="Input 2 6 2 3 4 4" xfId="15645"/>
    <cellStyle name="Input 2 6 2 3 4 4 2" xfId="33309"/>
    <cellStyle name="Input 2 6 2 3 4 4 3" xfId="50518"/>
    <cellStyle name="Input 2 6 2 3 4 5" xfId="22676"/>
    <cellStyle name="Input 2 6 2 3 4 6" xfId="39960"/>
    <cellStyle name="Input 2 6 2 3 5" xfId="10617"/>
    <cellStyle name="Input 2 6 2 3 5 2" xfId="17506"/>
    <cellStyle name="Input 2 6 2 3 5 2 2" xfId="35170"/>
    <cellStyle name="Input 2 6 2 3 5 2 3" xfId="52365"/>
    <cellStyle name="Input 2 6 2 3 5 3" xfId="28281"/>
    <cellStyle name="Input 2 6 2 3 5 4" xfId="45526"/>
    <cellStyle name="Input 2 6 2 3 6" xfId="6867"/>
    <cellStyle name="Input 2 6 2 3 6 2" xfId="24532"/>
    <cellStyle name="Input 2 6 2 3 6 3" xfId="41803"/>
    <cellStyle name="Input 2 6 2 3 7" xfId="13898"/>
    <cellStyle name="Input 2 6 2 3 7 2" xfId="31562"/>
    <cellStyle name="Input 2 6 2 3 7 3" xfId="48783"/>
    <cellStyle name="Input 2 6 2 3 8" xfId="20814"/>
    <cellStyle name="Input 2 6 2 3 9" xfId="38117"/>
    <cellStyle name="Input 2 6 2 4" xfId="3207"/>
    <cellStyle name="Input 2 6 2 4 2" xfId="4237"/>
    <cellStyle name="Input 2 6 2 4 2 2" xfId="6153"/>
    <cellStyle name="Input 2 6 2 4 2 2 2" xfId="13073"/>
    <cellStyle name="Input 2 6 2 4 2 2 2 2" xfId="19800"/>
    <cellStyle name="Input 2 6 2 4 2 2 2 2 2" xfId="37464"/>
    <cellStyle name="Input 2 6 2 4 2 2 2 2 3" xfId="54641"/>
    <cellStyle name="Input 2 6 2 4 2 2 2 3" xfId="30737"/>
    <cellStyle name="Input 2 6 2 4 2 2 2 4" xfId="47964"/>
    <cellStyle name="Input 2 6 2 4 2 2 3" xfId="9789"/>
    <cellStyle name="Input 2 6 2 4 2 2 3 2" xfId="27454"/>
    <cellStyle name="Input 2 6 2 4 2 2 3 3" xfId="44707"/>
    <cellStyle name="Input 2 6 2 4 2 2 4" xfId="16733"/>
    <cellStyle name="Input 2 6 2 4 2 2 4 2" xfId="34397"/>
    <cellStyle name="Input 2 6 2 4 2 2 4 3" xfId="51600"/>
    <cellStyle name="Input 2 6 2 4 2 2 5" xfId="23818"/>
    <cellStyle name="Input 2 6 2 4 2 2 6" xfId="41096"/>
    <cellStyle name="Input 2 6 2 4 2 3" xfId="7934"/>
    <cellStyle name="Input 2 6 2 4 2 3 2" xfId="25599"/>
    <cellStyle name="Input 2 6 2 4 2 3 3" xfId="42864"/>
    <cellStyle name="Input 2 6 2 4 2 4" xfId="14986"/>
    <cellStyle name="Input 2 6 2 4 2 4 2" xfId="32650"/>
    <cellStyle name="Input 2 6 2 4 2 4 3" xfId="49865"/>
    <cellStyle name="Input 2 6 2 4 2 5" xfId="21956"/>
    <cellStyle name="Input 2 6 2 4 2 6" xfId="39253"/>
    <cellStyle name="Input 2 6 2 4 3" xfId="5123"/>
    <cellStyle name="Input 2 6 2 4 3 2" xfId="12043"/>
    <cellStyle name="Input 2 6 2 4 3 2 2" xfId="18824"/>
    <cellStyle name="Input 2 6 2 4 3 2 2 2" xfId="36488"/>
    <cellStyle name="Input 2 6 2 4 3 2 2 3" xfId="53671"/>
    <cellStyle name="Input 2 6 2 4 3 2 3" xfId="29707"/>
    <cellStyle name="Input 2 6 2 4 3 2 4" xfId="46940"/>
    <cellStyle name="Input 2 6 2 4 3 3" xfId="8759"/>
    <cellStyle name="Input 2 6 2 4 3 3 2" xfId="26424"/>
    <cellStyle name="Input 2 6 2 4 3 3 3" xfId="43683"/>
    <cellStyle name="Input 2 6 2 4 3 4" xfId="15757"/>
    <cellStyle name="Input 2 6 2 4 3 4 2" xfId="33421"/>
    <cellStyle name="Input 2 6 2 4 3 4 3" xfId="50630"/>
    <cellStyle name="Input 2 6 2 4 3 5" xfId="22788"/>
    <cellStyle name="Input 2 6 2 4 3 6" xfId="40072"/>
    <cellStyle name="Input 2 6 2 4 4" xfId="10729"/>
    <cellStyle name="Input 2 6 2 4 4 2" xfId="17618"/>
    <cellStyle name="Input 2 6 2 4 4 2 2" xfId="35282"/>
    <cellStyle name="Input 2 6 2 4 4 2 3" xfId="52477"/>
    <cellStyle name="Input 2 6 2 4 4 3" xfId="28393"/>
    <cellStyle name="Input 2 6 2 4 4 4" xfId="45638"/>
    <cellStyle name="Input 2 6 2 4 5" xfId="6979"/>
    <cellStyle name="Input 2 6 2 4 5 2" xfId="24644"/>
    <cellStyle name="Input 2 6 2 4 5 3" xfId="41915"/>
    <cellStyle name="Input 2 6 2 4 6" xfId="14010"/>
    <cellStyle name="Input 2 6 2 4 6 2" xfId="31674"/>
    <cellStyle name="Input 2 6 2 4 6 3" xfId="48895"/>
    <cellStyle name="Input 2 6 2 4 7" xfId="20926"/>
    <cellStyle name="Input 2 6 2 4 8" xfId="38229"/>
    <cellStyle name="Input 2 6 2 5" xfId="3435"/>
    <cellStyle name="Input 2 6 2 5 2" xfId="5351"/>
    <cellStyle name="Input 2 6 2 5 2 2" xfId="12271"/>
    <cellStyle name="Input 2 6 2 5 2 2 2" xfId="18998"/>
    <cellStyle name="Input 2 6 2 5 2 2 2 2" xfId="36662"/>
    <cellStyle name="Input 2 6 2 5 2 2 2 3" xfId="53845"/>
    <cellStyle name="Input 2 6 2 5 2 2 3" xfId="29935"/>
    <cellStyle name="Input 2 6 2 5 2 2 4" xfId="47168"/>
    <cellStyle name="Input 2 6 2 5 2 3" xfId="8987"/>
    <cellStyle name="Input 2 6 2 5 2 3 2" xfId="26652"/>
    <cellStyle name="Input 2 6 2 5 2 3 3" xfId="43911"/>
    <cellStyle name="Input 2 6 2 5 2 4" xfId="15931"/>
    <cellStyle name="Input 2 6 2 5 2 4 2" xfId="33595"/>
    <cellStyle name="Input 2 6 2 5 2 4 3" xfId="50804"/>
    <cellStyle name="Input 2 6 2 5 2 5" xfId="23016"/>
    <cellStyle name="Input 2 6 2 5 2 6" xfId="40300"/>
    <cellStyle name="Input 2 6 2 5 3" xfId="10895"/>
    <cellStyle name="Input 2 6 2 5 3 2" xfId="17730"/>
    <cellStyle name="Input 2 6 2 5 3 2 2" xfId="35394"/>
    <cellStyle name="Input 2 6 2 5 3 2 3" xfId="52589"/>
    <cellStyle name="Input 2 6 2 5 3 3" xfId="28559"/>
    <cellStyle name="Input 2 6 2 5 3 4" xfId="45804"/>
    <cellStyle name="Input 2 6 2 5 4" xfId="7132"/>
    <cellStyle name="Input 2 6 2 5 4 2" xfId="24797"/>
    <cellStyle name="Input 2 6 2 5 4 3" xfId="42068"/>
    <cellStyle name="Input 2 6 2 5 5" xfId="14184"/>
    <cellStyle name="Input 2 6 2 5 5 2" xfId="31848"/>
    <cellStyle name="Input 2 6 2 5 5 3" xfId="49069"/>
    <cellStyle name="Input 2 6 2 5 6" xfId="21154"/>
    <cellStyle name="Input 2 6 2 5 7" xfId="38457"/>
    <cellStyle name="Input 2 6 2 6" xfId="3808"/>
    <cellStyle name="Input 2 6 2 6 2" xfId="5724"/>
    <cellStyle name="Input 2 6 2 6 2 2" xfId="12644"/>
    <cellStyle name="Input 2 6 2 6 2 2 2" xfId="19371"/>
    <cellStyle name="Input 2 6 2 6 2 2 2 2" xfId="37035"/>
    <cellStyle name="Input 2 6 2 6 2 2 2 3" xfId="54212"/>
    <cellStyle name="Input 2 6 2 6 2 2 3" xfId="30308"/>
    <cellStyle name="Input 2 6 2 6 2 2 4" xfId="47535"/>
    <cellStyle name="Input 2 6 2 6 2 3" xfId="9360"/>
    <cellStyle name="Input 2 6 2 6 2 3 2" xfId="27025"/>
    <cellStyle name="Input 2 6 2 6 2 3 3" xfId="44278"/>
    <cellStyle name="Input 2 6 2 6 2 4" xfId="16304"/>
    <cellStyle name="Input 2 6 2 6 2 4 2" xfId="33968"/>
    <cellStyle name="Input 2 6 2 6 2 4 3" xfId="51171"/>
    <cellStyle name="Input 2 6 2 6 2 5" xfId="23389"/>
    <cellStyle name="Input 2 6 2 6 2 6" xfId="40667"/>
    <cellStyle name="Input 2 6 2 6 3" xfId="7505"/>
    <cellStyle name="Input 2 6 2 6 3 2" xfId="25170"/>
    <cellStyle name="Input 2 6 2 6 3 3" xfId="42435"/>
    <cellStyle name="Input 2 6 2 6 4" xfId="14557"/>
    <cellStyle name="Input 2 6 2 6 4 2" xfId="32221"/>
    <cellStyle name="Input 2 6 2 6 4 3" xfId="49436"/>
    <cellStyle name="Input 2 6 2 6 5" xfId="21527"/>
    <cellStyle name="Input 2 6 2 6 6" xfId="38824"/>
    <cellStyle name="Input 2 6 2 7" xfId="4688"/>
    <cellStyle name="Input 2 6 2 7 2" xfId="11608"/>
    <cellStyle name="Input 2 6 2 7 2 2" xfId="18389"/>
    <cellStyle name="Input 2 6 2 7 2 2 2" xfId="36053"/>
    <cellStyle name="Input 2 6 2 7 2 2 3" xfId="53242"/>
    <cellStyle name="Input 2 6 2 7 2 3" xfId="29272"/>
    <cellStyle name="Input 2 6 2 7 2 4" xfId="46511"/>
    <cellStyle name="Input 2 6 2 7 3" xfId="8324"/>
    <cellStyle name="Input 2 6 2 7 3 2" xfId="25989"/>
    <cellStyle name="Input 2 6 2 7 3 3" xfId="43254"/>
    <cellStyle name="Input 2 6 2 7 4" xfId="15322"/>
    <cellStyle name="Input 2 6 2 7 4 2" xfId="32986"/>
    <cellStyle name="Input 2 6 2 7 4 3" xfId="50201"/>
    <cellStyle name="Input 2 6 2 7 5" xfId="22353"/>
    <cellStyle name="Input 2 6 2 7 6" xfId="39643"/>
    <cellStyle name="Input 2 6 2 8" xfId="10294"/>
    <cellStyle name="Input 2 6 2 8 2" xfId="17183"/>
    <cellStyle name="Input 2 6 2 8 2 2" xfId="34847"/>
    <cellStyle name="Input 2 6 2 8 2 3" xfId="52048"/>
    <cellStyle name="Input 2 6 2 8 3" xfId="27958"/>
    <cellStyle name="Input 2 6 2 8 4" xfId="45209"/>
    <cellStyle name="Input 2 6 2 9" xfId="6544"/>
    <cellStyle name="Input 2 6 2 9 2" xfId="24209"/>
    <cellStyle name="Input 2 6 2 9 3" xfId="41486"/>
    <cellStyle name="Input 2 6 3" xfId="2802"/>
    <cellStyle name="Input 2 6 3 2" xfId="3465"/>
    <cellStyle name="Input 2 6 3 2 2" xfId="5381"/>
    <cellStyle name="Input 2 6 3 2 2 2" xfId="12301"/>
    <cellStyle name="Input 2 6 3 2 2 2 2" xfId="19028"/>
    <cellStyle name="Input 2 6 3 2 2 2 2 2" xfId="36692"/>
    <cellStyle name="Input 2 6 3 2 2 2 2 3" xfId="53872"/>
    <cellStyle name="Input 2 6 3 2 2 2 3" xfId="29965"/>
    <cellStyle name="Input 2 6 3 2 2 2 4" xfId="47195"/>
    <cellStyle name="Input 2 6 3 2 2 3" xfId="9017"/>
    <cellStyle name="Input 2 6 3 2 2 3 2" xfId="26682"/>
    <cellStyle name="Input 2 6 3 2 2 3 3" xfId="43938"/>
    <cellStyle name="Input 2 6 3 2 2 4" xfId="15961"/>
    <cellStyle name="Input 2 6 3 2 2 4 2" xfId="33625"/>
    <cellStyle name="Input 2 6 3 2 2 4 3" xfId="50831"/>
    <cellStyle name="Input 2 6 3 2 2 5" xfId="23046"/>
    <cellStyle name="Input 2 6 3 2 2 6" xfId="40327"/>
    <cellStyle name="Input 2 6 3 2 3" xfId="10925"/>
    <cellStyle name="Input 2 6 3 2 3 2" xfId="17760"/>
    <cellStyle name="Input 2 6 3 2 3 2 2" xfId="35424"/>
    <cellStyle name="Input 2 6 3 2 3 2 3" xfId="52616"/>
    <cellStyle name="Input 2 6 3 2 3 3" xfId="28589"/>
    <cellStyle name="Input 2 6 3 2 3 4" xfId="45831"/>
    <cellStyle name="Input 2 6 3 2 4" xfId="7162"/>
    <cellStyle name="Input 2 6 3 2 4 2" xfId="24827"/>
    <cellStyle name="Input 2 6 3 2 4 3" xfId="42095"/>
    <cellStyle name="Input 2 6 3 2 5" xfId="14214"/>
    <cellStyle name="Input 2 6 3 2 5 2" xfId="31878"/>
    <cellStyle name="Input 2 6 3 2 5 3" xfId="49096"/>
    <cellStyle name="Input 2 6 3 2 6" xfId="21184"/>
    <cellStyle name="Input 2 6 3 2 7" xfId="38484"/>
    <cellStyle name="Input 2 6 3 3" xfId="3835"/>
    <cellStyle name="Input 2 6 3 3 2" xfId="5751"/>
    <cellStyle name="Input 2 6 3 3 2 2" xfId="12671"/>
    <cellStyle name="Input 2 6 3 3 2 2 2" xfId="19398"/>
    <cellStyle name="Input 2 6 3 3 2 2 2 2" xfId="37062"/>
    <cellStyle name="Input 2 6 3 3 2 2 2 3" xfId="54239"/>
    <cellStyle name="Input 2 6 3 3 2 2 3" xfId="30335"/>
    <cellStyle name="Input 2 6 3 3 2 2 4" xfId="47562"/>
    <cellStyle name="Input 2 6 3 3 2 3" xfId="9387"/>
    <cellStyle name="Input 2 6 3 3 2 3 2" xfId="27052"/>
    <cellStyle name="Input 2 6 3 3 2 3 3" xfId="44305"/>
    <cellStyle name="Input 2 6 3 3 2 4" xfId="16331"/>
    <cellStyle name="Input 2 6 3 3 2 4 2" xfId="33995"/>
    <cellStyle name="Input 2 6 3 3 2 4 3" xfId="51198"/>
    <cellStyle name="Input 2 6 3 3 2 5" xfId="23416"/>
    <cellStyle name="Input 2 6 3 3 2 6" xfId="40694"/>
    <cellStyle name="Input 2 6 3 3 3" xfId="7532"/>
    <cellStyle name="Input 2 6 3 3 3 2" xfId="25197"/>
    <cellStyle name="Input 2 6 3 3 3 3" xfId="42462"/>
    <cellStyle name="Input 2 6 3 3 4" xfId="14584"/>
    <cellStyle name="Input 2 6 3 3 4 2" xfId="32248"/>
    <cellStyle name="Input 2 6 3 3 4 3" xfId="49463"/>
    <cellStyle name="Input 2 6 3 3 5" xfId="21554"/>
    <cellStyle name="Input 2 6 3 3 6" xfId="38851"/>
    <cellStyle name="Input 2 6 3 4" xfId="4718"/>
    <cellStyle name="Input 2 6 3 4 2" xfId="11638"/>
    <cellStyle name="Input 2 6 3 4 2 2" xfId="18419"/>
    <cellStyle name="Input 2 6 3 4 2 2 2" xfId="36083"/>
    <cellStyle name="Input 2 6 3 4 2 2 3" xfId="53269"/>
    <cellStyle name="Input 2 6 3 4 2 3" xfId="29302"/>
    <cellStyle name="Input 2 6 3 4 2 4" xfId="46538"/>
    <cellStyle name="Input 2 6 3 4 3" xfId="8354"/>
    <cellStyle name="Input 2 6 3 4 3 2" xfId="26019"/>
    <cellStyle name="Input 2 6 3 4 3 3" xfId="43281"/>
    <cellStyle name="Input 2 6 3 4 4" xfId="15352"/>
    <cellStyle name="Input 2 6 3 4 4 2" xfId="33016"/>
    <cellStyle name="Input 2 6 3 4 4 3" xfId="50228"/>
    <cellStyle name="Input 2 6 3 4 5" xfId="22383"/>
    <cellStyle name="Input 2 6 3 4 6" xfId="39670"/>
    <cellStyle name="Input 2 6 3 5" xfId="10324"/>
    <cellStyle name="Input 2 6 3 5 2" xfId="17213"/>
    <cellStyle name="Input 2 6 3 5 2 2" xfId="34877"/>
    <cellStyle name="Input 2 6 3 5 2 3" xfId="52075"/>
    <cellStyle name="Input 2 6 3 5 3" xfId="27988"/>
    <cellStyle name="Input 2 6 3 5 4" xfId="45236"/>
    <cellStyle name="Input 2 6 3 6" xfId="6574"/>
    <cellStyle name="Input 2 6 3 6 2" xfId="24239"/>
    <cellStyle name="Input 2 6 3 6 3" xfId="41513"/>
    <cellStyle name="Input 2 6 3 7" xfId="13605"/>
    <cellStyle name="Input 2 6 3 7 2" xfId="31269"/>
    <cellStyle name="Input 2 6 3 7 3" xfId="48493"/>
    <cellStyle name="Input 2 6 3 8" xfId="20521"/>
    <cellStyle name="Input 2 6 3 9" xfId="37827"/>
    <cellStyle name="Input 2 6 4" xfId="4413"/>
    <cellStyle name="Input 2 6 4 2" xfId="6277"/>
    <cellStyle name="Input 2 6 4 2 2" xfId="13196"/>
    <cellStyle name="Input 2 6 4 2 2 2" xfId="19869"/>
    <cellStyle name="Input 2 6 4 2 2 2 2" xfId="37533"/>
    <cellStyle name="Input 2 6 4 2 2 2 3" xfId="54710"/>
    <cellStyle name="Input 2 6 4 2 2 3" xfId="30860"/>
    <cellStyle name="Input 2 6 4 2 2 4" xfId="48087"/>
    <cellStyle name="Input 2 6 4 2 3" xfId="9912"/>
    <cellStyle name="Input 2 6 4 2 3 2" xfId="27577"/>
    <cellStyle name="Input 2 6 4 2 3 3" xfId="44830"/>
    <cellStyle name="Input 2 6 4 2 4" xfId="16802"/>
    <cellStyle name="Input 2 6 4 2 4 2" xfId="34466"/>
    <cellStyle name="Input 2 6 4 2 4 3" xfId="51669"/>
    <cellStyle name="Input 2 6 4 2 5" xfId="23942"/>
    <cellStyle name="Input 2 6 4 2 6" xfId="41219"/>
    <cellStyle name="Input 2 6 4 3" xfId="11341"/>
    <cellStyle name="Input 2 6 4 3 2" xfId="18122"/>
    <cellStyle name="Input 2 6 4 3 2 2" xfId="35786"/>
    <cellStyle name="Input 2 6 4 3 2 3" xfId="52975"/>
    <cellStyle name="Input 2 6 4 3 3" xfId="29005"/>
    <cellStyle name="Input 2 6 4 3 4" xfId="46244"/>
    <cellStyle name="Input 2 6 4 4" xfId="8057"/>
    <cellStyle name="Input 2 6 4 4 2" xfId="25722"/>
    <cellStyle name="Input 2 6 4 4 3" xfId="42987"/>
    <cellStyle name="Input 2 6 4 5" xfId="15055"/>
    <cellStyle name="Input 2 6 4 5 2" xfId="32719"/>
    <cellStyle name="Input 2 6 4 5 3" xfId="49934"/>
    <cellStyle name="Input 2 6 4 6" xfId="22086"/>
    <cellStyle name="Input 2 6 4 7" xfId="39376"/>
    <cellStyle name="Input 2 6 5" xfId="4404"/>
    <cellStyle name="Input 2 6 5 2" xfId="6268"/>
    <cellStyle name="Input 2 6 5 2 2" xfId="13187"/>
    <cellStyle name="Input 2 6 5 2 2 2" xfId="19860"/>
    <cellStyle name="Input 2 6 5 2 2 2 2" xfId="37524"/>
    <cellStyle name="Input 2 6 5 2 2 2 3" xfId="54701"/>
    <cellStyle name="Input 2 6 5 2 2 3" xfId="30851"/>
    <cellStyle name="Input 2 6 5 2 2 4" xfId="48078"/>
    <cellStyle name="Input 2 6 5 2 3" xfId="9903"/>
    <cellStyle name="Input 2 6 5 2 3 2" xfId="27568"/>
    <cellStyle name="Input 2 6 5 2 3 3" xfId="44821"/>
    <cellStyle name="Input 2 6 5 2 4" xfId="16793"/>
    <cellStyle name="Input 2 6 5 2 4 2" xfId="34457"/>
    <cellStyle name="Input 2 6 5 2 4 3" xfId="51660"/>
    <cellStyle name="Input 2 6 5 2 5" xfId="23933"/>
    <cellStyle name="Input 2 6 5 2 6" xfId="41210"/>
    <cellStyle name="Input 2 6 5 3" xfId="11332"/>
    <cellStyle name="Input 2 6 5 3 2" xfId="18113"/>
    <cellStyle name="Input 2 6 5 3 2 2" xfId="35777"/>
    <cellStyle name="Input 2 6 5 3 2 3" xfId="52966"/>
    <cellStyle name="Input 2 6 5 3 3" xfId="28996"/>
    <cellStyle name="Input 2 6 5 3 4" xfId="46235"/>
    <cellStyle name="Input 2 6 5 4" xfId="8048"/>
    <cellStyle name="Input 2 6 5 4 2" xfId="25713"/>
    <cellStyle name="Input 2 6 5 4 3" xfId="42978"/>
    <cellStyle name="Input 2 6 5 5" xfId="15046"/>
    <cellStyle name="Input 2 6 5 5 2" xfId="32710"/>
    <cellStyle name="Input 2 6 5 5 3" xfId="49925"/>
    <cellStyle name="Input 2 6 5 6" xfId="22077"/>
    <cellStyle name="Input 2 6 5 7" xfId="39367"/>
    <cellStyle name="Input 2 6 6" xfId="10097"/>
    <cellStyle name="Input 2 6 6 2" xfId="16986"/>
    <cellStyle name="Input 2 6 6 2 2" xfId="34650"/>
    <cellStyle name="Input 2 6 6 2 3" xfId="51851"/>
    <cellStyle name="Input 2 6 6 3" xfId="27761"/>
    <cellStyle name="Input 2 6 6 4" xfId="45012"/>
    <cellStyle name="Input 2 6 7" xfId="13378"/>
    <cellStyle name="Input 2 6 7 2" xfId="31042"/>
    <cellStyle name="Input 2 6 7 3" xfId="48269"/>
    <cellStyle name="Input 2 6 8" xfId="20193"/>
    <cellStyle name="Input 2 6 9" xfId="20202"/>
    <cellStyle name="Input 2 7" xfId="862"/>
    <cellStyle name="Input 2 7 2" xfId="2769"/>
    <cellStyle name="Input 2 7 2 10" xfId="13574"/>
    <cellStyle name="Input 2 7 2 10 2" xfId="31238"/>
    <cellStyle name="Input 2 7 2 10 3" xfId="48465"/>
    <cellStyle name="Input 2 7 2 11" xfId="20490"/>
    <cellStyle name="Input 2 7 2 12" xfId="37799"/>
    <cellStyle name="Input 2 7 2 2" xfId="2998"/>
    <cellStyle name="Input 2 7 2 2 2" xfId="3661"/>
    <cellStyle name="Input 2 7 2 2 2 2" xfId="5577"/>
    <cellStyle name="Input 2 7 2 2 2 2 2" xfId="12497"/>
    <cellStyle name="Input 2 7 2 2 2 2 2 2" xfId="19224"/>
    <cellStyle name="Input 2 7 2 2 2 2 2 2 2" xfId="36888"/>
    <cellStyle name="Input 2 7 2 2 2 2 2 2 3" xfId="54068"/>
    <cellStyle name="Input 2 7 2 2 2 2 2 3" xfId="30161"/>
    <cellStyle name="Input 2 7 2 2 2 2 2 4" xfId="47391"/>
    <cellStyle name="Input 2 7 2 2 2 2 3" xfId="9213"/>
    <cellStyle name="Input 2 7 2 2 2 2 3 2" xfId="26878"/>
    <cellStyle name="Input 2 7 2 2 2 2 3 3" xfId="44134"/>
    <cellStyle name="Input 2 7 2 2 2 2 4" xfId="16157"/>
    <cellStyle name="Input 2 7 2 2 2 2 4 2" xfId="33821"/>
    <cellStyle name="Input 2 7 2 2 2 2 4 3" xfId="51027"/>
    <cellStyle name="Input 2 7 2 2 2 2 5" xfId="23242"/>
    <cellStyle name="Input 2 7 2 2 2 2 6" xfId="40523"/>
    <cellStyle name="Input 2 7 2 2 2 3" xfId="11121"/>
    <cellStyle name="Input 2 7 2 2 2 3 2" xfId="17956"/>
    <cellStyle name="Input 2 7 2 2 2 3 2 2" xfId="35620"/>
    <cellStyle name="Input 2 7 2 2 2 3 2 3" xfId="52812"/>
    <cellStyle name="Input 2 7 2 2 2 3 3" xfId="28785"/>
    <cellStyle name="Input 2 7 2 2 2 3 4" xfId="46027"/>
    <cellStyle name="Input 2 7 2 2 2 4" xfId="7358"/>
    <cellStyle name="Input 2 7 2 2 2 4 2" xfId="25023"/>
    <cellStyle name="Input 2 7 2 2 2 4 3" xfId="42291"/>
    <cellStyle name="Input 2 7 2 2 2 5" xfId="14410"/>
    <cellStyle name="Input 2 7 2 2 2 5 2" xfId="32074"/>
    <cellStyle name="Input 2 7 2 2 2 5 3" xfId="49292"/>
    <cellStyle name="Input 2 7 2 2 2 6" xfId="21380"/>
    <cellStyle name="Input 2 7 2 2 2 7" xfId="38680"/>
    <cellStyle name="Input 2 7 2 2 3" xfId="4031"/>
    <cellStyle name="Input 2 7 2 2 3 2" xfId="5947"/>
    <cellStyle name="Input 2 7 2 2 3 2 2" xfId="12867"/>
    <cellStyle name="Input 2 7 2 2 3 2 2 2" xfId="19594"/>
    <cellStyle name="Input 2 7 2 2 3 2 2 2 2" xfId="37258"/>
    <cellStyle name="Input 2 7 2 2 3 2 2 2 3" xfId="54435"/>
    <cellStyle name="Input 2 7 2 2 3 2 2 3" xfId="30531"/>
    <cellStyle name="Input 2 7 2 2 3 2 2 4" xfId="47758"/>
    <cellStyle name="Input 2 7 2 2 3 2 3" xfId="9583"/>
    <cellStyle name="Input 2 7 2 2 3 2 3 2" xfId="27248"/>
    <cellStyle name="Input 2 7 2 2 3 2 3 3" xfId="44501"/>
    <cellStyle name="Input 2 7 2 2 3 2 4" xfId="16527"/>
    <cellStyle name="Input 2 7 2 2 3 2 4 2" xfId="34191"/>
    <cellStyle name="Input 2 7 2 2 3 2 4 3" xfId="51394"/>
    <cellStyle name="Input 2 7 2 2 3 2 5" xfId="23612"/>
    <cellStyle name="Input 2 7 2 2 3 2 6" xfId="40890"/>
    <cellStyle name="Input 2 7 2 2 3 3" xfId="7728"/>
    <cellStyle name="Input 2 7 2 2 3 3 2" xfId="25393"/>
    <cellStyle name="Input 2 7 2 2 3 3 3" xfId="42658"/>
    <cellStyle name="Input 2 7 2 2 3 4" xfId="14780"/>
    <cellStyle name="Input 2 7 2 2 3 4 2" xfId="32444"/>
    <cellStyle name="Input 2 7 2 2 3 4 3" xfId="49659"/>
    <cellStyle name="Input 2 7 2 2 3 5" xfId="21750"/>
    <cellStyle name="Input 2 7 2 2 3 6" xfId="39047"/>
    <cellStyle name="Input 2 7 2 2 4" xfId="4914"/>
    <cellStyle name="Input 2 7 2 2 4 2" xfId="11834"/>
    <cellStyle name="Input 2 7 2 2 4 2 2" xfId="18615"/>
    <cellStyle name="Input 2 7 2 2 4 2 2 2" xfId="36279"/>
    <cellStyle name="Input 2 7 2 2 4 2 2 3" xfId="53465"/>
    <cellStyle name="Input 2 7 2 2 4 2 3" xfId="29498"/>
    <cellStyle name="Input 2 7 2 2 4 2 4" xfId="46734"/>
    <cellStyle name="Input 2 7 2 2 4 3" xfId="8550"/>
    <cellStyle name="Input 2 7 2 2 4 3 2" xfId="26215"/>
    <cellStyle name="Input 2 7 2 2 4 3 3" xfId="43477"/>
    <cellStyle name="Input 2 7 2 2 4 4" xfId="15548"/>
    <cellStyle name="Input 2 7 2 2 4 4 2" xfId="33212"/>
    <cellStyle name="Input 2 7 2 2 4 4 3" xfId="50424"/>
    <cellStyle name="Input 2 7 2 2 4 5" xfId="22579"/>
    <cellStyle name="Input 2 7 2 2 4 6" xfId="39866"/>
    <cellStyle name="Input 2 7 2 2 5" xfId="10520"/>
    <cellStyle name="Input 2 7 2 2 5 2" xfId="17409"/>
    <cellStyle name="Input 2 7 2 2 5 2 2" xfId="35073"/>
    <cellStyle name="Input 2 7 2 2 5 2 3" xfId="52271"/>
    <cellStyle name="Input 2 7 2 2 5 3" xfId="28184"/>
    <cellStyle name="Input 2 7 2 2 5 4" xfId="45432"/>
    <cellStyle name="Input 2 7 2 2 6" xfId="6770"/>
    <cellStyle name="Input 2 7 2 2 6 2" xfId="24435"/>
    <cellStyle name="Input 2 7 2 2 6 3" xfId="41709"/>
    <cellStyle name="Input 2 7 2 2 7" xfId="13801"/>
    <cellStyle name="Input 2 7 2 2 7 2" xfId="31465"/>
    <cellStyle name="Input 2 7 2 2 7 3" xfId="48689"/>
    <cellStyle name="Input 2 7 2 2 8" xfId="20717"/>
    <cellStyle name="Input 2 7 2 2 9" xfId="38023"/>
    <cellStyle name="Input 2 7 2 3" xfId="3094"/>
    <cellStyle name="Input 2 7 2 3 2" xfId="3757"/>
    <cellStyle name="Input 2 7 2 3 2 2" xfId="5673"/>
    <cellStyle name="Input 2 7 2 3 2 2 2" xfId="12593"/>
    <cellStyle name="Input 2 7 2 3 2 2 2 2" xfId="19320"/>
    <cellStyle name="Input 2 7 2 3 2 2 2 2 2" xfId="36984"/>
    <cellStyle name="Input 2 7 2 3 2 2 2 2 3" xfId="54161"/>
    <cellStyle name="Input 2 7 2 3 2 2 2 3" xfId="30257"/>
    <cellStyle name="Input 2 7 2 3 2 2 2 4" xfId="47484"/>
    <cellStyle name="Input 2 7 2 3 2 2 3" xfId="9309"/>
    <cellStyle name="Input 2 7 2 3 2 2 3 2" xfId="26974"/>
    <cellStyle name="Input 2 7 2 3 2 2 3 3" xfId="44227"/>
    <cellStyle name="Input 2 7 2 3 2 2 4" xfId="16253"/>
    <cellStyle name="Input 2 7 2 3 2 2 4 2" xfId="33917"/>
    <cellStyle name="Input 2 7 2 3 2 2 4 3" xfId="51120"/>
    <cellStyle name="Input 2 7 2 3 2 2 5" xfId="23338"/>
    <cellStyle name="Input 2 7 2 3 2 2 6" xfId="40616"/>
    <cellStyle name="Input 2 7 2 3 2 3" xfId="11217"/>
    <cellStyle name="Input 2 7 2 3 2 3 2" xfId="18052"/>
    <cellStyle name="Input 2 7 2 3 2 3 2 2" xfId="35716"/>
    <cellStyle name="Input 2 7 2 3 2 3 2 3" xfId="52905"/>
    <cellStyle name="Input 2 7 2 3 2 3 3" xfId="28881"/>
    <cellStyle name="Input 2 7 2 3 2 3 4" xfId="46120"/>
    <cellStyle name="Input 2 7 2 3 2 4" xfId="7454"/>
    <cellStyle name="Input 2 7 2 3 2 4 2" xfId="25119"/>
    <cellStyle name="Input 2 7 2 3 2 4 3" xfId="42384"/>
    <cellStyle name="Input 2 7 2 3 2 5" xfId="14506"/>
    <cellStyle name="Input 2 7 2 3 2 5 2" xfId="32170"/>
    <cellStyle name="Input 2 7 2 3 2 5 3" xfId="49385"/>
    <cellStyle name="Input 2 7 2 3 2 6" xfId="21476"/>
    <cellStyle name="Input 2 7 2 3 2 7" xfId="38773"/>
    <cellStyle name="Input 2 7 2 3 3" xfId="4124"/>
    <cellStyle name="Input 2 7 2 3 3 2" xfId="6040"/>
    <cellStyle name="Input 2 7 2 3 3 2 2" xfId="12960"/>
    <cellStyle name="Input 2 7 2 3 3 2 2 2" xfId="19687"/>
    <cellStyle name="Input 2 7 2 3 3 2 2 2 2" xfId="37351"/>
    <cellStyle name="Input 2 7 2 3 3 2 2 2 3" xfId="54528"/>
    <cellStyle name="Input 2 7 2 3 3 2 2 3" xfId="30624"/>
    <cellStyle name="Input 2 7 2 3 3 2 2 4" xfId="47851"/>
    <cellStyle name="Input 2 7 2 3 3 2 3" xfId="9676"/>
    <cellStyle name="Input 2 7 2 3 3 2 3 2" xfId="27341"/>
    <cellStyle name="Input 2 7 2 3 3 2 3 3" xfId="44594"/>
    <cellStyle name="Input 2 7 2 3 3 2 4" xfId="16620"/>
    <cellStyle name="Input 2 7 2 3 3 2 4 2" xfId="34284"/>
    <cellStyle name="Input 2 7 2 3 3 2 4 3" xfId="51487"/>
    <cellStyle name="Input 2 7 2 3 3 2 5" xfId="23705"/>
    <cellStyle name="Input 2 7 2 3 3 2 6" xfId="40983"/>
    <cellStyle name="Input 2 7 2 3 3 3" xfId="7821"/>
    <cellStyle name="Input 2 7 2 3 3 3 2" xfId="25486"/>
    <cellStyle name="Input 2 7 2 3 3 3 3" xfId="42751"/>
    <cellStyle name="Input 2 7 2 3 3 4" xfId="14873"/>
    <cellStyle name="Input 2 7 2 3 3 4 2" xfId="32537"/>
    <cellStyle name="Input 2 7 2 3 3 4 3" xfId="49752"/>
    <cellStyle name="Input 2 7 2 3 3 5" xfId="21843"/>
    <cellStyle name="Input 2 7 2 3 3 6" xfId="39140"/>
    <cellStyle name="Input 2 7 2 3 4" xfId="5010"/>
    <cellStyle name="Input 2 7 2 3 4 2" xfId="11930"/>
    <cellStyle name="Input 2 7 2 3 4 2 2" xfId="18711"/>
    <cellStyle name="Input 2 7 2 3 4 2 2 2" xfId="36375"/>
    <cellStyle name="Input 2 7 2 3 4 2 2 3" xfId="53558"/>
    <cellStyle name="Input 2 7 2 3 4 2 3" xfId="29594"/>
    <cellStyle name="Input 2 7 2 3 4 2 4" xfId="46827"/>
    <cellStyle name="Input 2 7 2 3 4 3" xfId="8646"/>
    <cellStyle name="Input 2 7 2 3 4 3 2" xfId="26311"/>
    <cellStyle name="Input 2 7 2 3 4 3 3" xfId="43570"/>
    <cellStyle name="Input 2 7 2 3 4 4" xfId="15644"/>
    <cellStyle name="Input 2 7 2 3 4 4 2" xfId="33308"/>
    <cellStyle name="Input 2 7 2 3 4 4 3" xfId="50517"/>
    <cellStyle name="Input 2 7 2 3 4 5" xfId="22675"/>
    <cellStyle name="Input 2 7 2 3 4 6" xfId="39959"/>
    <cellStyle name="Input 2 7 2 3 5" xfId="10616"/>
    <cellStyle name="Input 2 7 2 3 5 2" xfId="17505"/>
    <cellStyle name="Input 2 7 2 3 5 2 2" xfId="35169"/>
    <cellStyle name="Input 2 7 2 3 5 2 3" xfId="52364"/>
    <cellStyle name="Input 2 7 2 3 5 3" xfId="28280"/>
    <cellStyle name="Input 2 7 2 3 5 4" xfId="45525"/>
    <cellStyle name="Input 2 7 2 3 6" xfId="6866"/>
    <cellStyle name="Input 2 7 2 3 6 2" xfId="24531"/>
    <cellStyle name="Input 2 7 2 3 6 3" xfId="41802"/>
    <cellStyle name="Input 2 7 2 3 7" xfId="13897"/>
    <cellStyle name="Input 2 7 2 3 7 2" xfId="31561"/>
    <cellStyle name="Input 2 7 2 3 7 3" xfId="48782"/>
    <cellStyle name="Input 2 7 2 3 8" xfId="20813"/>
    <cellStyle name="Input 2 7 2 3 9" xfId="38116"/>
    <cellStyle name="Input 2 7 2 4" xfId="3206"/>
    <cellStyle name="Input 2 7 2 4 2" xfId="4236"/>
    <cellStyle name="Input 2 7 2 4 2 2" xfId="6152"/>
    <cellStyle name="Input 2 7 2 4 2 2 2" xfId="13072"/>
    <cellStyle name="Input 2 7 2 4 2 2 2 2" xfId="19799"/>
    <cellStyle name="Input 2 7 2 4 2 2 2 2 2" xfId="37463"/>
    <cellStyle name="Input 2 7 2 4 2 2 2 2 3" xfId="54640"/>
    <cellStyle name="Input 2 7 2 4 2 2 2 3" xfId="30736"/>
    <cellStyle name="Input 2 7 2 4 2 2 2 4" xfId="47963"/>
    <cellStyle name="Input 2 7 2 4 2 2 3" xfId="9788"/>
    <cellStyle name="Input 2 7 2 4 2 2 3 2" xfId="27453"/>
    <cellStyle name="Input 2 7 2 4 2 2 3 3" xfId="44706"/>
    <cellStyle name="Input 2 7 2 4 2 2 4" xfId="16732"/>
    <cellStyle name="Input 2 7 2 4 2 2 4 2" xfId="34396"/>
    <cellStyle name="Input 2 7 2 4 2 2 4 3" xfId="51599"/>
    <cellStyle name="Input 2 7 2 4 2 2 5" xfId="23817"/>
    <cellStyle name="Input 2 7 2 4 2 2 6" xfId="41095"/>
    <cellStyle name="Input 2 7 2 4 2 3" xfId="7933"/>
    <cellStyle name="Input 2 7 2 4 2 3 2" xfId="25598"/>
    <cellStyle name="Input 2 7 2 4 2 3 3" xfId="42863"/>
    <cellStyle name="Input 2 7 2 4 2 4" xfId="14985"/>
    <cellStyle name="Input 2 7 2 4 2 4 2" xfId="32649"/>
    <cellStyle name="Input 2 7 2 4 2 4 3" xfId="49864"/>
    <cellStyle name="Input 2 7 2 4 2 5" xfId="21955"/>
    <cellStyle name="Input 2 7 2 4 2 6" xfId="39252"/>
    <cellStyle name="Input 2 7 2 4 3" xfId="5122"/>
    <cellStyle name="Input 2 7 2 4 3 2" xfId="12042"/>
    <cellStyle name="Input 2 7 2 4 3 2 2" xfId="18823"/>
    <cellStyle name="Input 2 7 2 4 3 2 2 2" xfId="36487"/>
    <cellStyle name="Input 2 7 2 4 3 2 2 3" xfId="53670"/>
    <cellStyle name="Input 2 7 2 4 3 2 3" xfId="29706"/>
    <cellStyle name="Input 2 7 2 4 3 2 4" xfId="46939"/>
    <cellStyle name="Input 2 7 2 4 3 3" xfId="8758"/>
    <cellStyle name="Input 2 7 2 4 3 3 2" xfId="26423"/>
    <cellStyle name="Input 2 7 2 4 3 3 3" xfId="43682"/>
    <cellStyle name="Input 2 7 2 4 3 4" xfId="15756"/>
    <cellStyle name="Input 2 7 2 4 3 4 2" xfId="33420"/>
    <cellStyle name="Input 2 7 2 4 3 4 3" xfId="50629"/>
    <cellStyle name="Input 2 7 2 4 3 5" xfId="22787"/>
    <cellStyle name="Input 2 7 2 4 3 6" xfId="40071"/>
    <cellStyle name="Input 2 7 2 4 4" xfId="10728"/>
    <cellStyle name="Input 2 7 2 4 4 2" xfId="17617"/>
    <cellStyle name="Input 2 7 2 4 4 2 2" xfId="35281"/>
    <cellStyle name="Input 2 7 2 4 4 2 3" xfId="52476"/>
    <cellStyle name="Input 2 7 2 4 4 3" xfId="28392"/>
    <cellStyle name="Input 2 7 2 4 4 4" xfId="45637"/>
    <cellStyle name="Input 2 7 2 4 5" xfId="6978"/>
    <cellStyle name="Input 2 7 2 4 5 2" xfId="24643"/>
    <cellStyle name="Input 2 7 2 4 5 3" xfId="41914"/>
    <cellStyle name="Input 2 7 2 4 6" xfId="14009"/>
    <cellStyle name="Input 2 7 2 4 6 2" xfId="31673"/>
    <cellStyle name="Input 2 7 2 4 6 3" xfId="48894"/>
    <cellStyle name="Input 2 7 2 4 7" xfId="20925"/>
    <cellStyle name="Input 2 7 2 4 8" xfId="38228"/>
    <cellStyle name="Input 2 7 2 5" xfId="3434"/>
    <cellStyle name="Input 2 7 2 5 2" xfId="5350"/>
    <cellStyle name="Input 2 7 2 5 2 2" xfId="12270"/>
    <cellStyle name="Input 2 7 2 5 2 2 2" xfId="18997"/>
    <cellStyle name="Input 2 7 2 5 2 2 2 2" xfId="36661"/>
    <cellStyle name="Input 2 7 2 5 2 2 2 3" xfId="53844"/>
    <cellStyle name="Input 2 7 2 5 2 2 3" xfId="29934"/>
    <cellStyle name="Input 2 7 2 5 2 2 4" xfId="47167"/>
    <cellStyle name="Input 2 7 2 5 2 3" xfId="8986"/>
    <cellStyle name="Input 2 7 2 5 2 3 2" xfId="26651"/>
    <cellStyle name="Input 2 7 2 5 2 3 3" xfId="43910"/>
    <cellStyle name="Input 2 7 2 5 2 4" xfId="15930"/>
    <cellStyle name="Input 2 7 2 5 2 4 2" xfId="33594"/>
    <cellStyle name="Input 2 7 2 5 2 4 3" xfId="50803"/>
    <cellStyle name="Input 2 7 2 5 2 5" xfId="23015"/>
    <cellStyle name="Input 2 7 2 5 2 6" xfId="40299"/>
    <cellStyle name="Input 2 7 2 5 3" xfId="10894"/>
    <cellStyle name="Input 2 7 2 5 3 2" xfId="17729"/>
    <cellStyle name="Input 2 7 2 5 3 2 2" xfId="35393"/>
    <cellStyle name="Input 2 7 2 5 3 2 3" xfId="52588"/>
    <cellStyle name="Input 2 7 2 5 3 3" xfId="28558"/>
    <cellStyle name="Input 2 7 2 5 3 4" xfId="45803"/>
    <cellStyle name="Input 2 7 2 5 4" xfId="7131"/>
    <cellStyle name="Input 2 7 2 5 4 2" xfId="24796"/>
    <cellStyle name="Input 2 7 2 5 4 3" xfId="42067"/>
    <cellStyle name="Input 2 7 2 5 5" xfId="14183"/>
    <cellStyle name="Input 2 7 2 5 5 2" xfId="31847"/>
    <cellStyle name="Input 2 7 2 5 5 3" xfId="49068"/>
    <cellStyle name="Input 2 7 2 5 6" xfId="21153"/>
    <cellStyle name="Input 2 7 2 5 7" xfId="38456"/>
    <cellStyle name="Input 2 7 2 6" xfId="3807"/>
    <cellStyle name="Input 2 7 2 6 2" xfId="5723"/>
    <cellStyle name="Input 2 7 2 6 2 2" xfId="12643"/>
    <cellStyle name="Input 2 7 2 6 2 2 2" xfId="19370"/>
    <cellStyle name="Input 2 7 2 6 2 2 2 2" xfId="37034"/>
    <cellStyle name="Input 2 7 2 6 2 2 2 3" xfId="54211"/>
    <cellStyle name="Input 2 7 2 6 2 2 3" xfId="30307"/>
    <cellStyle name="Input 2 7 2 6 2 2 4" xfId="47534"/>
    <cellStyle name="Input 2 7 2 6 2 3" xfId="9359"/>
    <cellStyle name="Input 2 7 2 6 2 3 2" xfId="27024"/>
    <cellStyle name="Input 2 7 2 6 2 3 3" xfId="44277"/>
    <cellStyle name="Input 2 7 2 6 2 4" xfId="16303"/>
    <cellStyle name="Input 2 7 2 6 2 4 2" xfId="33967"/>
    <cellStyle name="Input 2 7 2 6 2 4 3" xfId="51170"/>
    <cellStyle name="Input 2 7 2 6 2 5" xfId="23388"/>
    <cellStyle name="Input 2 7 2 6 2 6" xfId="40666"/>
    <cellStyle name="Input 2 7 2 6 3" xfId="7504"/>
    <cellStyle name="Input 2 7 2 6 3 2" xfId="25169"/>
    <cellStyle name="Input 2 7 2 6 3 3" xfId="42434"/>
    <cellStyle name="Input 2 7 2 6 4" xfId="14556"/>
    <cellStyle name="Input 2 7 2 6 4 2" xfId="32220"/>
    <cellStyle name="Input 2 7 2 6 4 3" xfId="49435"/>
    <cellStyle name="Input 2 7 2 6 5" xfId="21526"/>
    <cellStyle name="Input 2 7 2 6 6" xfId="38823"/>
    <cellStyle name="Input 2 7 2 7" xfId="4687"/>
    <cellStyle name="Input 2 7 2 7 2" xfId="11607"/>
    <cellStyle name="Input 2 7 2 7 2 2" xfId="18388"/>
    <cellStyle name="Input 2 7 2 7 2 2 2" xfId="36052"/>
    <cellStyle name="Input 2 7 2 7 2 2 3" xfId="53241"/>
    <cellStyle name="Input 2 7 2 7 2 3" xfId="29271"/>
    <cellStyle name="Input 2 7 2 7 2 4" xfId="46510"/>
    <cellStyle name="Input 2 7 2 7 3" xfId="8323"/>
    <cellStyle name="Input 2 7 2 7 3 2" xfId="25988"/>
    <cellStyle name="Input 2 7 2 7 3 3" xfId="43253"/>
    <cellStyle name="Input 2 7 2 7 4" xfId="15321"/>
    <cellStyle name="Input 2 7 2 7 4 2" xfId="32985"/>
    <cellStyle name="Input 2 7 2 7 4 3" xfId="50200"/>
    <cellStyle name="Input 2 7 2 7 5" xfId="22352"/>
    <cellStyle name="Input 2 7 2 7 6" xfId="39642"/>
    <cellStyle name="Input 2 7 2 8" xfId="10293"/>
    <cellStyle name="Input 2 7 2 8 2" xfId="17182"/>
    <cellStyle name="Input 2 7 2 8 2 2" xfId="34846"/>
    <cellStyle name="Input 2 7 2 8 2 3" xfId="52047"/>
    <cellStyle name="Input 2 7 2 8 3" xfId="27957"/>
    <cellStyle name="Input 2 7 2 8 4" xfId="45208"/>
    <cellStyle name="Input 2 7 2 9" xfId="6543"/>
    <cellStyle name="Input 2 7 2 9 2" xfId="24208"/>
    <cellStyle name="Input 2 7 2 9 3" xfId="41485"/>
    <cellStyle name="Input 2 7 3" xfId="2803"/>
    <cellStyle name="Input 2 7 3 2" xfId="3466"/>
    <cellStyle name="Input 2 7 3 2 2" xfId="5382"/>
    <cellStyle name="Input 2 7 3 2 2 2" xfId="12302"/>
    <cellStyle name="Input 2 7 3 2 2 2 2" xfId="19029"/>
    <cellStyle name="Input 2 7 3 2 2 2 2 2" xfId="36693"/>
    <cellStyle name="Input 2 7 3 2 2 2 2 3" xfId="53873"/>
    <cellStyle name="Input 2 7 3 2 2 2 3" xfId="29966"/>
    <cellStyle name="Input 2 7 3 2 2 2 4" xfId="47196"/>
    <cellStyle name="Input 2 7 3 2 2 3" xfId="9018"/>
    <cellStyle name="Input 2 7 3 2 2 3 2" xfId="26683"/>
    <cellStyle name="Input 2 7 3 2 2 3 3" xfId="43939"/>
    <cellStyle name="Input 2 7 3 2 2 4" xfId="15962"/>
    <cellStyle name="Input 2 7 3 2 2 4 2" xfId="33626"/>
    <cellStyle name="Input 2 7 3 2 2 4 3" xfId="50832"/>
    <cellStyle name="Input 2 7 3 2 2 5" xfId="23047"/>
    <cellStyle name="Input 2 7 3 2 2 6" xfId="40328"/>
    <cellStyle name="Input 2 7 3 2 3" xfId="10926"/>
    <cellStyle name="Input 2 7 3 2 3 2" xfId="17761"/>
    <cellStyle name="Input 2 7 3 2 3 2 2" xfId="35425"/>
    <cellStyle name="Input 2 7 3 2 3 2 3" xfId="52617"/>
    <cellStyle name="Input 2 7 3 2 3 3" xfId="28590"/>
    <cellStyle name="Input 2 7 3 2 3 4" xfId="45832"/>
    <cellStyle name="Input 2 7 3 2 4" xfId="7163"/>
    <cellStyle name="Input 2 7 3 2 4 2" xfId="24828"/>
    <cellStyle name="Input 2 7 3 2 4 3" xfId="42096"/>
    <cellStyle name="Input 2 7 3 2 5" xfId="14215"/>
    <cellStyle name="Input 2 7 3 2 5 2" xfId="31879"/>
    <cellStyle name="Input 2 7 3 2 5 3" xfId="49097"/>
    <cellStyle name="Input 2 7 3 2 6" xfId="21185"/>
    <cellStyle name="Input 2 7 3 2 7" xfId="38485"/>
    <cellStyle name="Input 2 7 3 3" xfId="3836"/>
    <cellStyle name="Input 2 7 3 3 2" xfId="5752"/>
    <cellStyle name="Input 2 7 3 3 2 2" xfId="12672"/>
    <cellStyle name="Input 2 7 3 3 2 2 2" xfId="19399"/>
    <cellStyle name="Input 2 7 3 3 2 2 2 2" xfId="37063"/>
    <cellStyle name="Input 2 7 3 3 2 2 2 3" xfId="54240"/>
    <cellStyle name="Input 2 7 3 3 2 2 3" xfId="30336"/>
    <cellStyle name="Input 2 7 3 3 2 2 4" xfId="47563"/>
    <cellStyle name="Input 2 7 3 3 2 3" xfId="9388"/>
    <cellStyle name="Input 2 7 3 3 2 3 2" xfId="27053"/>
    <cellStyle name="Input 2 7 3 3 2 3 3" xfId="44306"/>
    <cellStyle name="Input 2 7 3 3 2 4" xfId="16332"/>
    <cellStyle name="Input 2 7 3 3 2 4 2" xfId="33996"/>
    <cellStyle name="Input 2 7 3 3 2 4 3" xfId="51199"/>
    <cellStyle name="Input 2 7 3 3 2 5" xfId="23417"/>
    <cellStyle name="Input 2 7 3 3 2 6" xfId="40695"/>
    <cellStyle name="Input 2 7 3 3 3" xfId="7533"/>
    <cellStyle name="Input 2 7 3 3 3 2" xfId="25198"/>
    <cellStyle name="Input 2 7 3 3 3 3" xfId="42463"/>
    <cellStyle name="Input 2 7 3 3 4" xfId="14585"/>
    <cellStyle name="Input 2 7 3 3 4 2" xfId="32249"/>
    <cellStyle name="Input 2 7 3 3 4 3" xfId="49464"/>
    <cellStyle name="Input 2 7 3 3 5" xfId="21555"/>
    <cellStyle name="Input 2 7 3 3 6" xfId="38852"/>
    <cellStyle name="Input 2 7 3 4" xfId="4719"/>
    <cellStyle name="Input 2 7 3 4 2" xfId="11639"/>
    <cellStyle name="Input 2 7 3 4 2 2" xfId="18420"/>
    <cellStyle name="Input 2 7 3 4 2 2 2" xfId="36084"/>
    <cellStyle name="Input 2 7 3 4 2 2 3" xfId="53270"/>
    <cellStyle name="Input 2 7 3 4 2 3" xfId="29303"/>
    <cellStyle name="Input 2 7 3 4 2 4" xfId="46539"/>
    <cellStyle name="Input 2 7 3 4 3" xfId="8355"/>
    <cellStyle name="Input 2 7 3 4 3 2" xfId="26020"/>
    <cellStyle name="Input 2 7 3 4 3 3" xfId="43282"/>
    <cellStyle name="Input 2 7 3 4 4" xfId="15353"/>
    <cellStyle name="Input 2 7 3 4 4 2" xfId="33017"/>
    <cellStyle name="Input 2 7 3 4 4 3" xfId="50229"/>
    <cellStyle name="Input 2 7 3 4 5" xfId="22384"/>
    <cellStyle name="Input 2 7 3 4 6" xfId="39671"/>
    <cellStyle name="Input 2 7 3 5" xfId="10325"/>
    <cellStyle name="Input 2 7 3 5 2" xfId="17214"/>
    <cellStyle name="Input 2 7 3 5 2 2" xfId="34878"/>
    <cellStyle name="Input 2 7 3 5 2 3" xfId="52076"/>
    <cellStyle name="Input 2 7 3 5 3" xfId="27989"/>
    <cellStyle name="Input 2 7 3 5 4" xfId="45237"/>
    <cellStyle name="Input 2 7 3 6" xfId="6575"/>
    <cellStyle name="Input 2 7 3 6 2" xfId="24240"/>
    <cellStyle name="Input 2 7 3 6 3" xfId="41514"/>
    <cellStyle name="Input 2 7 3 7" xfId="13606"/>
    <cellStyle name="Input 2 7 3 7 2" xfId="31270"/>
    <cellStyle name="Input 2 7 3 7 3" xfId="48494"/>
    <cellStyle name="Input 2 7 3 8" xfId="20522"/>
    <cellStyle name="Input 2 7 3 9" xfId="37828"/>
    <cellStyle name="Input 2 7 4" xfId="4414"/>
    <cellStyle name="Input 2 7 4 2" xfId="6278"/>
    <cellStyle name="Input 2 7 4 2 2" xfId="13197"/>
    <cellStyle name="Input 2 7 4 2 2 2" xfId="19870"/>
    <cellStyle name="Input 2 7 4 2 2 2 2" xfId="37534"/>
    <cellStyle name="Input 2 7 4 2 2 2 3" xfId="54711"/>
    <cellStyle name="Input 2 7 4 2 2 3" xfId="30861"/>
    <cellStyle name="Input 2 7 4 2 2 4" xfId="48088"/>
    <cellStyle name="Input 2 7 4 2 3" xfId="9913"/>
    <cellStyle name="Input 2 7 4 2 3 2" xfId="27578"/>
    <cellStyle name="Input 2 7 4 2 3 3" xfId="44831"/>
    <cellStyle name="Input 2 7 4 2 4" xfId="16803"/>
    <cellStyle name="Input 2 7 4 2 4 2" xfId="34467"/>
    <cellStyle name="Input 2 7 4 2 4 3" xfId="51670"/>
    <cellStyle name="Input 2 7 4 2 5" xfId="23943"/>
    <cellStyle name="Input 2 7 4 2 6" xfId="41220"/>
    <cellStyle name="Input 2 7 4 3" xfId="11342"/>
    <cellStyle name="Input 2 7 4 3 2" xfId="18123"/>
    <cellStyle name="Input 2 7 4 3 2 2" xfId="35787"/>
    <cellStyle name="Input 2 7 4 3 2 3" xfId="52976"/>
    <cellStyle name="Input 2 7 4 3 3" xfId="29006"/>
    <cellStyle name="Input 2 7 4 3 4" xfId="46245"/>
    <cellStyle name="Input 2 7 4 4" xfId="8058"/>
    <cellStyle name="Input 2 7 4 4 2" xfId="25723"/>
    <cellStyle name="Input 2 7 4 4 3" xfId="42988"/>
    <cellStyle name="Input 2 7 4 5" xfId="15056"/>
    <cellStyle name="Input 2 7 4 5 2" xfId="32720"/>
    <cellStyle name="Input 2 7 4 5 3" xfId="49935"/>
    <cellStyle name="Input 2 7 4 6" xfId="22087"/>
    <cellStyle name="Input 2 7 4 7" xfId="39377"/>
    <cellStyle name="Input 2 7 5" xfId="4405"/>
    <cellStyle name="Input 2 7 5 2" xfId="6269"/>
    <cellStyle name="Input 2 7 5 2 2" xfId="13188"/>
    <cellStyle name="Input 2 7 5 2 2 2" xfId="19861"/>
    <cellStyle name="Input 2 7 5 2 2 2 2" xfId="37525"/>
    <cellStyle name="Input 2 7 5 2 2 2 3" xfId="54702"/>
    <cellStyle name="Input 2 7 5 2 2 3" xfId="30852"/>
    <cellStyle name="Input 2 7 5 2 2 4" xfId="48079"/>
    <cellStyle name="Input 2 7 5 2 3" xfId="9904"/>
    <cellStyle name="Input 2 7 5 2 3 2" xfId="27569"/>
    <cellStyle name="Input 2 7 5 2 3 3" xfId="44822"/>
    <cellStyle name="Input 2 7 5 2 4" xfId="16794"/>
    <cellStyle name="Input 2 7 5 2 4 2" xfId="34458"/>
    <cellStyle name="Input 2 7 5 2 4 3" xfId="51661"/>
    <cellStyle name="Input 2 7 5 2 5" xfId="23934"/>
    <cellStyle name="Input 2 7 5 2 6" xfId="41211"/>
    <cellStyle name="Input 2 7 5 3" xfId="11333"/>
    <cellStyle name="Input 2 7 5 3 2" xfId="18114"/>
    <cellStyle name="Input 2 7 5 3 2 2" xfId="35778"/>
    <cellStyle name="Input 2 7 5 3 2 3" xfId="52967"/>
    <cellStyle name="Input 2 7 5 3 3" xfId="28997"/>
    <cellStyle name="Input 2 7 5 3 4" xfId="46236"/>
    <cellStyle name="Input 2 7 5 4" xfId="8049"/>
    <cellStyle name="Input 2 7 5 4 2" xfId="25714"/>
    <cellStyle name="Input 2 7 5 4 3" xfId="42979"/>
    <cellStyle name="Input 2 7 5 5" xfId="15047"/>
    <cellStyle name="Input 2 7 5 5 2" xfId="32711"/>
    <cellStyle name="Input 2 7 5 5 3" xfId="49926"/>
    <cellStyle name="Input 2 7 5 6" xfId="22078"/>
    <cellStyle name="Input 2 7 5 7" xfId="39368"/>
    <cellStyle name="Input 2 7 6" xfId="10098"/>
    <cellStyle name="Input 2 7 6 2" xfId="16987"/>
    <cellStyle name="Input 2 7 6 2 2" xfId="34651"/>
    <cellStyle name="Input 2 7 6 2 3" xfId="51852"/>
    <cellStyle name="Input 2 7 6 3" xfId="27762"/>
    <cellStyle name="Input 2 7 6 4" xfId="45013"/>
    <cellStyle name="Input 2 7 7" xfId="13379"/>
    <cellStyle name="Input 2 7 7 2" xfId="31043"/>
    <cellStyle name="Input 2 7 7 3" xfId="48270"/>
    <cellStyle name="Input 2 7 8" xfId="20194"/>
    <cellStyle name="Input 2 7 9" xfId="20201"/>
    <cellStyle name="Input 2 8" xfId="863"/>
    <cellStyle name="Input 2 8 2" xfId="2768"/>
    <cellStyle name="Input 2 8 2 10" xfId="13573"/>
    <cellStyle name="Input 2 8 2 10 2" xfId="31237"/>
    <cellStyle name="Input 2 8 2 10 3" xfId="48464"/>
    <cellStyle name="Input 2 8 2 11" xfId="20489"/>
    <cellStyle name="Input 2 8 2 12" xfId="37798"/>
    <cellStyle name="Input 2 8 2 2" xfId="2997"/>
    <cellStyle name="Input 2 8 2 2 2" xfId="3660"/>
    <cellStyle name="Input 2 8 2 2 2 2" xfId="5576"/>
    <cellStyle name="Input 2 8 2 2 2 2 2" xfId="12496"/>
    <cellStyle name="Input 2 8 2 2 2 2 2 2" xfId="19223"/>
    <cellStyle name="Input 2 8 2 2 2 2 2 2 2" xfId="36887"/>
    <cellStyle name="Input 2 8 2 2 2 2 2 2 3" xfId="54067"/>
    <cellStyle name="Input 2 8 2 2 2 2 2 3" xfId="30160"/>
    <cellStyle name="Input 2 8 2 2 2 2 2 4" xfId="47390"/>
    <cellStyle name="Input 2 8 2 2 2 2 3" xfId="9212"/>
    <cellStyle name="Input 2 8 2 2 2 2 3 2" xfId="26877"/>
    <cellStyle name="Input 2 8 2 2 2 2 3 3" xfId="44133"/>
    <cellStyle name="Input 2 8 2 2 2 2 4" xfId="16156"/>
    <cellStyle name="Input 2 8 2 2 2 2 4 2" xfId="33820"/>
    <cellStyle name="Input 2 8 2 2 2 2 4 3" xfId="51026"/>
    <cellStyle name="Input 2 8 2 2 2 2 5" xfId="23241"/>
    <cellStyle name="Input 2 8 2 2 2 2 6" xfId="40522"/>
    <cellStyle name="Input 2 8 2 2 2 3" xfId="11120"/>
    <cellStyle name="Input 2 8 2 2 2 3 2" xfId="17955"/>
    <cellStyle name="Input 2 8 2 2 2 3 2 2" xfId="35619"/>
    <cellStyle name="Input 2 8 2 2 2 3 2 3" xfId="52811"/>
    <cellStyle name="Input 2 8 2 2 2 3 3" xfId="28784"/>
    <cellStyle name="Input 2 8 2 2 2 3 4" xfId="46026"/>
    <cellStyle name="Input 2 8 2 2 2 4" xfId="7357"/>
    <cellStyle name="Input 2 8 2 2 2 4 2" xfId="25022"/>
    <cellStyle name="Input 2 8 2 2 2 4 3" xfId="42290"/>
    <cellStyle name="Input 2 8 2 2 2 5" xfId="14409"/>
    <cellStyle name="Input 2 8 2 2 2 5 2" xfId="32073"/>
    <cellStyle name="Input 2 8 2 2 2 5 3" xfId="49291"/>
    <cellStyle name="Input 2 8 2 2 2 6" xfId="21379"/>
    <cellStyle name="Input 2 8 2 2 2 7" xfId="38679"/>
    <cellStyle name="Input 2 8 2 2 3" xfId="4030"/>
    <cellStyle name="Input 2 8 2 2 3 2" xfId="5946"/>
    <cellStyle name="Input 2 8 2 2 3 2 2" xfId="12866"/>
    <cellStyle name="Input 2 8 2 2 3 2 2 2" xfId="19593"/>
    <cellStyle name="Input 2 8 2 2 3 2 2 2 2" xfId="37257"/>
    <cellStyle name="Input 2 8 2 2 3 2 2 2 3" xfId="54434"/>
    <cellStyle name="Input 2 8 2 2 3 2 2 3" xfId="30530"/>
    <cellStyle name="Input 2 8 2 2 3 2 2 4" xfId="47757"/>
    <cellStyle name="Input 2 8 2 2 3 2 3" xfId="9582"/>
    <cellStyle name="Input 2 8 2 2 3 2 3 2" xfId="27247"/>
    <cellStyle name="Input 2 8 2 2 3 2 3 3" xfId="44500"/>
    <cellStyle name="Input 2 8 2 2 3 2 4" xfId="16526"/>
    <cellStyle name="Input 2 8 2 2 3 2 4 2" xfId="34190"/>
    <cellStyle name="Input 2 8 2 2 3 2 4 3" xfId="51393"/>
    <cellStyle name="Input 2 8 2 2 3 2 5" xfId="23611"/>
    <cellStyle name="Input 2 8 2 2 3 2 6" xfId="40889"/>
    <cellStyle name="Input 2 8 2 2 3 3" xfId="7727"/>
    <cellStyle name="Input 2 8 2 2 3 3 2" xfId="25392"/>
    <cellStyle name="Input 2 8 2 2 3 3 3" xfId="42657"/>
    <cellStyle name="Input 2 8 2 2 3 4" xfId="14779"/>
    <cellStyle name="Input 2 8 2 2 3 4 2" xfId="32443"/>
    <cellStyle name="Input 2 8 2 2 3 4 3" xfId="49658"/>
    <cellStyle name="Input 2 8 2 2 3 5" xfId="21749"/>
    <cellStyle name="Input 2 8 2 2 3 6" xfId="39046"/>
    <cellStyle name="Input 2 8 2 2 4" xfId="4913"/>
    <cellStyle name="Input 2 8 2 2 4 2" xfId="11833"/>
    <cellStyle name="Input 2 8 2 2 4 2 2" xfId="18614"/>
    <cellStyle name="Input 2 8 2 2 4 2 2 2" xfId="36278"/>
    <cellStyle name="Input 2 8 2 2 4 2 2 3" xfId="53464"/>
    <cellStyle name="Input 2 8 2 2 4 2 3" xfId="29497"/>
    <cellStyle name="Input 2 8 2 2 4 2 4" xfId="46733"/>
    <cellStyle name="Input 2 8 2 2 4 3" xfId="8549"/>
    <cellStyle name="Input 2 8 2 2 4 3 2" xfId="26214"/>
    <cellStyle name="Input 2 8 2 2 4 3 3" xfId="43476"/>
    <cellStyle name="Input 2 8 2 2 4 4" xfId="15547"/>
    <cellStyle name="Input 2 8 2 2 4 4 2" xfId="33211"/>
    <cellStyle name="Input 2 8 2 2 4 4 3" xfId="50423"/>
    <cellStyle name="Input 2 8 2 2 4 5" xfId="22578"/>
    <cellStyle name="Input 2 8 2 2 4 6" xfId="39865"/>
    <cellStyle name="Input 2 8 2 2 5" xfId="10519"/>
    <cellStyle name="Input 2 8 2 2 5 2" xfId="17408"/>
    <cellStyle name="Input 2 8 2 2 5 2 2" xfId="35072"/>
    <cellStyle name="Input 2 8 2 2 5 2 3" xfId="52270"/>
    <cellStyle name="Input 2 8 2 2 5 3" xfId="28183"/>
    <cellStyle name="Input 2 8 2 2 5 4" xfId="45431"/>
    <cellStyle name="Input 2 8 2 2 6" xfId="6769"/>
    <cellStyle name="Input 2 8 2 2 6 2" xfId="24434"/>
    <cellStyle name="Input 2 8 2 2 6 3" xfId="41708"/>
    <cellStyle name="Input 2 8 2 2 7" xfId="13800"/>
    <cellStyle name="Input 2 8 2 2 7 2" xfId="31464"/>
    <cellStyle name="Input 2 8 2 2 7 3" xfId="48688"/>
    <cellStyle name="Input 2 8 2 2 8" xfId="20716"/>
    <cellStyle name="Input 2 8 2 2 9" xfId="38022"/>
    <cellStyle name="Input 2 8 2 3" xfId="3093"/>
    <cellStyle name="Input 2 8 2 3 2" xfId="3756"/>
    <cellStyle name="Input 2 8 2 3 2 2" xfId="5672"/>
    <cellStyle name="Input 2 8 2 3 2 2 2" xfId="12592"/>
    <cellStyle name="Input 2 8 2 3 2 2 2 2" xfId="19319"/>
    <cellStyle name="Input 2 8 2 3 2 2 2 2 2" xfId="36983"/>
    <cellStyle name="Input 2 8 2 3 2 2 2 2 3" xfId="54160"/>
    <cellStyle name="Input 2 8 2 3 2 2 2 3" xfId="30256"/>
    <cellStyle name="Input 2 8 2 3 2 2 2 4" xfId="47483"/>
    <cellStyle name="Input 2 8 2 3 2 2 3" xfId="9308"/>
    <cellStyle name="Input 2 8 2 3 2 2 3 2" xfId="26973"/>
    <cellStyle name="Input 2 8 2 3 2 2 3 3" xfId="44226"/>
    <cellStyle name="Input 2 8 2 3 2 2 4" xfId="16252"/>
    <cellStyle name="Input 2 8 2 3 2 2 4 2" xfId="33916"/>
    <cellStyle name="Input 2 8 2 3 2 2 4 3" xfId="51119"/>
    <cellStyle name="Input 2 8 2 3 2 2 5" xfId="23337"/>
    <cellStyle name="Input 2 8 2 3 2 2 6" xfId="40615"/>
    <cellStyle name="Input 2 8 2 3 2 3" xfId="11216"/>
    <cellStyle name="Input 2 8 2 3 2 3 2" xfId="18051"/>
    <cellStyle name="Input 2 8 2 3 2 3 2 2" xfId="35715"/>
    <cellStyle name="Input 2 8 2 3 2 3 2 3" xfId="52904"/>
    <cellStyle name="Input 2 8 2 3 2 3 3" xfId="28880"/>
    <cellStyle name="Input 2 8 2 3 2 3 4" xfId="46119"/>
    <cellStyle name="Input 2 8 2 3 2 4" xfId="7453"/>
    <cellStyle name="Input 2 8 2 3 2 4 2" xfId="25118"/>
    <cellStyle name="Input 2 8 2 3 2 4 3" xfId="42383"/>
    <cellStyle name="Input 2 8 2 3 2 5" xfId="14505"/>
    <cellStyle name="Input 2 8 2 3 2 5 2" xfId="32169"/>
    <cellStyle name="Input 2 8 2 3 2 5 3" xfId="49384"/>
    <cellStyle name="Input 2 8 2 3 2 6" xfId="21475"/>
    <cellStyle name="Input 2 8 2 3 2 7" xfId="38772"/>
    <cellStyle name="Input 2 8 2 3 3" xfId="4123"/>
    <cellStyle name="Input 2 8 2 3 3 2" xfId="6039"/>
    <cellStyle name="Input 2 8 2 3 3 2 2" xfId="12959"/>
    <cellStyle name="Input 2 8 2 3 3 2 2 2" xfId="19686"/>
    <cellStyle name="Input 2 8 2 3 3 2 2 2 2" xfId="37350"/>
    <cellStyle name="Input 2 8 2 3 3 2 2 2 3" xfId="54527"/>
    <cellStyle name="Input 2 8 2 3 3 2 2 3" xfId="30623"/>
    <cellStyle name="Input 2 8 2 3 3 2 2 4" xfId="47850"/>
    <cellStyle name="Input 2 8 2 3 3 2 3" xfId="9675"/>
    <cellStyle name="Input 2 8 2 3 3 2 3 2" xfId="27340"/>
    <cellStyle name="Input 2 8 2 3 3 2 3 3" xfId="44593"/>
    <cellStyle name="Input 2 8 2 3 3 2 4" xfId="16619"/>
    <cellStyle name="Input 2 8 2 3 3 2 4 2" xfId="34283"/>
    <cellStyle name="Input 2 8 2 3 3 2 4 3" xfId="51486"/>
    <cellStyle name="Input 2 8 2 3 3 2 5" xfId="23704"/>
    <cellStyle name="Input 2 8 2 3 3 2 6" xfId="40982"/>
    <cellStyle name="Input 2 8 2 3 3 3" xfId="7820"/>
    <cellStyle name="Input 2 8 2 3 3 3 2" xfId="25485"/>
    <cellStyle name="Input 2 8 2 3 3 3 3" xfId="42750"/>
    <cellStyle name="Input 2 8 2 3 3 4" xfId="14872"/>
    <cellStyle name="Input 2 8 2 3 3 4 2" xfId="32536"/>
    <cellStyle name="Input 2 8 2 3 3 4 3" xfId="49751"/>
    <cellStyle name="Input 2 8 2 3 3 5" xfId="21842"/>
    <cellStyle name="Input 2 8 2 3 3 6" xfId="39139"/>
    <cellStyle name="Input 2 8 2 3 4" xfId="5009"/>
    <cellStyle name="Input 2 8 2 3 4 2" xfId="11929"/>
    <cellStyle name="Input 2 8 2 3 4 2 2" xfId="18710"/>
    <cellStyle name="Input 2 8 2 3 4 2 2 2" xfId="36374"/>
    <cellStyle name="Input 2 8 2 3 4 2 2 3" xfId="53557"/>
    <cellStyle name="Input 2 8 2 3 4 2 3" xfId="29593"/>
    <cellStyle name="Input 2 8 2 3 4 2 4" xfId="46826"/>
    <cellStyle name="Input 2 8 2 3 4 3" xfId="8645"/>
    <cellStyle name="Input 2 8 2 3 4 3 2" xfId="26310"/>
    <cellStyle name="Input 2 8 2 3 4 3 3" xfId="43569"/>
    <cellStyle name="Input 2 8 2 3 4 4" xfId="15643"/>
    <cellStyle name="Input 2 8 2 3 4 4 2" xfId="33307"/>
    <cellStyle name="Input 2 8 2 3 4 4 3" xfId="50516"/>
    <cellStyle name="Input 2 8 2 3 4 5" xfId="22674"/>
    <cellStyle name="Input 2 8 2 3 4 6" xfId="39958"/>
    <cellStyle name="Input 2 8 2 3 5" xfId="10615"/>
    <cellStyle name="Input 2 8 2 3 5 2" xfId="17504"/>
    <cellStyle name="Input 2 8 2 3 5 2 2" xfId="35168"/>
    <cellStyle name="Input 2 8 2 3 5 2 3" xfId="52363"/>
    <cellStyle name="Input 2 8 2 3 5 3" xfId="28279"/>
    <cellStyle name="Input 2 8 2 3 5 4" xfId="45524"/>
    <cellStyle name="Input 2 8 2 3 6" xfId="6865"/>
    <cellStyle name="Input 2 8 2 3 6 2" xfId="24530"/>
    <cellStyle name="Input 2 8 2 3 6 3" xfId="41801"/>
    <cellStyle name="Input 2 8 2 3 7" xfId="13896"/>
    <cellStyle name="Input 2 8 2 3 7 2" xfId="31560"/>
    <cellStyle name="Input 2 8 2 3 7 3" xfId="48781"/>
    <cellStyle name="Input 2 8 2 3 8" xfId="20812"/>
    <cellStyle name="Input 2 8 2 3 9" xfId="38115"/>
    <cellStyle name="Input 2 8 2 4" xfId="3205"/>
    <cellStyle name="Input 2 8 2 4 2" xfId="4235"/>
    <cellStyle name="Input 2 8 2 4 2 2" xfId="6151"/>
    <cellStyle name="Input 2 8 2 4 2 2 2" xfId="13071"/>
    <cellStyle name="Input 2 8 2 4 2 2 2 2" xfId="19798"/>
    <cellStyle name="Input 2 8 2 4 2 2 2 2 2" xfId="37462"/>
    <cellStyle name="Input 2 8 2 4 2 2 2 2 3" xfId="54639"/>
    <cellStyle name="Input 2 8 2 4 2 2 2 3" xfId="30735"/>
    <cellStyle name="Input 2 8 2 4 2 2 2 4" xfId="47962"/>
    <cellStyle name="Input 2 8 2 4 2 2 3" xfId="9787"/>
    <cellStyle name="Input 2 8 2 4 2 2 3 2" xfId="27452"/>
    <cellStyle name="Input 2 8 2 4 2 2 3 3" xfId="44705"/>
    <cellStyle name="Input 2 8 2 4 2 2 4" xfId="16731"/>
    <cellStyle name="Input 2 8 2 4 2 2 4 2" xfId="34395"/>
    <cellStyle name="Input 2 8 2 4 2 2 4 3" xfId="51598"/>
    <cellStyle name="Input 2 8 2 4 2 2 5" xfId="23816"/>
    <cellStyle name="Input 2 8 2 4 2 2 6" xfId="41094"/>
    <cellStyle name="Input 2 8 2 4 2 3" xfId="7932"/>
    <cellStyle name="Input 2 8 2 4 2 3 2" xfId="25597"/>
    <cellStyle name="Input 2 8 2 4 2 3 3" xfId="42862"/>
    <cellStyle name="Input 2 8 2 4 2 4" xfId="14984"/>
    <cellStyle name="Input 2 8 2 4 2 4 2" xfId="32648"/>
    <cellStyle name="Input 2 8 2 4 2 4 3" xfId="49863"/>
    <cellStyle name="Input 2 8 2 4 2 5" xfId="21954"/>
    <cellStyle name="Input 2 8 2 4 2 6" xfId="39251"/>
    <cellStyle name="Input 2 8 2 4 3" xfId="5121"/>
    <cellStyle name="Input 2 8 2 4 3 2" xfId="12041"/>
    <cellStyle name="Input 2 8 2 4 3 2 2" xfId="18822"/>
    <cellStyle name="Input 2 8 2 4 3 2 2 2" xfId="36486"/>
    <cellStyle name="Input 2 8 2 4 3 2 2 3" xfId="53669"/>
    <cellStyle name="Input 2 8 2 4 3 2 3" xfId="29705"/>
    <cellStyle name="Input 2 8 2 4 3 2 4" xfId="46938"/>
    <cellStyle name="Input 2 8 2 4 3 3" xfId="8757"/>
    <cellStyle name="Input 2 8 2 4 3 3 2" xfId="26422"/>
    <cellStyle name="Input 2 8 2 4 3 3 3" xfId="43681"/>
    <cellStyle name="Input 2 8 2 4 3 4" xfId="15755"/>
    <cellStyle name="Input 2 8 2 4 3 4 2" xfId="33419"/>
    <cellStyle name="Input 2 8 2 4 3 4 3" xfId="50628"/>
    <cellStyle name="Input 2 8 2 4 3 5" xfId="22786"/>
    <cellStyle name="Input 2 8 2 4 3 6" xfId="40070"/>
    <cellStyle name="Input 2 8 2 4 4" xfId="10727"/>
    <cellStyle name="Input 2 8 2 4 4 2" xfId="17616"/>
    <cellStyle name="Input 2 8 2 4 4 2 2" xfId="35280"/>
    <cellStyle name="Input 2 8 2 4 4 2 3" xfId="52475"/>
    <cellStyle name="Input 2 8 2 4 4 3" xfId="28391"/>
    <cellStyle name="Input 2 8 2 4 4 4" xfId="45636"/>
    <cellStyle name="Input 2 8 2 4 5" xfId="6977"/>
    <cellStyle name="Input 2 8 2 4 5 2" xfId="24642"/>
    <cellStyle name="Input 2 8 2 4 5 3" xfId="41913"/>
    <cellStyle name="Input 2 8 2 4 6" xfId="14008"/>
    <cellStyle name="Input 2 8 2 4 6 2" xfId="31672"/>
    <cellStyle name="Input 2 8 2 4 6 3" xfId="48893"/>
    <cellStyle name="Input 2 8 2 4 7" xfId="20924"/>
    <cellStyle name="Input 2 8 2 4 8" xfId="38227"/>
    <cellStyle name="Input 2 8 2 5" xfId="3433"/>
    <cellStyle name="Input 2 8 2 5 2" xfId="5349"/>
    <cellStyle name="Input 2 8 2 5 2 2" xfId="12269"/>
    <cellStyle name="Input 2 8 2 5 2 2 2" xfId="18996"/>
    <cellStyle name="Input 2 8 2 5 2 2 2 2" xfId="36660"/>
    <cellStyle name="Input 2 8 2 5 2 2 2 3" xfId="53843"/>
    <cellStyle name="Input 2 8 2 5 2 2 3" xfId="29933"/>
    <cellStyle name="Input 2 8 2 5 2 2 4" xfId="47166"/>
    <cellStyle name="Input 2 8 2 5 2 3" xfId="8985"/>
    <cellStyle name="Input 2 8 2 5 2 3 2" xfId="26650"/>
    <cellStyle name="Input 2 8 2 5 2 3 3" xfId="43909"/>
    <cellStyle name="Input 2 8 2 5 2 4" xfId="15929"/>
    <cellStyle name="Input 2 8 2 5 2 4 2" xfId="33593"/>
    <cellStyle name="Input 2 8 2 5 2 4 3" xfId="50802"/>
    <cellStyle name="Input 2 8 2 5 2 5" xfId="23014"/>
    <cellStyle name="Input 2 8 2 5 2 6" xfId="40298"/>
    <cellStyle name="Input 2 8 2 5 3" xfId="10893"/>
    <cellStyle name="Input 2 8 2 5 3 2" xfId="17728"/>
    <cellStyle name="Input 2 8 2 5 3 2 2" xfId="35392"/>
    <cellStyle name="Input 2 8 2 5 3 2 3" xfId="52587"/>
    <cellStyle name="Input 2 8 2 5 3 3" xfId="28557"/>
    <cellStyle name="Input 2 8 2 5 3 4" xfId="45802"/>
    <cellStyle name="Input 2 8 2 5 4" xfId="7130"/>
    <cellStyle name="Input 2 8 2 5 4 2" xfId="24795"/>
    <cellStyle name="Input 2 8 2 5 4 3" xfId="42066"/>
    <cellStyle name="Input 2 8 2 5 5" xfId="14182"/>
    <cellStyle name="Input 2 8 2 5 5 2" xfId="31846"/>
    <cellStyle name="Input 2 8 2 5 5 3" xfId="49067"/>
    <cellStyle name="Input 2 8 2 5 6" xfId="21152"/>
    <cellStyle name="Input 2 8 2 5 7" xfId="38455"/>
    <cellStyle name="Input 2 8 2 6" xfId="3806"/>
    <cellStyle name="Input 2 8 2 6 2" xfId="5722"/>
    <cellStyle name="Input 2 8 2 6 2 2" xfId="12642"/>
    <cellStyle name="Input 2 8 2 6 2 2 2" xfId="19369"/>
    <cellStyle name="Input 2 8 2 6 2 2 2 2" xfId="37033"/>
    <cellStyle name="Input 2 8 2 6 2 2 2 3" xfId="54210"/>
    <cellStyle name="Input 2 8 2 6 2 2 3" xfId="30306"/>
    <cellStyle name="Input 2 8 2 6 2 2 4" xfId="47533"/>
    <cellStyle name="Input 2 8 2 6 2 3" xfId="9358"/>
    <cellStyle name="Input 2 8 2 6 2 3 2" xfId="27023"/>
    <cellStyle name="Input 2 8 2 6 2 3 3" xfId="44276"/>
    <cellStyle name="Input 2 8 2 6 2 4" xfId="16302"/>
    <cellStyle name="Input 2 8 2 6 2 4 2" xfId="33966"/>
    <cellStyle name="Input 2 8 2 6 2 4 3" xfId="51169"/>
    <cellStyle name="Input 2 8 2 6 2 5" xfId="23387"/>
    <cellStyle name="Input 2 8 2 6 2 6" xfId="40665"/>
    <cellStyle name="Input 2 8 2 6 3" xfId="7503"/>
    <cellStyle name="Input 2 8 2 6 3 2" xfId="25168"/>
    <cellStyle name="Input 2 8 2 6 3 3" xfId="42433"/>
    <cellStyle name="Input 2 8 2 6 4" xfId="14555"/>
    <cellStyle name="Input 2 8 2 6 4 2" xfId="32219"/>
    <cellStyle name="Input 2 8 2 6 4 3" xfId="49434"/>
    <cellStyle name="Input 2 8 2 6 5" xfId="21525"/>
    <cellStyle name="Input 2 8 2 6 6" xfId="38822"/>
    <cellStyle name="Input 2 8 2 7" xfId="4686"/>
    <cellStyle name="Input 2 8 2 7 2" xfId="11606"/>
    <cellStyle name="Input 2 8 2 7 2 2" xfId="18387"/>
    <cellStyle name="Input 2 8 2 7 2 2 2" xfId="36051"/>
    <cellStyle name="Input 2 8 2 7 2 2 3" xfId="53240"/>
    <cellStyle name="Input 2 8 2 7 2 3" xfId="29270"/>
    <cellStyle name="Input 2 8 2 7 2 4" xfId="46509"/>
    <cellStyle name="Input 2 8 2 7 3" xfId="8322"/>
    <cellStyle name="Input 2 8 2 7 3 2" xfId="25987"/>
    <cellStyle name="Input 2 8 2 7 3 3" xfId="43252"/>
    <cellStyle name="Input 2 8 2 7 4" xfId="15320"/>
    <cellStyle name="Input 2 8 2 7 4 2" xfId="32984"/>
    <cellStyle name="Input 2 8 2 7 4 3" xfId="50199"/>
    <cellStyle name="Input 2 8 2 7 5" xfId="22351"/>
    <cellStyle name="Input 2 8 2 7 6" xfId="39641"/>
    <cellStyle name="Input 2 8 2 8" xfId="10292"/>
    <cellStyle name="Input 2 8 2 8 2" xfId="17181"/>
    <cellStyle name="Input 2 8 2 8 2 2" xfId="34845"/>
    <cellStyle name="Input 2 8 2 8 2 3" xfId="52046"/>
    <cellStyle name="Input 2 8 2 8 3" xfId="27956"/>
    <cellStyle name="Input 2 8 2 8 4" xfId="45207"/>
    <cellStyle name="Input 2 8 2 9" xfId="6542"/>
    <cellStyle name="Input 2 8 2 9 2" xfId="24207"/>
    <cellStyle name="Input 2 8 2 9 3" xfId="41484"/>
    <cellStyle name="Input 2 8 3" xfId="2804"/>
    <cellStyle name="Input 2 8 3 2" xfId="3467"/>
    <cellStyle name="Input 2 8 3 2 2" xfId="5383"/>
    <cellStyle name="Input 2 8 3 2 2 2" xfId="12303"/>
    <cellStyle name="Input 2 8 3 2 2 2 2" xfId="19030"/>
    <cellStyle name="Input 2 8 3 2 2 2 2 2" xfId="36694"/>
    <cellStyle name="Input 2 8 3 2 2 2 2 3" xfId="53874"/>
    <cellStyle name="Input 2 8 3 2 2 2 3" xfId="29967"/>
    <cellStyle name="Input 2 8 3 2 2 2 4" xfId="47197"/>
    <cellStyle name="Input 2 8 3 2 2 3" xfId="9019"/>
    <cellStyle name="Input 2 8 3 2 2 3 2" xfId="26684"/>
    <cellStyle name="Input 2 8 3 2 2 3 3" xfId="43940"/>
    <cellStyle name="Input 2 8 3 2 2 4" xfId="15963"/>
    <cellStyle name="Input 2 8 3 2 2 4 2" xfId="33627"/>
    <cellStyle name="Input 2 8 3 2 2 4 3" xfId="50833"/>
    <cellStyle name="Input 2 8 3 2 2 5" xfId="23048"/>
    <cellStyle name="Input 2 8 3 2 2 6" xfId="40329"/>
    <cellStyle name="Input 2 8 3 2 3" xfId="10927"/>
    <cellStyle name="Input 2 8 3 2 3 2" xfId="17762"/>
    <cellStyle name="Input 2 8 3 2 3 2 2" xfId="35426"/>
    <cellStyle name="Input 2 8 3 2 3 2 3" xfId="52618"/>
    <cellStyle name="Input 2 8 3 2 3 3" xfId="28591"/>
    <cellStyle name="Input 2 8 3 2 3 4" xfId="45833"/>
    <cellStyle name="Input 2 8 3 2 4" xfId="7164"/>
    <cellStyle name="Input 2 8 3 2 4 2" xfId="24829"/>
    <cellStyle name="Input 2 8 3 2 4 3" xfId="42097"/>
    <cellStyle name="Input 2 8 3 2 5" xfId="14216"/>
    <cellStyle name="Input 2 8 3 2 5 2" xfId="31880"/>
    <cellStyle name="Input 2 8 3 2 5 3" xfId="49098"/>
    <cellStyle name="Input 2 8 3 2 6" xfId="21186"/>
    <cellStyle name="Input 2 8 3 2 7" xfId="38486"/>
    <cellStyle name="Input 2 8 3 3" xfId="3837"/>
    <cellStyle name="Input 2 8 3 3 2" xfId="5753"/>
    <cellStyle name="Input 2 8 3 3 2 2" xfId="12673"/>
    <cellStyle name="Input 2 8 3 3 2 2 2" xfId="19400"/>
    <cellStyle name="Input 2 8 3 3 2 2 2 2" xfId="37064"/>
    <cellStyle name="Input 2 8 3 3 2 2 2 3" xfId="54241"/>
    <cellStyle name="Input 2 8 3 3 2 2 3" xfId="30337"/>
    <cellStyle name="Input 2 8 3 3 2 2 4" xfId="47564"/>
    <cellStyle name="Input 2 8 3 3 2 3" xfId="9389"/>
    <cellStyle name="Input 2 8 3 3 2 3 2" xfId="27054"/>
    <cellStyle name="Input 2 8 3 3 2 3 3" xfId="44307"/>
    <cellStyle name="Input 2 8 3 3 2 4" xfId="16333"/>
    <cellStyle name="Input 2 8 3 3 2 4 2" xfId="33997"/>
    <cellStyle name="Input 2 8 3 3 2 4 3" xfId="51200"/>
    <cellStyle name="Input 2 8 3 3 2 5" xfId="23418"/>
    <cellStyle name="Input 2 8 3 3 2 6" xfId="40696"/>
    <cellStyle name="Input 2 8 3 3 3" xfId="7534"/>
    <cellStyle name="Input 2 8 3 3 3 2" xfId="25199"/>
    <cellStyle name="Input 2 8 3 3 3 3" xfId="42464"/>
    <cellStyle name="Input 2 8 3 3 4" xfId="14586"/>
    <cellStyle name="Input 2 8 3 3 4 2" xfId="32250"/>
    <cellStyle name="Input 2 8 3 3 4 3" xfId="49465"/>
    <cellStyle name="Input 2 8 3 3 5" xfId="21556"/>
    <cellStyle name="Input 2 8 3 3 6" xfId="38853"/>
    <cellStyle name="Input 2 8 3 4" xfId="4720"/>
    <cellStyle name="Input 2 8 3 4 2" xfId="11640"/>
    <cellStyle name="Input 2 8 3 4 2 2" xfId="18421"/>
    <cellStyle name="Input 2 8 3 4 2 2 2" xfId="36085"/>
    <cellStyle name="Input 2 8 3 4 2 2 3" xfId="53271"/>
    <cellStyle name="Input 2 8 3 4 2 3" xfId="29304"/>
    <cellStyle name="Input 2 8 3 4 2 4" xfId="46540"/>
    <cellStyle name="Input 2 8 3 4 3" xfId="8356"/>
    <cellStyle name="Input 2 8 3 4 3 2" xfId="26021"/>
    <cellStyle name="Input 2 8 3 4 3 3" xfId="43283"/>
    <cellStyle name="Input 2 8 3 4 4" xfId="15354"/>
    <cellStyle name="Input 2 8 3 4 4 2" xfId="33018"/>
    <cellStyle name="Input 2 8 3 4 4 3" xfId="50230"/>
    <cellStyle name="Input 2 8 3 4 5" xfId="22385"/>
    <cellStyle name="Input 2 8 3 4 6" xfId="39672"/>
    <cellStyle name="Input 2 8 3 5" xfId="10326"/>
    <cellStyle name="Input 2 8 3 5 2" xfId="17215"/>
    <cellStyle name="Input 2 8 3 5 2 2" xfId="34879"/>
    <cellStyle name="Input 2 8 3 5 2 3" xfId="52077"/>
    <cellStyle name="Input 2 8 3 5 3" xfId="27990"/>
    <cellStyle name="Input 2 8 3 5 4" xfId="45238"/>
    <cellStyle name="Input 2 8 3 6" xfId="6576"/>
    <cellStyle name="Input 2 8 3 6 2" xfId="24241"/>
    <cellStyle name="Input 2 8 3 6 3" xfId="41515"/>
    <cellStyle name="Input 2 8 3 7" xfId="13607"/>
    <cellStyle name="Input 2 8 3 7 2" xfId="31271"/>
    <cellStyle name="Input 2 8 3 7 3" xfId="48495"/>
    <cellStyle name="Input 2 8 3 8" xfId="20523"/>
    <cellStyle name="Input 2 8 3 9" xfId="37829"/>
    <cellStyle name="Input 2 8 4" xfId="4415"/>
    <cellStyle name="Input 2 8 4 2" xfId="6279"/>
    <cellStyle name="Input 2 8 4 2 2" xfId="13198"/>
    <cellStyle name="Input 2 8 4 2 2 2" xfId="19871"/>
    <cellStyle name="Input 2 8 4 2 2 2 2" xfId="37535"/>
    <cellStyle name="Input 2 8 4 2 2 2 3" xfId="54712"/>
    <cellStyle name="Input 2 8 4 2 2 3" xfId="30862"/>
    <cellStyle name="Input 2 8 4 2 2 4" xfId="48089"/>
    <cellStyle name="Input 2 8 4 2 3" xfId="9914"/>
    <cellStyle name="Input 2 8 4 2 3 2" xfId="27579"/>
    <cellStyle name="Input 2 8 4 2 3 3" xfId="44832"/>
    <cellStyle name="Input 2 8 4 2 4" xfId="16804"/>
    <cellStyle name="Input 2 8 4 2 4 2" xfId="34468"/>
    <cellStyle name="Input 2 8 4 2 4 3" xfId="51671"/>
    <cellStyle name="Input 2 8 4 2 5" xfId="23944"/>
    <cellStyle name="Input 2 8 4 2 6" xfId="41221"/>
    <cellStyle name="Input 2 8 4 3" xfId="11343"/>
    <cellStyle name="Input 2 8 4 3 2" xfId="18124"/>
    <cellStyle name="Input 2 8 4 3 2 2" xfId="35788"/>
    <cellStyle name="Input 2 8 4 3 2 3" xfId="52977"/>
    <cellStyle name="Input 2 8 4 3 3" xfId="29007"/>
    <cellStyle name="Input 2 8 4 3 4" xfId="46246"/>
    <cellStyle name="Input 2 8 4 4" xfId="8059"/>
    <cellStyle name="Input 2 8 4 4 2" xfId="25724"/>
    <cellStyle name="Input 2 8 4 4 3" xfId="42989"/>
    <cellStyle name="Input 2 8 4 5" xfId="15057"/>
    <cellStyle name="Input 2 8 4 5 2" xfId="32721"/>
    <cellStyle name="Input 2 8 4 5 3" xfId="49936"/>
    <cellStyle name="Input 2 8 4 6" xfId="22088"/>
    <cellStyle name="Input 2 8 4 7" xfId="39378"/>
    <cellStyle name="Input 2 8 5" xfId="4406"/>
    <cellStyle name="Input 2 8 5 2" xfId="6270"/>
    <cellStyle name="Input 2 8 5 2 2" xfId="13189"/>
    <cellStyle name="Input 2 8 5 2 2 2" xfId="19862"/>
    <cellStyle name="Input 2 8 5 2 2 2 2" xfId="37526"/>
    <cellStyle name="Input 2 8 5 2 2 2 3" xfId="54703"/>
    <cellStyle name="Input 2 8 5 2 2 3" xfId="30853"/>
    <cellStyle name="Input 2 8 5 2 2 4" xfId="48080"/>
    <cellStyle name="Input 2 8 5 2 3" xfId="9905"/>
    <cellStyle name="Input 2 8 5 2 3 2" xfId="27570"/>
    <cellStyle name="Input 2 8 5 2 3 3" xfId="44823"/>
    <cellStyle name="Input 2 8 5 2 4" xfId="16795"/>
    <cellStyle name="Input 2 8 5 2 4 2" xfId="34459"/>
    <cellStyle name="Input 2 8 5 2 4 3" xfId="51662"/>
    <cellStyle name="Input 2 8 5 2 5" xfId="23935"/>
    <cellStyle name="Input 2 8 5 2 6" xfId="41212"/>
    <cellStyle name="Input 2 8 5 3" xfId="11334"/>
    <cellStyle name="Input 2 8 5 3 2" xfId="18115"/>
    <cellStyle name="Input 2 8 5 3 2 2" xfId="35779"/>
    <cellStyle name="Input 2 8 5 3 2 3" xfId="52968"/>
    <cellStyle name="Input 2 8 5 3 3" xfId="28998"/>
    <cellStyle name="Input 2 8 5 3 4" xfId="46237"/>
    <cellStyle name="Input 2 8 5 4" xfId="8050"/>
    <cellStyle name="Input 2 8 5 4 2" xfId="25715"/>
    <cellStyle name="Input 2 8 5 4 3" xfId="42980"/>
    <cellStyle name="Input 2 8 5 5" xfId="15048"/>
    <cellStyle name="Input 2 8 5 5 2" xfId="32712"/>
    <cellStyle name="Input 2 8 5 5 3" xfId="49927"/>
    <cellStyle name="Input 2 8 5 6" xfId="22079"/>
    <cellStyle name="Input 2 8 5 7" xfId="39369"/>
    <cellStyle name="Input 2 8 6" xfId="10099"/>
    <cellStyle name="Input 2 8 6 2" xfId="16988"/>
    <cellStyle name="Input 2 8 6 2 2" xfId="34652"/>
    <cellStyle name="Input 2 8 6 2 3" xfId="51853"/>
    <cellStyle name="Input 2 8 6 3" xfId="27763"/>
    <cellStyle name="Input 2 8 6 4" xfId="45014"/>
    <cellStyle name="Input 2 8 7" xfId="13380"/>
    <cellStyle name="Input 2 8 7 2" xfId="31044"/>
    <cellStyle name="Input 2 8 7 3" xfId="48271"/>
    <cellStyle name="Input 2 8 8" xfId="20195"/>
    <cellStyle name="Input 2 8 9" xfId="20200"/>
    <cellStyle name="Input 3" xfId="864"/>
    <cellStyle name="Input 3 10" xfId="20199"/>
    <cellStyle name="Input 3 2" xfId="865"/>
    <cellStyle name="Input 3 2 2" xfId="2766"/>
    <cellStyle name="Input 3 2 2 10" xfId="13571"/>
    <cellStyle name="Input 3 2 2 10 2" xfId="31235"/>
    <cellStyle name="Input 3 2 2 10 3" xfId="48462"/>
    <cellStyle name="Input 3 2 2 11" xfId="20487"/>
    <cellStyle name="Input 3 2 2 12" xfId="37796"/>
    <cellStyle name="Input 3 2 2 2" xfId="2995"/>
    <cellStyle name="Input 3 2 2 2 2" xfId="3658"/>
    <cellStyle name="Input 3 2 2 2 2 2" xfId="5574"/>
    <cellStyle name="Input 3 2 2 2 2 2 2" xfId="12494"/>
    <cellStyle name="Input 3 2 2 2 2 2 2 2" xfId="19221"/>
    <cellStyle name="Input 3 2 2 2 2 2 2 2 2" xfId="36885"/>
    <cellStyle name="Input 3 2 2 2 2 2 2 2 3" xfId="54065"/>
    <cellStyle name="Input 3 2 2 2 2 2 2 3" xfId="30158"/>
    <cellStyle name="Input 3 2 2 2 2 2 2 4" xfId="47388"/>
    <cellStyle name="Input 3 2 2 2 2 2 3" xfId="9210"/>
    <cellStyle name="Input 3 2 2 2 2 2 3 2" xfId="26875"/>
    <cellStyle name="Input 3 2 2 2 2 2 3 3" xfId="44131"/>
    <cellStyle name="Input 3 2 2 2 2 2 4" xfId="16154"/>
    <cellStyle name="Input 3 2 2 2 2 2 4 2" xfId="33818"/>
    <cellStyle name="Input 3 2 2 2 2 2 4 3" xfId="51024"/>
    <cellStyle name="Input 3 2 2 2 2 2 5" xfId="23239"/>
    <cellStyle name="Input 3 2 2 2 2 2 6" xfId="40520"/>
    <cellStyle name="Input 3 2 2 2 2 3" xfId="11118"/>
    <cellStyle name="Input 3 2 2 2 2 3 2" xfId="17953"/>
    <cellStyle name="Input 3 2 2 2 2 3 2 2" xfId="35617"/>
    <cellStyle name="Input 3 2 2 2 2 3 2 3" xfId="52809"/>
    <cellStyle name="Input 3 2 2 2 2 3 3" xfId="28782"/>
    <cellStyle name="Input 3 2 2 2 2 3 4" xfId="46024"/>
    <cellStyle name="Input 3 2 2 2 2 4" xfId="7355"/>
    <cellStyle name="Input 3 2 2 2 2 4 2" xfId="25020"/>
    <cellStyle name="Input 3 2 2 2 2 4 3" xfId="42288"/>
    <cellStyle name="Input 3 2 2 2 2 5" xfId="14407"/>
    <cellStyle name="Input 3 2 2 2 2 5 2" xfId="32071"/>
    <cellStyle name="Input 3 2 2 2 2 5 3" xfId="49289"/>
    <cellStyle name="Input 3 2 2 2 2 6" xfId="21377"/>
    <cellStyle name="Input 3 2 2 2 2 7" xfId="38677"/>
    <cellStyle name="Input 3 2 2 2 3" xfId="4028"/>
    <cellStyle name="Input 3 2 2 2 3 2" xfId="5944"/>
    <cellStyle name="Input 3 2 2 2 3 2 2" xfId="12864"/>
    <cellStyle name="Input 3 2 2 2 3 2 2 2" xfId="19591"/>
    <cellStyle name="Input 3 2 2 2 3 2 2 2 2" xfId="37255"/>
    <cellStyle name="Input 3 2 2 2 3 2 2 2 3" xfId="54432"/>
    <cellStyle name="Input 3 2 2 2 3 2 2 3" xfId="30528"/>
    <cellStyle name="Input 3 2 2 2 3 2 2 4" xfId="47755"/>
    <cellStyle name="Input 3 2 2 2 3 2 3" xfId="9580"/>
    <cellStyle name="Input 3 2 2 2 3 2 3 2" xfId="27245"/>
    <cellStyle name="Input 3 2 2 2 3 2 3 3" xfId="44498"/>
    <cellStyle name="Input 3 2 2 2 3 2 4" xfId="16524"/>
    <cellStyle name="Input 3 2 2 2 3 2 4 2" xfId="34188"/>
    <cellStyle name="Input 3 2 2 2 3 2 4 3" xfId="51391"/>
    <cellStyle name="Input 3 2 2 2 3 2 5" xfId="23609"/>
    <cellStyle name="Input 3 2 2 2 3 2 6" xfId="40887"/>
    <cellStyle name="Input 3 2 2 2 3 3" xfId="7725"/>
    <cellStyle name="Input 3 2 2 2 3 3 2" xfId="25390"/>
    <cellStyle name="Input 3 2 2 2 3 3 3" xfId="42655"/>
    <cellStyle name="Input 3 2 2 2 3 4" xfId="14777"/>
    <cellStyle name="Input 3 2 2 2 3 4 2" xfId="32441"/>
    <cellStyle name="Input 3 2 2 2 3 4 3" xfId="49656"/>
    <cellStyle name="Input 3 2 2 2 3 5" xfId="21747"/>
    <cellStyle name="Input 3 2 2 2 3 6" xfId="39044"/>
    <cellStyle name="Input 3 2 2 2 4" xfId="4911"/>
    <cellStyle name="Input 3 2 2 2 4 2" xfId="11831"/>
    <cellStyle name="Input 3 2 2 2 4 2 2" xfId="18612"/>
    <cellStyle name="Input 3 2 2 2 4 2 2 2" xfId="36276"/>
    <cellStyle name="Input 3 2 2 2 4 2 2 3" xfId="53462"/>
    <cellStyle name="Input 3 2 2 2 4 2 3" xfId="29495"/>
    <cellStyle name="Input 3 2 2 2 4 2 4" xfId="46731"/>
    <cellStyle name="Input 3 2 2 2 4 3" xfId="8547"/>
    <cellStyle name="Input 3 2 2 2 4 3 2" xfId="26212"/>
    <cellStyle name="Input 3 2 2 2 4 3 3" xfId="43474"/>
    <cellStyle name="Input 3 2 2 2 4 4" xfId="15545"/>
    <cellStyle name="Input 3 2 2 2 4 4 2" xfId="33209"/>
    <cellStyle name="Input 3 2 2 2 4 4 3" xfId="50421"/>
    <cellStyle name="Input 3 2 2 2 4 5" xfId="22576"/>
    <cellStyle name="Input 3 2 2 2 4 6" xfId="39863"/>
    <cellStyle name="Input 3 2 2 2 5" xfId="10517"/>
    <cellStyle name="Input 3 2 2 2 5 2" xfId="17406"/>
    <cellStyle name="Input 3 2 2 2 5 2 2" xfId="35070"/>
    <cellStyle name="Input 3 2 2 2 5 2 3" xfId="52268"/>
    <cellStyle name="Input 3 2 2 2 5 3" xfId="28181"/>
    <cellStyle name="Input 3 2 2 2 5 4" xfId="45429"/>
    <cellStyle name="Input 3 2 2 2 6" xfId="6767"/>
    <cellStyle name="Input 3 2 2 2 6 2" xfId="24432"/>
    <cellStyle name="Input 3 2 2 2 6 3" xfId="41706"/>
    <cellStyle name="Input 3 2 2 2 7" xfId="13798"/>
    <cellStyle name="Input 3 2 2 2 7 2" xfId="31462"/>
    <cellStyle name="Input 3 2 2 2 7 3" xfId="48686"/>
    <cellStyle name="Input 3 2 2 2 8" xfId="20714"/>
    <cellStyle name="Input 3 2 2 2 9" xfId="38020"/>
    <cellStyle name="Input 3 2 2 3" xfId="3091"/>
    <cellStyle name="Input 3 2 2 3 2" xfId="3754"/>
    <cellStyle name="Input 3 2 2 3 2 2" xfId="5670"/>
    <cellStyle name="Input 3 2 2 3 2 2 2" xfId="12590"/>
    <cellStyle name="Input 3 2 2 3 2 2 2 2" xfId="19317"/>
    <cellStyle name="Input 3 2 2 3 2 2 2 2 2" xfId="36981"/>
    <cellStyle name="Input 3 2 2 3 2 2 2 2 3" xfId="54158"/>
    <cellStyle name="Input 3 2 2 3 2 2 2 3" xfId="30254"/>
    <cellStyle name="Input 3 2 2 3 2 2 2 4" xfId="47481"/>
    <cellStyle name="Input 3 2 2 3 2 2 3" xfId="9306"/>
    <cellStyle name="Input 3 2 2 3 2 2 3 2" xfId="26971"/>
    <cellStyle name="Input 3 2 2 3 2 2 3 3" xfId="44224"/>
    <cellStyle name="Input 3 2 2 3 2 2 4" xfId="16250"/>
    <cellStyle name="Input 3 2 2 3 2 2 4 2" xfId="33914"/>
    <cellStyle name="Input 3 2 2 3 2 2 4 3" xfId="51117"/>
    <cellStyle name="Input 3 2 2 3 2 2 5" xfId="23335"/>
    <cellStyle name="Input 3 2 2 3 2 2 6" xfId="40613"/>
    <cellStyle name="Input 3 2 2 3 2 3" xfId="11214"/>
    <cellStyle name="Input 3 2 2 3 2 3 2" xfId="18049"/>
    <cellStyle name="Input 3 2 2 3 2 3 2 2" xfId="35713"/>
    <cellStyle name="Input 3 2 2 3 2 3 2 3" xfId="52902"/>
    <cellStyle name="Input 3 2 2 3 2 3 3" xfId="28878"/>
    <cellStyle name="Input 3 2 2 3 2 3 4" xfId="46117"/>
    <cellStyle name="Input 3 2 2 3 2 4" xfId="7451"/>
    <cellStyle name="Input 3 2 2 3 2 4 2" xfId="25116"/>
    <cellStyle name="Input 3 2 2 3 2 4 3" xfId="42381"/>
    <cellStyle name="Input 3 2 2 3 2 5" xfId="14503"/>
    <cellStyle name="Input 3 2 2 3 2 5 2" xfId="32167"/>
    <cellStyle name="Input 3 2 2 3 2 5 3" xfId="49382"/>
    <cellStyle name="Input 3 2 2 3 2 6" xfId="21473"/>
    <cellStyle name="Input 3 2 2 3 2 7" xfId="38770"/>
    <cellStyle name="Input 3 2 2 3 3" xfId="4121"/>
    <cellStyle name="Input 3 2 2 3 3 2" xfId="6037"/>
    <cellStyle name="Input 3 2 2 3 3 2 2" xfId="12957"/>
    <cellStyle name="Input 3 2 2 3 3 2 2 2" xfId="19684"/>
    <cellStyle name="Input 3 2 2 3 3 2 2 2 2" xfId="37348"/>
    <cellStyle name="Input 3 2 2 3 3 2 2 2 3" xfId="54525"/>
    <cellStyle name="Input 3 2 2 3 3 2 2 3" xfId="30621"/>
    <cellStyle name="Input 3 2 2 3 3 2 2 4" xfId="47848"/>
    <cellStyle name="Input 3 2 2 3 3 2 3" xfId="9673"/>
    <cellStyle name="Input 3 2 2 3 3 2 3 2" xfId="27338"/>
    <cellStyle name="Input 3 2 2 3 3 2 3 3" xfId="44591"/>
    <cellStyle name="Input 3 2 2 3 3 2 4" xfId="16617"/>
    <cellStyle name="Input 3 2 2 3 3 2 4 2" xfId="34281"/>
    <cellStyle name="Input 3 2 2 3 3 2 4 3" xfId="51484"/>
    <cellStyle name="Input 3 2 2 3 3 2 5" xfId="23702"/>
    <cellStyle name="Input 3 2 2 3 3 2 6" xfId="40980"/>
    <cellStyle name="Input 3 2 2 3 3 3" xfId="7818"/>
    <cellStyle name="Input 3 2 2 3 3 3 2" xfId="25483"/>
    <cellStyle name="Input 3 2 2 3 3 3 3" xfId="42748"/>
    <cellStyle name="Input 3 2 2 3 3 4" xfId="14870"/>
    <cellStyle name="Input 3 2 2 3 3 4 2" xfId="32534"/>
    <cellStyle name="Input 3 2 2 3 3 4 3" xfId="49749"/>
    <cellStyle name="Input 3 2 2 3 3 5" xfId="21840"/>
    <cellStyle name="Input 3 2 2 3 3 6" xfId="39137"/>
    <cellStyle name="Input 3 2 2 3 4" xfId="5007"/>
    <cellStyle name="Input 3 2 2 3 4 2" xfId="11927"/>
    <cellStyle name="Input 3 2 2 3 4 2 2" xfId="18708"/>
    <cellStyle name="Input 3 2 2 3 4 2 2 2" xfId="36372"/>
    <cellStyle name="Input 3 2 2 3 4 2 2 3" xfId="53555"/>
    <cellStyle name="Input 3 2 2 3 4 2 3" xfId="29591"/>
    <cellStyle name="Input 3 2 2 3 4 2 4" xfId="46824"/>
    <cellStyle name="Input 3 2 2 3 4 3" xfId="8643"/>
    <cellStyle name="Input 3 2 2 3 4 3 2" xfId="26308"/>
    <cellStyle name="Input 3 2 2 3 4 3 3" xfId="43567"/>
    <cellStyle name="Input 3 2 2 3 4 4" xfId="15641"/>
    <cellStyle name="Input 3 2 2 3 4 4 2" xfId="33305"/>
    <cellStyle name="Input 3 2 2 3 4 4 3" xfId="50514"/>
    <cellStyle name="Input 3 2 2 3 4 5" xfId="22672"/>
    <cellStyle name="Input 3 2 2 3 4 6" xfId="39956"/>
    <cellStyle name="Input 3 2 2 3 5" xfId="10613"/>
    <cellStyle name="Input 3 2 2 3 5 2" xfId="17502"/>
    <cellStyle name="Input 3 2 2 3 5 2 2" xfId="35166"/>
    <cellStyle name="Input 3 2 2 3 5 2 3" xfId="52361"/>
    <cellStyle name="Input 3 2 2 3 5 3" xfId="28277"/>
    <cellStyle name="Input 3 2 2 3 5 4" xfId="45522"/>
    <cellStyle name="Input 3 2 2 3 6" xfId="6863"/>
    <cellStyle name="Input 3 2 2 3 6 2" xfId="24528"/>
    <cellStyle name="Input 3 2 2 3 6 3" xfId="41799"/>
    <cellStyle name="Input 3 2 2 3 7" xfId="13894"/>
    <cellStyle name="Input 3 2 2 3 7 2" xfId="31558"/>
    <cellStyle name="Input 3 2 2 3 7 3" xfId="48779"/>
    <cellStyle name="Input 3 2 2 3 8" xfId="20810"/>
    <cellStyle name="Input 3 2 2 3 9" xfId="38113"/>
    <cellStyle name="Input 3 2 2 4" xfId="3203"/>
    <cellStyle name="Input 3 2 2 4 2" xfId="4233"/>
    <cellStyle name="Input 3 2 2 4 2 2" xfId="6149"/>
    <cellStyle name="Input 3 2 2 4 2 2 2" xfId="13069"/>
    <cellStyle name="Input 3 2 2 4 2 2 2 2" xfId="19796"/>
    <cellStyle name="Input 3 2 2 4 2 2 2 2 2" xfId="37460"/>
    <cellStyle name="Input 3 2 2 4 2 2 2 2 3" xfId="54637"/>
    <cellStyle name="Input 3 2 2 4 2 2 2 3" xfId="30733"/>
    <cellStyle name="Input 3 2 2 4 2 2 2 4" xfId="47960"/>
    <cellStyle name="Input 3 2 2 4 2 2 3" xfId="9785"/>
    <cellStyle name="Input 3 2 2 4 2 2 3 2" xfId="27450"/>
    <cellStyle name="Input 3 2 2 4 2 2 3 3" xfId="44703"/>
    <cellStyle name="Input 3 2 2 4 2 2 4" xfId="16729"/>
    <cellStyle name="Input 3 2 2 4 2 2 4 2" xfId="34393"/>
    <cellStyle name="Input 3 2 2 4 2 2 4 3" xfId="51596"/>
    <cellStyle name="Input 3 2 2 4 2 2 5" xfId="23814"/>
    <cellStyle name="Input 3 2 2 4 2 2 6" xfId="41092"/>
    <cellStyle name="Input 3 2 2 4 2 3" xfId="7930"/>
    <cellStyle name="Input 3 2 2 4 2 3 2" xfId="25595"/>
    <cellStyle name="Input 3 2 2 4 2 3 3" xfId="42860"/>
    <cellStyle name="Input 3 2 2 4 2 4" xfId="14982"/>
    <cellStyle name="Input 3 2 2 4 2 4 2" xfId="32646"/>
    <cellStyle name="Input 3 2 2 4 2 4 3" xfId="49861"/>
    <cellStyle name="Input 3 2 2 4 2 5" xfId="21952"/>
    <cellStyle name="Input 3 2 2 4 2 6" xfId="39249"/>
    <cellStyle name="Input 3 2 2 4 3" xfId="5119"/>
    <cellStyle name="Input 3 2 2 4 3 2" xfId="12039"/>
    <cellStyle name="Input 3 2 2 4 3 2 2" xfId="18820"/>
    <cellStyle name="Input 3 2 2 4 3 2 2 2" xfId="36484"/>
    <cellStyle name="Input 3 2 2 4 3 2 2 3" xfId="53667"/>
    <cellStyle name="Input 3 2 2 4 3 2 3" xfId="29703"/>
    <cellStyle name="Input 3 2 2 4 3 2 4" xfId="46936"/>
    <cellStyle name="Input 3 2 2 4 3 3" xfId="8755"/>
    <cellStyle name="Input 3 2 2 4 3 3 2" xfId="26420"/>
    <cellStyle name="Input 3 2 2 4 3 3 3" xfId="43679"/>
    <cellStyle name="Input 3 2 2 4 3 4" xfId="15753"/>
    <cellStyle name="Input 3 2 2 4 3 4 2" xfId="33417"/>
    <cellStyle name="Input 3 2 2 4 3 4 3" xfId="50626"/>
    <cellStyle name="Input 3 2 2 4 3 5" xfId="22784"/>
    <cellStyle name="Input 3 2 2 4 3 6" xfId="40068"/>
    <cellStyle name="Input 3 2 2 4 4" xfId="10725"/>
    <cellStyle name="Input 3 2 2 4 4 2" xfId="17614"/>
    <cellStyle name="Input 3 2 2 4 4 2 2" xfId="35278"/>
    <cellStyle name="Input 3 2 2 4 4 2 3" xfId="52473"/>
    <cellStyle name="Input 3 2 2 4 4 3" xfId="28389"/>
    <cellStyle name="Input 3 2 2 4 4 4" xfId="45634"/>
    <cellStyle name="Input 3 2 2 4 5" xfId="6975"/>
    <cellStyle name="Input 3 2 2 4 5 2" xfId="24640"/>
    <cellStyle name="Input 3 2 2 4 5 3" xfId="41911"/>
    <cellStyle name="Input 3 2 2 4 6" xfId="14006"/>
    <cellStyle name="Input 3 2 2 4 6 2" xfId="31670"/>
    <cellStyle name="Input 3 2 2 4 6 3" xfId="48891"/>
    <cellStyle name="Input 3 2 2 4 7" xfId="20922"/>
    <cellStyle name="Input 3 2 2 4 8" xfId="38225"/>
    <cellStyle name="Input 3 2 2 5" xfId="3431"/>
    <cellStyle name="Input 3 2 2 5 2" xfId="5347"/>
    <cellStyle name="Input 3 2 2 5 2 2" xfId="12267"/>
    <cellStyle name="Input 3 2 2 5 2 2 2" xfId="18994"/>
    <cellStyle name="Input 3 2 2 5 2 2 2 2" xfId="36658"/>
    <cellStyle name="Input 3 2 2 5 2 2 2 3" xfId="53841"/>
    <cellStyle name="Input 3 2 2 5 2 2 3" xfId="29931"/>
    <cellStyle name="Input 3 2 2 5 2 2 4" xfId="47164"/>
    <cellStyle name="Input 3 2 2 5 2 3" xfId="8983"/>
    <cellStyle name="Input 3 2 2 5 2 3 2" xfId="26648"/>
    <cellStyle name="Input 3 2 2 5 2 3 3" xfId="43907"/>
    <cellStyle name="Input 3 2 2 5 2 4" xfId="15927"/>
    <cellStyle name="Input 3 2 2 5 2 4 2" xfId="33591"/>
    <cellStyle name="Input 3 2 2 5 2 4 3" xfId="50800"/>
    <cellStyle name="Input 3 2 2 5 2 5" xfId="23012"/>
    <cellStyle name="Input 3 2 2 5 2 6" xfId="40296"/>
    <cellStyle name="Input 3 2 2 5 3" xfId="10891"/>
    <cellStyle name="Input 3 2 2 5 3 2" xfId="17726"/>
    <cellStyle name="Input 3 2 2 5 3 2 2" xfId="35390"/>
    <cellStyle name="Input 3 2 2 5 3 2 3" xfId="52585"/>
    <cellStyle name="Input 3 2 2 5 3 3" xfId="28555"/>
    <cellStyle name="Input 3 2 2 5 3 4" xfId="45800"/>
    <cellStyle name="Input 3 2 2 5 4" xfId="7128"/>
    <cellStyle name="Input 3 2 2 5 4 2" xfId="24793"/>
    <cellStyle name="Input 3 2 2 5 4 3" xfId="42064"/>
    <cellStyle name="Input 3 2 2 5 5" xfId="14180"/>
    <cellStyle name="Input 3 2 2 5 5 2" xfId="31844"/>
    <cellStyle name="Input 3 2 2 5 5 3" xfId="49065"/>
    <cellStyle name="Input 3 2 2 5 6" xfId="21150"/>
    <cellStyle name="Input 3 2 2 5 7" xfId="38453"/>
    <cellStyle name="Input 3 2 2 6" xfId="3804"/>
    <cellStyle name="Input 3 2 2 6 2" xfId="5720"/>
    <cellStyle name="Input 3 2 2 6 2 2" xfId="12640"/>
    <cellStyle name="Input 3 2 2 6 2 2 2" xfId="19367"/>
    <cellStyle name="Input 3 2 2 6 2 2 2 2" xfId="37031"/>
    <cellStyle name="Input 3 2 2 6 2 2 2 3" xfId="54208"/>
    <cellStyle name="Input 3 2 2 6 2 2 3" xfId="30304"/>
    <cellStyle name="Input 3 2 2 6 2 2 4" xfId="47531"/>
    <cellStyle name="Input 3 2 2 6 2 3" xfId="9356"/>
    <cellStyle name="Input 3 2 2 6 2 3 2" xfId="27021"/>
    <cellStyle name="Input 3 2 2 6 2 3 3" xfId="44274"/>
    <cellStyle name="Input 3 2 2 6 2 4" xfId="16300"/>
    <cellStyle name="Input 3 2 2 6 2 4 2" xfId="33964"/>
    <cellStyle name="Input 3 2 2 6 2 4 3" xfId="51167"/>
    <cellStyle name="Input 3 2 2 6 2 5" xfId="23385"/>
    <cellStyle name="Input 3 2 2 6 2 6" xfId="40663"/>
    <cellStyle name="Input 3 2 2 6 3" xfId="7501"/>
    <cellStyle name="Input 3 2 2 6 3 2" xfId="25166"/>
    <cellStyle name="Input 3 2 2 6 3 3" xfId="42431"/>
    <cellStyle name="Input 3 2 2 6 4" xfId="14553"/>
    <cellStyle name="Input 3 2 2 6 4 2" xfId="32217"/>
    <cellStyle name="Input 3 2 2 6 4 3" xfId="49432"/>
    <cellStyle name="Input 3 2 2 6 5" xfId="21523"/>
    <cellStyle name="Input 3 2 2 6 6" xfId="38820"/>
    <cellStyle name="Input 3 2 2 7" xfId="4684"/>
    <cellStyle name="Input 3 2 2 7 2" xfId="11604"/>
    <cellStyle name="Input 3 2 2 7 2 2" xfId="18385"/>
    <cellStyle name="Input 3 2 2 7 2 2 2" xfId="36049"/>
    <cellStyle name="Input 3 2 2 7 2 2 3" xfId="53238"/>
    <cellStyle name="Input 3 2 2 7 2 3" xfId="29268"/>
    <cellStyle name="Input 3 2 2 7 2 4" xfId="46507"/>
    <cellStyle name="Input 3 2 2 7 3" xfId="8320"/>
    <cellStyle name="Input 3 2 2 7 3 2" xfId="25985"/>
    <cellStyle name="Input 3 2 2 7 3 3" xfId="43250"/>
    <cellStyle name="Input 3 2 2 7 4" xfId="15318"/>
    <cellStyle name="Input 3 2 2 7 4 2" xfId="32982"/>
    <cellStyle name="Input 3 2 2 7 4 3" xfId="50197"/>
    <cellStyle name="Input 3 2 2 7 5" xfId="22349"/>
    <cellStyle name="Input 3 2 2 7 6" xfId="39639"/>
    <cellStyle name="Input 3 2 2 8" xfId="10290"/>
    <cellStyle name="Input 3 2 2 8 2" xfId="17179"/>
    <cellStyle name="Input 3 2 2 8 2 2" xfId="34843"/>
    <cellStyle name="Input 3 2 2 8 2 3" xfId="52044"/>
    <cellStyle name="Input 3 2 2 8 3" xfId="27954"/>
    <cellStyle name="Input 3 2 2 8 4" xfId="45205"/>
    <cellStyle name="Input 3 2 2 9" xfId="6540"/>
    <cellStyle name="Input 3 2 2 9 2" xfId="24205"/>
    <cellStyle name="Input 3 2 2 9 3" xfId="41482"/>
    <cellStyle name="Input 3 2 3" xfId="2806"/>
    <cellStyle name="Input 3 2 3 2" xfId="3469"/>
    <cellStyle name="Input 3 2 3 2 2" xfId="5385"/>
    <cellStyle name="Input 3 2 3 2 2 2" xfId="12305"/>
    <cellStyle name="Input 3 2 3 2 2 2 2" xfId="19032"/>
    <cellStyle name="Input 3 2 3 2 2 2 2 2" xfId="36696"/>
    <cellStyle name="Input 3 2 3 2 2 2 2 3" xfId="53876"/>
    <cellStyle name="Input 3 2 3 2 2 2 3" xfId="29969"/>
    <cellStyle name="Input 3 2 3 2 2 2 4" xfId="47199"/>
    <cellStyle name="Input 3 2 3 2 2 3" xfId="9021"/>
    <cellStyle name="Input 3 2 3 2 2 3 2" xfId="26686"/>
    <cellStyle name="Input 3 2 3 2 2 3 3" xfId="43942"/>
    <cellStyle name="Input 3 2 3 2 2 4" xfId="15965"/>
    <cellStyle name="Input 3 2 3 2 2 4 2" xfId="33629"/>
    <cellStyle name="Input 3 2 3 2 2 4 3" xfId="50835"/>
    <cellStyle name="Input 3 2 3 2 2 5" xfId="23050"/>
    <cellStyle name="Input 3 2 3 2 2 6" xfId="40331"/>
    <cellStyle name="Input 3 2 3 2 3" xfId="10929"/>
    <cellStyle name="Input 3 2 3 2 3 2" xfId="17764"/>
    <cellStyle name="Input 3 2 3 2 3 2 2" xfId="35428"/>
    <cellStyle name="Input 3 2 3 2 3 2 3" xfId="52620"/>
    <cellStyle name="Input 3 2 3 2 3 3" xfId="28593"/>
    <cellStyle name="Input 3 2 3 2 3 4" xfId="45835"/>
    <cellStyle name="Input 3 2 3 2 4" xfId="7166"/>
    <cellStyle name="Input 3 2 3 2 4 2" xfId="24831"/>
    <cellStyle name="Input 3 2 3 2 4 3" xfId="42099"/>
    <cellStyle name="Input 3 2 3 2 5" xfId="14218"/>
    <cellStyle name="Input 3 2 3 2 5 2" xfId="31882"/>
    <cellStyle name="Input 3 2 3 2 5 3" xfId="49100"/>
    <cellStyle name="Input 3 2 3 2 6" xfId="21188"/>
    <cellStyle name="Input 3 2 3 2 7" xfId="38488"/>
    <cellStyle name="Input 3 2 3 3" xfId="3839"/>
    <cellStyle name="Input 3 2 3 3 2" xfId="5755"/>
    <cellStyle name="Input 3 2 3 3 2 2" xfId="12675"/>
    <cellStyle name="Input 3 2 3 3 2 2 2" xfId="19402"/>
    <cellStyle name="Input 3 2 3 3 2 2 2 2" xfId="37066"/>
    <cellStyle name="Input 3 2 3 3 2 2 2 3" xfId="54243"/>
    <cellStyle name="Input 3 2 3 3 2 2 3" xfId="30339"/>
    <cellStyle name="Input 3 2 3 3 2 2 4" xfId="47566"/>
    <cellStyle name="Input 3 2 3 3 2 3" xfId="9391"/>
    <cellStyle name="Input 3 2 3 3 2 3 2" xfId="27056"/>
    <cellStyle name="Input 3 2 3 3 2 3 3" xfId="44309"/>
    <cellStyle name="Input 3 2 3 3 2 4" xfId="16335"/>
    <cellStyle name="Input 3 2 3 3 2 4 2" xfId="33999"/>
    <cellStyle name="Input 3 2 3 3 2 4 3" xfId="51202"/>
    <cellStyle name="Input 3 2 3 3 2 5" xfId="23420"/>
    <cellStyle name="Input 3 2 3 3 2 6" xfId="40698"/>
    <cellStyle name="Input 3 2 3 3 3" xfId="7536"/>
    <cellStyle name="Input 3 2 3 3 3 2" xfId="25201"/>
    <cellStyle name="Input 3 2 3 3 3 3" xfId="42466"/>
    <cellStyle name="Input 3 2 3 3 4" xfId="14588"/>
    <cellStyle name="Input 3 2 3 3 4 2" xfId="32252"/>
    <cellStyle name="Input 3 2 3 3 4 3" xfId="49467"/>
    <cellStyle name="Input 3 2 3 3 5" xfId="21558"/>
    <cellStyle name="Input 3 2 3 3 6" xfId="38855"/>
    <cellStyle name="Input 3 2 3 4" xfId="4722"/>
    <cellStyle name="Input 3 2 3 4 2" xfId="11642"/>
    <cellStyle name="Input 3 2 3 4 2 2" xfId="18423"/>
    <cellStyle name="Input 3 2 3 4 2 2 2" xfId="36087"/>
    <cellStyle name="Input 3 2 3 4 2 2 3" xfId="53273"/>
    <cellStyle name="Input 3 2 3 4 2 3" xfId="29306"/>
    <cellStyle name="Input 3 2 3 4 2 4" xfId="46542"/>
    <cellStyle name="Input 3 2 3 4 3" xfId="8358"/>
    <cellStyle name="Input 3 2 3 4 3 2" xfId="26023"/>
    <cellStyle name="Input 3 2 3 4 3 3" xfId="43285"/>
    <cellStyle name="Input 3 2 3 4 4" xfId="15356"/>
    <cellStyle name="Input 3 2 3 4 4 2" xfId="33020"/>
    <cellStyle name="Input 3 2 3 4 4 3" xfId="50232"/>
    <cellStyle name="Input 3 2 3 4 5" xfId="22387"/>
    <cellStyle name="Input 3 2 3 4 6" xfId="39674"/>
    <cellStyle name="Input 3 2 3 5" xfId="10328"/>
    <cellStyle name="Input 3 2 3 5 2" xfId="17217"/>
    <cellStyle name="Input 3 2 3 5 2 2" xfId="34881"/>
    <cellStyle name="Input 3 2 3 5 2 3" xfId="52079"/>
    <cellStyle name="Input 3 2 3 5 3" xfId="27992"/>
    <cellStyle name="Input 3 2 3 5 4" xfId="45240"/>
    <cellStyle name="Input 3 2 3 6" xfId="6578"/>
    <cellStyle name="Input 3 2 3 6 2" xfId="24243"/>
    <cellStyle name="Input 3 2 3 6 3" xfId="41517"/>
    <cellStyle name="Input 3 2 3 7" xfId="13609"/>
    <cellStyle name="Input 3 2 3 7 2" xfId="31273"/>
    <cellStyle name="Input 3 2 3 7 3" xfId="48497"/>
    <cellStyle name="Input 3 2 3 8" xfId="20525"/>
    <cellStyle name="Input 3 2 3 9" xfId="37831"/>
    <cellStyle name="Input 3 2 4" xfId="4417"/>
    <cellStyle name="Input 3 2 4 2" xfId="6281"/>
    <cellStyle name="Input 3 2 4 2 2" xfId="13200"/>
    <cellStyle name="Input 3 2 4 2 2 2" xfId="19873"/>
    <cellStyle name="Input 3 2 4 2 2 2 2" xfId="37537"/>
    <cellStyle name="Input 3 2 4 2 2 2 3" xfId="54714"/>
    <cellStyle name="Input 3 2 4 2 2 3" xfId="30864"/>
    <cellStyle name="Input 3 2 4 2 2 4" xfId="48091"/>
    <cellStyle name="Input 3 2 4 2 3" xfId="9916"/>
    <cellStyle name="Input 3 2 4 2 3 2" xfId="27581"/>
    <cellStyle name="Input 3 2 4 2 3 3" xfId="44834"/>
    <cellStyle name="Input 3 2 4 2 4" xfId="16806"/>
    <cellStyle name="Input 3 2 4 2 4 2" xfId="34470"/>
    <cellStyle name="Input 3 2 4 2 4 3" xfId="51673"/>
    <cellStyle name="Input 3 2 4 2 5" xfId="23946"/>
    <cellStyle name="Input 3 2 4 2 6" xfId="41223"/>
    <cellStyle name="Input 3 2 4 3" xfId="11345"/>
    <cellStyle name="Input 3 2 4 3 2" xfId="18126"/>
    <cellStyle name="Input 3 2 4 3 2 2" xfId="35790"/>
    <cellStyle name="Input 3 2 4 3 2 3" xfId="52979"/>
    <cellStyle name="Input 3 2 4 3 3" xfId="29009"/>
    <cellStyle name="Input 3 2 4 3 4" xfId="46248"/>
    <cellStyle name="Input 3 2 4 4" xfId="8061"/>
    <cellStyle name="Input 3 2 4 4 2" xfId="25726"/>
    <cellStyle name="Input 3 2 4 4 3" xfId="42991"/>
    <cellStyle name="Input 3 2 4 5" xfId="15059"/>
    <cellStyle name="Input 3 2 4 5 2" xfId="32723"/>
    <cellStyle name="Input 3 2 4 5 3" xfId="49938"/>
    <cellStyle name="Input 3 2 4 6" xfId="22090"/>
    <cellStyle name="Input 3 2 4 7" xfId="39380"/>
    <cellStyle name="Input 3 2 5" xfId="4408"/>
    <cellStyle name="Input 3 2 5 2" xfId="6272"/>
    <cellStyle name="Input 3 2 5 2 2" xfId="13191"/>
    <cellStyle name="Input 3 2 5 2 2 2" xfId="19864"/>
    <cellStyle name="Input 3 2 5 2 2 2 2" xfId="37528"/>
    <cellStyle name="Input 3 2 5 2 2 2 3" xfId="54705"/>
    <cellStyle name="Input 3 2 5 2 2 3" xfId="30855"/>
    <cellStyle name="Input 3 2 5 2 2 4" xfId="48082"/>
    <cellStyle name="Input 3 2 5 2 3" xfId="9907"/>
    <cellStyle name="Input 3 2 5 2 3 2" xfId="27572"/>
    <cellStyle name="Input 3 2 5 2 3 3" xfId="44825"/>
    <cellStyle name="Input 3 2 5 2 4" xfId="16797"/>
    <cellStyle name="Input 3 2 5 2 4 2" xfId="34461"/>
    <cellStyle name="Input 3 2 5 2 4 3" xfId="51664"/>
    <cellStyle name="Input 3 2 5 2 5" xfId="23937"/>
    <cellStyle name="Input 3 2 5 2 6" xfId="41214"/>
    <cellStyle name="Input 3 2 5 3" xfId="11336"/>
    <cellStyle name="Input 3 2 5 3 2" xfId="18117"/>
    <cellStyle name="Input 3 2 5 3 2 2" xfId="35781"/>
    <cellStyle name="Input 3 2 5 3 2 3" xfId="52970"/>
    <cellStyle name="Input 3 2 5 3 3" xfId="29000"/>
    <cellStyle name="Input 3 2 5 3 4" xfId="46239"/>
    <cellStyle name="Input 3 2 5 4" xfId="8052"/>
    <cellStyle name="Input 3 2 5 4 2" xfId="25717"/>
    <cellStyle name="Input 3 2 5 4 3" xfId="42982"/>
    <cellStyle name="Input 3 2 5 5" xfId="15050"/>
    <cellStyle name="Input 3 2 5 5 2" xfId="32714"/>
    <cellStyle name="Input 3 2 5 5 3" xfId="49929"/>
    <cellStyle name="Input 3 2 5 6" xfId="22081"/>
    <cellStyle name="Input 3 2 5 7" xfId="39371"/>
    <cellStyle name="Input 3 2 6" xfId="10101"/>
    <cellStyle name="Input 3 2 6 2" xfId="16990"/>
    <cellStyle name="Input 3 2 6 2 2" xfId="34654"/>
    <cellStyle name="Input 3 2 6 2 3" xfId="51855"/>
    <cellStyle name="Input 3 2 6 3" xfId="27765"/>
    <cellStyle name="Input 3 2 6 4" xfId="45016"/>
    <cellStyle name="Input 3 2 7" xfId="13382"/>
    <cellStyle name="Input 3 2 7 2" xfId="31046"/>
    <cellStyle name="Input 3 2 7 3" xfId="48273"/>
    <cellStyle name="Input 3 2 8" xfId="20197"/>
    <cellStyle name="Input 3 2 9" xfId="20198"/>
    <cellStyle name="Input 3 3" xfId="2767"/>
    <cellStyle name="Input 3 3 10" xfId="13572"/>
    <cellStyle name="Input 3 3 10 2" xfId="31236"/>
    <cellStyle name="Input 3 3 10 3" xfId="48463"/>
    <cellStyle name="Input 3 3 11" xfId="20488"/>
    <cellStyle name="Input 3 3 12" xfId="37797"/>
    <cellStyle name="Input 3 3 2" xfId="2996"/>
    <cellStyle name="Input 3 3 2 2" xfId="3659"/>
    <cellStyle name="Input 3 3 2 2 2" xfId="5575"/>
    <cellStyle name="Input 3 3 2 2 2 2" xfId="12495"/>
    <cellStyle name="Input 3 3 2 2 2 2 2" xfId="19222"/>
    <cellStyle name="Input 3 3 2 2 2 2 2 2" xfId="36886"/>
    <cellStyle name="Input 3 3 2 2 2 2 2 3" xfId="54066"/>
    <cellStyle name="Input 3 3 2 2 2 2 3" xfId="30159"/>
    <cellStyle name="Input 3 3 2 2 2 2 4" xfId="47389"/>
    <cellStyle name="Input 3 3 2 2 2 3" xfId="9211"/>
    <cellStyle name="Input 3 3 2 2 2 3 2" xfId="26876"/>
    <cellStyle name="Input 3 3 2 2 2 3 3" xfId="44132"/>
    <cellStyle name="Input 3 3 2 2 2 4" xfId="16155"/>
    <cellStyle name="Input 3 3 2 2 2 4 2" xfId="33819"/>
    <cellStyle name="Input 3 3 2 2 2 4 3" xfId="51025"/>
    <cellStyle name="Input 3 3 2 2 2 5" xfId="23240"/>
    <cellStyle name="Input 3 3 2 2 2 6" xfId="40521"/>
    <cellStyle name="Input 3 3 2 2 3" xfId="11119"/>
    <cellStyle name="Input 3 3 2 2 3 2" xfId="17954"/>
    <cellStyle name="Input 3 3 2 2 3 2 2" xfId="35618"/>
    <cellStyle name="Input 3 3 2 2 3 2 3" xfId="52810"/>
    <cellStyle name="Input 3 3 2 2 3 3" xfId="28783"/>
    <cellStyle name="Input 3 3 2 2 3 4" xfId="46025"/>
    <cellStyle name="Input 3 3 2 2 4" xfId="7356"/>
    <cellStyle name="Input 3 3 2 2 4 2" xfId="25021"/>
    <cellStyle name="Input 3 3 2 2 4 3" xfId="42289"/>
    <cellStyle name="Input 3 3 2 2 5" xfId="14408"/>
    <cellStyle name="Input 3 3 2 2 5 2" xfId="32072"/>
    <cellStyle name="Input 3 3 2 2 5 3" xfId="49290"/>
    <cellStyle name="Input 3 3 2 2 6" xfId="21378"/>
    <cellStyle name="Input 3 3 2 2 7" xfId="38678"/>
    <cellStyle name="Input 3 3 2 3" xfId="4029"/>
    <cellStyle name="Input 3 3 2 3 2" xfId="5945"/>
    <cellStyle name="Input 3 3 2 3 2 2" xfId="12865"/>
    <cellStyle name="Input 3 3 2 3 2 2 2" xfId="19592"/>
    <cellStyle name="Input 3 3 2 3 2 2 2 2" xfId="37256"/>
    <cellStyle name="Input 3 3 2 3 2 2 2 3" xfId="54433"/>
    <cellStyle name="Input 3 3 2 3 2 2 3" xfId="30529"/>
    <cellStyle name="Input 3 3 2 3 2 2 4" xfId="47756"/>
    <cellStyle name="Input 3 3 2 3 2 3" xfId="9581"/>
    <cellStyle name="Input 3 3 2 3 2 3 2" xfId="27246"/>
    <cellStyle name="Input 3 3 2 3 2 3 3" xfId="44499"/>
    <cellStyle name="Input 3 3 2 3 2 4" xfId="16525"/>
    <cellStyle name="Input 3 3 2 3 2 4 2" xfId="34189"/>
    <cellStyle name="Input 3 3 2 3 2 4 3" xfId="51392"/>
    <cellStyle name="Input 3 3 2 3 2 5" xfId="23610"/>
    <cellStyle name="Input 3 3 2 3 2 6" xfId="40888"/>
    <cellStyle name="Input 3 3 2 3 3" xfId="7726"/>
    <cellStyle name="Input 3 3 2 3 3 2" xfId="25391"/>
    <cellStyle name="Input 3 3 2 3 3 3" xfId="42656"/>
    <cellStyle name="Input 3 3 2 3 4" xfId="14778"/>
    <cellStyle name="Input 3 3 2 3 4 2" xfId="32442"/>
    <cellStyle name="Input 3 3 2 3 4 3" xfId="49657"/>
    <cellStyle name="Input 3 3 2 3 5" xfId="21748"/>
    <cellStyle name="Input 3 3 2 3 6" xfId="39045"/>
    <cellStyle name="Input 3 3 2 4" xfId="4912"/>
    <cellStyle name="Input 3 3 2 4 2" xfId="11832"/>
    <cellStyle name="Input 3 3 2 4 2 2" xfId="18613"/>
    <cellStyle name="Input 3 3 2 4 2 2 2" xfId="36277"/>
    <cellStyle name="Input 3 3 2 4 2 2 3" xfId="53463"/>
    <cellStyle name="Input 3 3 2 4 2 3" xfId="29496"/>
    <cellStyle name="Input 3 3 2 4 2 4" xfId="46732"/>
    <cellStyle name="Input 3 3 2 4 3" xfId="8548"/>
    <cellStyle name="Input 3 3 2 4 3 2" xfId="26213"/>
    <cellStyle name="Input 3 3 2 4 3 3" xfId="43475"/>
    <cellStyle name="Input 3 3 2 4 4" xfId="15546"/>
    <cellStyle name="Input 3 3 2 4 4 2" xfId="33210"/>
    <cellStyle name="Input 3 3 2 4 4 3" xfId="50422"/>
    <cellStyle name="Input 3 3 2 4 5" xfId="22577"/>
    <cellStyle name="Input 3 3 2 4 6" xfId="39864"/>
    <cellStyle name="Input 3 3 2 5" xfId="10518"/>
    <cellStyle name="Input 3 3 2 5 2" xfId="17407"/>
    <cellStyle name="Input 3 3 2 5 2 2" xfId="35071"/>
    <cellStyle name="Input 3 3 2 5 2 3" xfId="52269"/>
    <cellStyle name="Input 3 3 2 5 3" xfId="28182"/>
    <cellStyle name="Input 3 3 2 5 4" xfId="45430"/>
    <cellStyle name="Input 3 3 2 6" xfId="6768"/>
    <cellStyle name="Input 3 3 2 6 2" xfId="24433"/>
    <cellStyle name="Input 3 3 2 6 3" xfId="41707"/>
    <cellStyle name="Input 3 3 2 7" xfId="13799"/>
    <cellStyle name="Input 3 3 2 7 2" xfId="31463"/>
    <cellStyle name="Input 3 3 2 7 3" xfId="48687"/>
    <cellStyle name="Input 3 3 2 8" xfId="20715"/>
    <cellStyle name="Input 3 3 2 9" xfId="38021"/>
    <cellStyle name="Input 3 3 3" xfId="3092"/>
    <cellStyle name="Input 3 3 3 2" xfId="3755"/>
    <cellStyle name="Input 3 3 3 2 2" xfId="5671"/>
    <cellStyle name="Input 3 3 3 2 2 2" xfId="12591"/>
    <cellStyle name="Input 3 3 3 2 2 2 2" xfId="19318"/>
    <cellStyle name="Input 3 3 3 2 2 2 2 2" xfId="36982"/>
    <cellStyle name="Input 3 3 3 2 2 2 2 3" xfId="54159"/>
    <cellStyle name="Input 3 3 3 2 2 2 3" xfId="30255"/>
    <cellStyle name="Input 3 3 3 2 2 2 4" xfId="47482"/>
    <cellStyle name="Input 3 3 3 2 2 3" xfId="9307"/>
    <cellStyle name="Input 3 3 3 2 2 3 2" xfId="26972"/>
    <cellStyle name="Input 3 3 3 2 2 3 3" xfId="44225"/>
    <cellStyle name="Input 3 3 3 2 2 4" xfId="16251"/>
    <cellStyle name="Input 3 3 3 2 2 4 2" xfId="33915"/>
    <cellStyle name="Input 3 3 3 2 2 4 3" xfId="51118"/>
    <cellStyle name="Input 3 3 3 2 2 5" xfId="23336"/>
    <cellStyle name="Input 3 3 3 2 2 6" xfId="40614"/>
    <cellStyle name="Input 3 3 3 2 3" xfId="11215"/>
    <cellStyle name="Input 3 3 3 2 3 2" xfId="18050"/>
    <cellStyle name="Input 3 3 3 2 3 2 2" xfId="35714"/>
    <cellStyle name="Input 3 3 3 2 3 2 3" xfId="52903"/>
    <cellStyle name="Input 3 3 3 2 3 3" xfId="28879"/>
    <cellStyle name="Input 3 3 3 2 3 4" xfId="46118"/>
    <cellStyle name="Input 3 3 3 2 4" xfId="7452"/>
    <cellStyle name="Input 3 3 3 2 4 2" xfId="25117"/>
    <cellStyle name="Input 3 3 3 2 4 3" xfId="42382"/>
    <cellStyle name="Input 3 3 3 2 5" xfId="14504"/>
    <cellStyle name="Input 3 3 3 2 5 2" xfId="32168"/>
    <cellStyle name="Input 3 3 3 2 5 3" xfId="49383"/>
    <cellStyle name="Input 3 3 3 2 6" xfId="21474"/>
    <cellStyle name="Input 3 3 3 2 7" xfId="38771"/>
    <cellStyle name="Input 3 3 3 3" xfId="4122"/>
    <cellStyle name="Input 3 3 3 3 2" xfId="6038"/>
    <cellStyle name="Input 3 3 3 3 2 2" xfId="12958"/>
    <cellStyle name="Input 3 3 3 3 2 2 2" xfId="19685"/>
    <cellStyle name="Input 3 3 3 3 2 2 2 2" xfId="37349"/>
    <cellStyle name="Input 3 3 3 3 2 2 2 3" xfId="54526"/>
    <cellStyle name="Input 3 3 3 3 2 2 3" xfId="30622"/>
    <cellStyle name="Input 3 3 3 3 2 2 4" xfId="47849"/>
    <cellStyle name="Input 3 3 3 3 2 3" xfId="9674"/>
    <cellStyle name="Input 3 3 3 3 2 3 2" xfId="27339"/>
    <cellStyle name="Input 3 3 3 3 2 3 3" xfId="44592"/>
    <cellStyle name="Input 3 3 3 3 2 4" xfId="16618"/>
    <cellStyle name="Input 3 3 3 3 2 4 2" xfId="34282"/>
    <cellStyle name="Input 3 3 3 3 2 4 3" xfId="51485"/>
    <cellStyle name="Input 3 3 3 3 2 5" xfId="23703"/>
    <cellStyle name="Input 3 3 3 3 2 6" xfId="40981"/>
    <cellStyle name="Input 3 3 3 3 3" xfId="7819"/>
    <cellStyle name="Input 3 3 3 3 3 2" xfId="25484"/>
    <cellStyle name="Input 3 3 3 3 3 3" xfId="42749"/>
    <cellStyle name="Input 3 3 3 3 4" xfId="14871"/>
    <cellStyle name="Input 3 3 3 3 4 2" xfId="32535"/>
    <cellStyle name="Input 3 3 3 3 4 3" xfId="49750"/>
    <cellStyle name="Input 3 3 3 3 5" xfId="21841"/>
    <cellStyle name="Input 3 3 3 3 6" xfId="39138"/>
    <cellStyle name="Input 3 3 3 4" xfId="5008"/>
    <cellStyle name="Input 3 3 3 4 2" xfId="11928"/>
    <cellStyle name="Input 3 3 3 4 2 2" xfId="18709"/>
    <cellStyle name="Input 3 3 3 4 2 2 2" xfId="36373"/>
    <cellStyle name="Input 3 3 3 4 2 2 3" xfId="53556"/>
    <cellStyle name="Input 3 3 3 4 2 3" xfId="29592"/>
    <cellStyle name="Input 3 3 3 4 2 4" xfId="46825"/>
    <cellStyle name="Input 3 3 3 4 3" xfId="8644"/>
    <cellStyle name="Input 3 3 3 4 3 2" xfId="26309"/>
    <cellStyle name="Input 3 3 3 4 3 3" xfId="43568"/>
    <cellStyle name="Input 3 3 3 4 4" xfId="15642"/>
    <cellStyle name="Input 3 3 3 4 4 2" xfId="33306"/>
    <cellStyle name="Input 3 3 3 4 4 3" xfId="50515"/>
    <cellStyle name="Input 3 3 3 4 5" xfId="22673"/>
    <cellStyle name="Input 3 3 3 4 6" xfId="39957"/>
    <cellStyle name="Input 3 3 3 5" xfId="10614"/>
    <cellStyle name="Input 3 3 3 5 2" xfId="17503"/>
    <cellStyle name="Input 3 3 3 5 2 2" xfId="35167"/>
    <cellStyle name="Input 3 3 3 5 2 3" xfId="52362"/>
    <cellStyle name="Input 3 3 3 5 3" xfId="28278"/>
    <cellStyle name="Input 3 3 3 5 4" xfId="45523"/>
    <cellStyle name="Input 3 3 3 6" xfId="6864"/>
    <cellStyle name="Input 3 3 3 6 2" xfId="24529"/>
    <cellStyle name="Input 3 3 3 6 3" xfId="41800"/>
    <cellStyle name="Input 3 3 3 7" xfId="13895"/>
    <cellStyle name="Input 3 3 3 7 2" xfId="31559"/>
    <cellStyle name="Input 3 3 3 7 3" xfId="48780"/>
    <cellStyle name="Input 3 3 3 8" xfId="20811"/>
    <cellStyle name="Input 3 3 3 9" xfId="38114"/>
    <cellStyle name="Input 3 3 4" xfId="3204"/>
    <cellStyle name="Input 3 3 4 2" xfId="4234"/>
    <cellStyle name="Input 3 3 4 2 2" xfId="6150"/>
    <cellStyle name="Input 3 3 4 2 2 2" xfId="13070"/>
    <cellStyle name="Input 3 3 4 2 2 2 2" xfId="19797"/>
    <cellStyle name="Input 3 3 4 2 2 2 2 2" xfId="37461"/>
    <cellStyle name="Input 3 3 4 2 2 2 2 3" xfId="54638"/>
    <cellStyle name="Input 3 3 4 2 2 2 3" xfId="30734"/>
    <cellStyle name="Input 3 3 4 2 2 2 4" xfId="47961"/>
    <cellStyle name="Input 3 3 4 2 2 3" xfId="9786"/>
    <cellStyle name="Input 3 3 4 2 2 3 2" xfId="27451"/>
    <cellStyle name="Input 3 3 4 2 2 3 3" xfId="44704"/>
    <cellStyle name="Input 3 3 4 2 2 4" xfId="16730"/>
    <cellStyle name="Input 3 3 4 2 2 4 2" xfId="34394"/>
    <cellStyle name="Input 3 3 4 2 2 4 3" xfId="51597"/>
    <cellStyle name="Input 3 3 4 2 2 5" xfId="23815"/>
    <cellStyle name="Input 3 3 4 2 2 6" xfId="41093"/>
    <cellStyle name="Input 3 3 4 2 3" xfId="7931"/>
    <cellStyle name="Input 3 3 4 2 3 2" xfId="25596"/>
    <cellStyle name="Input 3 3 4 2 3 3" xfId="42861"/>
    <cellStyle name="Input 3 3 4 2 4" xfId="14983"/>
    <cellStyle name="Input 3 3 4 2 4 2" xfId="32647"/>
    <cellStyle name="Input 3 3 4 2 4 3" xfId="49862"/>
    <cellStyle name="Input 3 3 4 2 5" xfId="21953"/>
    <cellStyle name="Input 3 3 4 2 6" xfId="39250"/>
    <cellStyle name="Input 3 3 4 3" xfId="5120"/>
    <cellStyle name="Input 3 3 4 3 2" xfId="12040"/>
    <cellStyle name="Input 3 3 4 3 2 2" xfId="18821"/>
    <cellStyle name="Input 3 3 4 3 2 2 2" xfId="36485"/>
    <cellStyle name="Input 3 3 4 3 2 2 3" xfId="53668"/>
    <cellStyle name="Input 3 3 4 3 2 3" xfId="29704"/>
    <cellStyle name="Input 3 3 4 3 2 4" xfId="46937"/>
    <cellStyle name="Input 3 3 4 3 3" xfId="8756"/>
    <cellStyle name="Input 3 3 4 3 3 2" xfId="26421"/>
    <cellStyle name="Input 3 3 4 3 3 3" xfId="43680"/>
    <cellStyle name="Input 3 3 4 3 4" xfId="15754"/>
    <cellStyle name="Input 3 3 4 3 4 2" xfId="33418"/>
    <cellStyle name="Input 3 3 4 3 4 3" xfId="50627"/>
    <cellStyle name="Input 3 3 4 3 5" xfId="22785"/>
    <cellStyle name="Input 3 3 4 3 6" xfId="40069"/>
    <cellStyle name="Input 3 3 4 4" xfId="10726"/>
    <cellStyle name="Input 3 3 4 4 2" xfId="17615"/>
    <cellStyle name="Input 3 3 4 4 2 2" xfId="35279"/>
    <cellStyle name="Input 3 3 4 4 2 3" xfId="52474"/>
    <cellStyle name="Input 3 3 4 4 3" xfId="28390"/>
    <cellStyle name="Input 3 3 4 4 4" xfId="45635"/>
    <cellStyle name="Input 3 3 4 5" xfId="6976"/>
    <cellStyle name="Input 3 3 4 5 2" xfId="24641"/>
    <cellStyle name="Input 3 3 4 5 3" xfId="41912"/>
    <cellStyle name="Input 3 3 4 6" xfId="14007"/>
    <cellStyle name="Input 3 3 4 6 2" xfId="31671"/>
    <cellStyle name="Input 3 3 4 6 3" xfId="48892"/>
    <cellStyle name="Input 3 3 4 7" xfId="20923"/>
    <cellStyle name="Input 3 3 4 8" xfId="38226"/>
    <cellStyle name="Input 3 3 5" xfId="3432"/>
    <cellStyle name="Input 3 3 5 2" xfId="5348"/>
    <cellStyle name="Input 3 3 5 2 2" xfId="12268"/>
    <cellStyle name="Input 3 3 5 2 2 2" xfId="18995"/>
    <cellStyle name="Input 3 3 5 2 2 2 2" xfId="36659"/>
    <cellStyle name="Input 3 3 5 2 2 2 3" xfId="53842"/>
    <cellStyle name="Input 3 3 5 2 2 3" xfId="29932"/>
    <cellStyle name="Input 3 3 5 2 2 4" xfId="47165"/>
    <cellStyle name="Input 3 3 5 2 3" xfId="8984"/>
    <cellStyle name="Input 3 3 5 2 3 2" xfId="26649"/>
    <cellStyle name="Input 3 3 5 2 3 3" xfId="43908"/>
    <cellStyle name="Input 3 3 5 2 4" xfId="15928"/>
    <cellStyle name="Input 3 3 5 2 4 2" xfId="33592"/>
    <cellStyle name="Input 3 3 5 2 4 3" xfId="50801"/>
    <cellStyle name="Input 3 3 5 2 5" xfId="23013"/>
    <cellStyle name="Input 3 3 5 2 6" xfId="40297"/>
    <cellStyle name="Input 3 3 5 3" xfId="10892"/>
    <cellStyle name="Input 3 3 5 3 2" xfId="17727"/>
    <cellStyle name="Input 3 3 5 3 2 2" xfId="35391"/>
    <cellStyle name="Input 3 3 5 3 2 3" xfId="52586"/>
    <cellStyle name="Input 3 3 5 3 3" xfId="28556"/>
    <cellStyle name="Input 3 3 5 3 4" xfId="45801"/>
    <cellStyle name="Input 3 3 5 4" xfId="7129"/>
    <cellStyle name="Input 3 3 5 4 2" xfId="24794"/>
    <cellStyle name="Input 3 3 5 4 3" xfId="42065"/>
    <cellStyle name="Input 3 3 5 5" xfId="14181"/>
    <cellStyle name="Input 3 3 5 5 2" xfId="31845"/>
    <cellStyle name="Input 3 3 5 5 3" xfId="49066"/>
    <cellStyle name="Input 3 3 5 6" xfId="21151"/>
    <cellStyle name="Input 3 3 5 7" xfId="38454"/>
    <cellStyle name="Input 3 3 6" xfId="3805"/>
    <cellStyle name="Input 3 3 6 2" xfId="5721"/>
    <cellStyle name="Input 3 3 6 2 2" xfId="12641"/>
    <cellStyle name="Input 3 3 6 2 2 2" xfId="19368"/>
    <cellStyle name="Input 3 3 6 2 2 2 2" xfId="37032"/>
    <cellStyle name="Input 3 3 6 2 2 2 3" xfId="54209"/>
    <cellStyle name="Input 3 3 6 2 2 3" xfId="30305"/>
    <cellStyle name="Input 3 3 6 2 2 4" xfId="47532"/>
    <cellStyle name="Input 3 3 6 2 3" xfId="9357"/>
    <cellStyle name="Input 3 3 6 2 3 2" xfId="27022"/>
    <cellStyle name="Input 3 3 6 2 3 3" xfId="44275"/>
    <cellStyle name="Input 3 3 6 2 4" xfId="16301"/>
    <cellStyle name="Input 3 3 6 2 4 2" xfId="33965"/>
    <cellStyle name="Input 3 3 6 2 4 3" xfId="51168"/>
    <cellStyle name="Input 3 3 6 2 5" xfId="23386"/>
    <cellStyle name="Input 3 3 6 2 6" xfId="40664"/>
    <cellStyle name="Input 3 3 6 3" xfId="7502"/>
    <cellStyle name="Input 3 3 6 3 2" xfId="25167"/>
    <cellStyle name="Input 3 3 6 3 3" xfId="42432"/>
    <cellStyle name="Input 3 3 6 4" xfId="14554"/>
    <cellStyle name="Input 3 3 6 4 2" xfId="32218"/>
    <cellStyle name="Input 3 3 6 4 3" xfId="49433"/>
    <cellStyle name="Input 3 3 6 5" xfId="21524"/>
    <cellStyle name="Input 3 3 6 6" xfId="38821"/>
    <cellStyle name="Input 3 3 7" xfId="4685"/>
    <cellStyle name="Input 3 3 7 2" xfId="11605"/>
    <cellStyle name="Input 3 3 7 2 2" xfId="18386"/>
    <cellStyle name="Input 3 3 7 2 2 2" xfId="36050"/>
    <cellStyle name="Input 3 3 7 2 2 3" xfId="53239"/>
    <cellStyle name="Input 3 3 7 2 3" xfId="29269"/>
    <cellStyle name="Input 3 3 7 2 4" xfId="46508"/>
    <cellStyle name="Input 3 3 7 3" xfId="8321"/>
    <cellStyle name="Input 3 3 7 3 2" xfId="25986"/>
    <cellStyle name="Input 3 3 7 3 3" xfId="43251"/>
    <cellStyle name="Input 3 3 7 4" xfId="15319"/>
    <cellStyle name="Input 3 3 7 4 2" xfId="32983"/>
    <cellStyle name="Input 3 3 7 4 3" xfId="50198"/>
    <cellStyle name="Input 3 3 7 5" xfId="22350"/>
    <cellStyle name="Input 3 3 7 6" xfId="39640"/>
    <cellStyle name="Input 3 3 8" xfId="10291"/>
    <cellStyle name="Input 3 3 8 2" xfId="17180"/>
    <cellStyle name="Input 3 3 8 2 2" xfId="34844"/>
    <cellStyle name="Input 3 3 8 2 3" xfId="52045"/>
    <cellStyle name="Input 3 3 8 3" xfId="27955"/>
    <cellStyle name="Input 3 3 8 4" xfId="45206"/>
    <cellStyle name="Input 3 3 9" xfId="6541"/>
    <cellStyle name="Input 3 3 9 2" xfId="24206"/>
    <cellStyle name="Input 3 3 9 3" xfId="41483"/>
    <cellStyle name="Input 3 4" xfId="2805"/>
    <cellStyle name="Input 3 4 2" xfId="3468"/>
    <cellStyle name="Input 3 4 2 2" xfId="5384"/>
    <cellStyle name="Input 3 4 2 2 2" xfId="12304"/>
    <cellStyle name="Input 3 4 2 2 2 2" xfId="19031"/>
    <cellStyle name="Input 3 4 2 2 2 2 2" xfId="36695"/>
    <cellStyle name="Input 3 4 2 2 2 2 3" xfId="53875"/>
    <cellStyle name="Input 3 4 2 2 2 3" xfId="29968"/>
    <cellStyle name="Input 3 4 2 2 2 4" xfId="47198"/>
    <cellStyle name="Input 3 4 2 2 3" xfId="9020"/>
    <cellStyle name="Input 3 4 2 2 3 2" xfId="26685"/>
    <cellStyle name="Input 3 4 2 2 3 3" xfId="43941"/>
    <cellStyle name="Input 3 4 2 2 4" xfId="15964"/>
    <cellStyle name="Input 3 4 2 2 4 2" xfId="33628"/>
    <cellStyle name="Input 3 4 2 2 4 3" xfId="50834"/>
    <cellStyle name="Input 3 4 2 2 5" xfId="23049"/>
    <cellStyle name="Input 3 4 2 2 6" xfId="40330"/>
    <cellStyle name="Input 3 4 2 3" xfId="10928"/>
    <cellStyle name="Input 3 4 2 3 2" xfId="17763"/>
    <cellStyle name="Input 3 4 2 3 2 2" xfId="35427"/>
    <cellStyle name="Input 3 4 2 3 2 3" xfId="52619"/>
    <cellStyle name="Input 3 4 2 3 3" xfId="28592"/>
    <cellStyle name="Input 3 4 2 3 4" xfId="45834"/>
    <cellStyle name="Input 3 4 2 4" xfId="7165"/>
    <cellStyle name="Input 3 4 2 4 2" xfId="24830"/>
    <cellStyle name="Input 3 4 2 4 3" xfId="42098"/>
    <cellStyle name="Input 3 4 2 5" xfId="14217"/>
    <cellStyle name="Input 3 4 2 5 2" xfId="31881"/>
    <cellStyle name="Input 3 4 2 5 3" xfId="49099"/>
    <cellStyle name="Input 3 4 2 6" xfId="21187"/>
    <cellStyle name="Input 3 4 2 7" xfId="38487"/>
    <cellStyle name="Input 3 4 3" xfId="3838"/>
    <cellStyle name="Input 3 4 3 2" xfId="5754"/>
    <cellStyle name="Input 3 4 3 2 2" xfId="12674"/>
    <cellStyle name="Input 3 4 3 2 2 2" xfId="19401"/>
    <cellStyle name="Input 3 4 3 2 2 2 2" xfId="37065"/>
    <cellStyle name="Input 3 4 3 2 2 2 3" xfId="54242"/>
    <cellStyle name="Input 3 4 3 2 2 3" xfId="30338"/>
    <cellStyle name="Input 3 4 3 2 2 4" xfId="47565"/>
    <cellStyle name="Input 3 4 3 2 3" xfId="9390"/>
    <cellStyle name="Input 3 4 3 2 3 2" xfId="27055"/>
    <cellStyle name="Input 3 4 3 2 3 3" xfId="44308"/>
    <cellStyle name="Input 3 4 3 2 4" xfId="16334"/>
    <cellStyle name="Input 3 4 3 2 4 2" xfId="33998"/>
    <cellStyle name="Input 3 4 3 2 4 3" xfId="51201"/>
    <cellStyle name="Input 3 4 3 2 5" xfId="23419"/>
    <cellStyle name="Input 3 4 3 2 6" xfId="40697"/>
    <cellStyle name="Input 3 4 3 3" xfId="7535"/>
    <cellStyle name="Input 3 4 3 3 2" xfId="25200"/>
    <cellStyle name="Input 3 4 3 3 3" xfId="42465"/>
    <cellStyle name="Input 3 4 3 4" xfId="14587"/>
    <cellStyle name="Input 3 4 3 4 2" xfId="32251"/>
    <cellStyle name="Input 3 4 3 4 3" xfId="49466"/>
    <cellStyle name="Input 3 4 3 5" xfId="21557"/>
    <cellStyle name="Input 3 4 3 6" xfId="38854"/>
    <cellStyle name="Input 3 4 4" xfId="4721"/>
    <cellStyle name="Input 3 4 4 2" xfId="11641"/>
    <cellStyle name="Input 3 4 4 2 2" xfId="18422"/>
    <cellStyle name="Input 3 4 4 2 2 2" xfId="36086"/>
    <cellStyle name="Input 3 4 4 2 2 3" xfId="53272"/>
    <cellStyle name="Input 3 4 4 2 3" xfId="29305"/>
    <cellStyle name="Input 3 4 4 2 4" xfId="46541"/>
    <cellStyle name="Input 3 4 4 3" xfId="8357"/>
    <cellStyle name="Input 3 4 4 3 2" xfId="26022"/>
    <cellStyle name="Input 3 4 4 3 3" xfId="43284"/>
    <cellStyle name="Input 3 4 4 4" xfId="15355"/>
    <cellStyle name="Input 3 4 4 4 2" xfId="33019"/>
    <cellStyle name="Input 3 4 4 4 3" xfId="50231"/>
    <cellStyle name="Input 3 4 4 5" xfId="22386"/>
    <cellStyle name="Input 3 4 4 6" xfId="39673"/>
    <cellStyle name="Input 3 4 5" xfId="10327"/>
    <cellStyle name="Input 3 4 5 2" xfId="17216"/>
    <cellStyle name="Input 3 4 5 2 2" xfId="34880"/>
    <cellStyle name="Input 3 4 5 2 3" xfId="52078"/>
    <cellStyle name="Input 3 4 5 3" xfId="27991"/>
    <cellStyle name="Input 3 4 5 4" xfId="45239"/>
    <cellStyle name="Input 3 4 6" xfId="6577"/>
    <cellStyle name="Input 3 4 6 2" xfId="24242"/>
    <cellStyle name="Input 3 4 6 3" xfId="41516"/>
    <cellStyle name="Input 3 4 7" xfId="13608"/>
    <cellStyle name="Input 3 4 7 2" xfId="31272"/>
    <cellStyle name="Input 3 4 7 3" xfId="48496"/>
    <cellStyle name="Input 3 4 8" xfId="20524"/>
    <cellStyle name="Input 3 4 9" xfId="37830"/>
    <cellStyle name="Input 3 5" xfId="4416"/>
    <cellStyle name="Input 3 5 2" xfId="6280"/>
    <cellStyle name="Input 3 5 2 2" xfId="13199"/>
    <cellStyle name="Input 3 5 2 2 2" xfId="19872"/>
    <cellStyle name="Input 3 5 2 2 2 2" xfId="37536"/>
    <cellStyle name="Input 3 5 2 2 2 3" xfId="54713"/>
    <cellStyle name="Input 3 5 2 2 3" xfId="30863"/>
    <cellStyle name="Input 3 5 2 2 4" xfId="48090"/>
    <cellStyle name="Input 3 5 2 3" xfId="9915"/>
    <cellStyle name="Input 3 5 2 3 2" xfId="27580"/>
    <cellStyle name="Input 3 5 2 3 3" xfId="44833"/>
    <cellStyle name="Input 3 5 2 4" xfId="16805"/>
    <cellStyle name="Input 3 5 2 4 2" xfId="34469"/>
    <cellStyle name="Input 3 5 2 4 3" xfId="51672"/>
    <cellStyle name="Input 3 5 2 5" xfId="23945"/>
    <cellStyle name="Input 3 5 2 6" xfId="41222"/>
    <cellStyle name="Input 3 5 3" xfId="11344"/>
    <cellStyle name="Input 3 5 3 2" xfId="18125"/>
    <cellStyle name="Input 3 5 3 2 2" xfId="35789"/>
    <cellStyle name="Input 3 5 3 2 3" xfId="52978"/>
    <cellStyle name="Input 3 5 3 3" xfId="29008"/>
    <cellStyle name="Input 3 5 3 4" xfId="46247"/>
    <cellStyle name="Input 3 5 4" xfId="8060"/>
    <cellStyle name="Input 3 5 4 2" xfId="25725"/>
    <cellStyle name="Input 3 5 4 3" xfId="42990"/>
    <cellStyle name="Input 3 5 5" xfId="15058"/>
    <cellStyle name="Input 3 5 5 2" xfId="32722"/>
    <cellStyle name="Input 3 5 5 3" xfId="49937"/>
    <cellStyle name="Input 3 5 6" xfId="22089"/>
    <cellStyle name="Input 3 5 7" xfId="39379"/>
    <cellStyle name="Input 3 6" xfId="4407"/>
    <cellStyle name="Input 3 6 2" xfId="6271"/>
    <cellStyle name="Input 3 6 2 2" xfId="13190"/>
    <cellStyle name="Input 3 6 2 2 2" xfId="19863"/>
    <cellStyle name="Input 3 6 2 2 2 2" xfId="37527"/>
    <cellStyle name="Input 3 6 2 2 2 3" xfId="54704"/>
    <cellStyle name="Input 3 6 2 2 3" xfId="30854"/>
    <cellStyle name="Input 3 6 2 2 4" xfId="48081"/>
    <cellStyle name="Input 3 6 2 3" xfId="9906"/>
    <cellStyle name="Input 3 6 2 3 2" xfId="27571"/>
    <cellStyle name="Input 3 6 2 3 3" xfId="44824"/>
    <cellStyle name="Input 3 6 2 4" xfId="16796"/>
    <cellStyle name="Input 3 6 2 4 2" xfId="34460"/>
    <cellStyle name="Input 3 6 2 4 3" xfId="51663"/>
    <cellStyle name="Input 3 6 2 5" xfId="23936"/>
    <cellStyle name="Input 3 6 2 6" xfId="41213"/>
    <cellStyle name="Input 3 6 3" xfId="11335"/>
    <cellStyle name="Input 3 6 3 2" xfId="18116"/>
    <cellStyle name="Input 3 6 3 2 2" xfId="35780"/>
    <cellStyle name="Input 3 6 3 2 3" xfId="52969"/>
    <cellStyle name="Input 3 6 3 3" xfId="28999"/>
    <cellStyle name="Input 3 6 3 4" xfId="46238"/>
    <cellStyle name="Input 3 6 4" xfId="8051"/>
    <cellStyle name="Input 3 6 4 2" xfId="25716"/>
    <cellStyle name="Input 3 6 4 3" xfId="42981"/>
    <cellStyle name="Input 3 6 5" xfId="15049"/>
    <cellStyle name="Input 3 6 5 2" xfId="32713"/>
    <cellStyle name="Input 3 6 5 3" xfId="49928"/>
    <cellStyle name="Input 3 6 6" xfId="22080"/>
    <cellStyle name="Input 3 6 7" xfId="39370"/>
    <cellStyle name="Input 3 7" xfId="10100"/>
    <cellStyle name="Input 3 7 2" xfId="16989"/>
    <cellStyle name="Input 3 7 2 2" xfId="34653"/>
    <cellStyle name="Input 3 7 2 3" xfId="51854"/>
    <cellStyle name="Input 3 7 3" xfId="27764"/>
    <cellStyle name="Input 3 7 4" xfId="45015"/>
    <cellStyle name="Input 3 8" xfId="13381"/>
    <cellStyle name="Input 3 8 2" xfId="31045"/>
    <cellStyle name="Input 3 8 3" xfId="48272"/>
    <cellStyle name="Input 3 9" xfId="20196"/>
    <cellStyle name="Interface" xfId="866"/>
    <cellStyle name="Linked Cell 2" xfId="867"/>
    <cellStyle name="Linked Cell 2 2" xfId="868"/>
    <cellStyle name="Linked Cell 2 2 2" xfId="869"/>
    <cellStyle name="Linked Cell 2 3" xfId="870"/>
    <cellStyle name="Linked Cell 2 3 2" xfId="871"/>
    <cellStyle name="Linked Cell 2 4" xfId="872"/>
    <cellStyle name="Linked Cell 2 4 2" xfId="873"/>
    <cellStyle name="Linked Cell 2 5" xfId="874"/>
    <cellStyle name="Linked Cell 2 5 2" xfId="875"/>
    <cellStyle name="Linked Cell 2 5 3" xfId="876"/>
    <cellStyle name="Linked Cell 2 6" xfId="877"/>
    <cellStyle name="Linked Cell 2 7" xfId="878"/>
    <cellStyle name="Linked Cell 2 8" xfId="879"/>
    <cellStyle name="Linked Cell 3" xfId="880"/>
    <cellStyle name="Linked Cell 3 2" xfId="881"/>
    <cellStyle name="Neutral 2" xfId="882"/>
    <cellStyle name="Neutral 2 2" xfId="883"/>
    <cellStyle name="Neutral 2 2 2" xfId="884"/>
    <cellStyle name="Neutral 2 3" xfId="885"/>
    <cellStyle name="Neutral 2 3 2" xfId="886"/>
    <cellStyle name="Neutral 2 4" xfId="887"/>
    <cellStyle name="Neutral 2 4 2" xfId="888"/>
    <cellStyle name="Neutral 2 5" xfId="889"/>
    <cellStyle name="Neutral 2 5 2" xfId="890"/>
    <cellStyle name="Neutral 2 5 3" xfId="891"/>
    <cellStyle name="Neutral 2 6" xfId="892"/>
    <cellStyle name="Neutral 2 7" xfId="893"/>
    <cellStyle name="Neutral 2 8" xfId="894"/>
    <cellStyle name="Neutral 3" xfId="895"/>
    <cellStyle name="Neutral 3 2" xfId="896"/>
    <cellStyle name="Normal" xfId="0" builtinId="0"/>
    <cellStyle name="Normal - Style1" xfId="897"/>
    <cellStyle name="Normal - Style1 2" xfId="2537"/>
    <cellStyle name="Normal - Style2" xfId="898"/>
    <cellStyle name="Normal - Style2 2" xfId="2538"/>
    <cellStyle name="Normal - Style3" xfId="899"/>
    <cellStyle name="Normal - Style3 2" xfId="2539"/>
    <cellStyle name="Normal - Style4" xfId="900"/>
    <cellStyle name="Normal - Style4 2" xfId="2540"/>
    <cellStyle name="Normal - Style5" xfId="901"/>
    <cellStyle name="Normal - Style5 2" xfId="2541"/>
    <cellStyle name="Normal - Style6" xfId="902"/>
    <cellStyle name="Normal - Style6 2" xfId="2542"/>
    <cellStyle name="Normal - Style7" xfId="903"/>
    <cellStyle name="Normal - Style7 2" xfId="2543"/>
    <cellStyle name="Normal - Style8" xfId="904"/>
    <cellStyle name="Normal - Style8 2" xfId="2544"/>
    <cellStyle name="Normal 10" xfId="905"/>
    <cellStyle name="Normal 10 10" xfId="906"/>
    <cellStyle name="Normal 10 11" xfId="2304"/>
    <cellStyle name="Normal 10 11 2" xfId="2545"/>
    <cellStyle name="Normal 10 11 3" xfId="4336"/>
    <cellStyle name="Normal 10 12" xfId="2357"/>
    <cellStyle name="Normal 10 13" xfId="2414"/>
    <cellStyle name="Normal 10 14" xfId="2465"/>
    <cellStyle name="Normal 10 15" xfId="4317"/>
    <cellStyle name="Normal 10 16" xfId="54917"/>
    <cellStyle name="Normal 10 2" xfId="907"/>
    <cellStyle name="Normal 10 2 2" xfId="908"/>
    <cellStyle name="Normal 10 2 2 2" xfId="909"/>
    <cellStyle name="Normal 10 2 2 3" xfId="54918"/>
    <cellStyle name="Normal 10 3" xfId="910"/>
    <cellStyle name="Normal 10 3 2" xfId="911"/>
    <cellStyle name="Normal 10 3 3" xfId="54919"/>
    <cellStyle name="Normal 10 4" xfId="912"/>
    <cellStyle name="Normal 10 4 2" xfId="913"/>
    <cellStyle name="Normal 10 5" xfId="914"/>
    <cellStyle name="Normal 10 5 2" xfId="915"/>
    <cellStyle name="Normal 10 6" xfId="916"/>
    <cellStyle name="Normal 10 7" xfId="917"/>
    <cellStyle name="Normal 10 8" xfId="918"/>
    <cellStyle name="Normal 10 9" xfId="919"/>
    <cellStyle name="Normal 106" xfId="920"/>
    <cellStyle name="Normal 11" xfId="921"/>
    <cellStyle name="Normal 11 10" xfId="2546"/>
    <cellStyle name="Normal 11 11" xfId="54920"/>
    <cellStyle name="Normal 11 2" xfId="922"/>
    <cellStyle name="Normal 11 2 2" xfId="923"/>
    <cellStyle name="Normal 11 2 2 2" xfId="54921"/>
    <cellStyle name="Normal 11 3" xfId="924"/>
    <cellStyle name="Normal 11 3 2" xfId="925"/>
    <cellStyle name="Normal 11 3 3" xfId="54922"/>
    <cellStyle name="Normal 11 4" xfId="926"/>
    <cellStyle name="Normal 11 4 2" xfId="927"/>
    <cellStyle name="Normal 11 5" xfId="928"/>
    <cellStyle name="Normal 11 6" xfId="929"/>
    <cellStyle name="Normal 11 7" xfId="930"/>
    <cellStyle name="Normal 11 8" xfId="931"/>
    <cellStyle name="Normal 11 9" xfId="932"/>
    <cellStyle name="Normal 12" xfId="933"/>
    <cellStyle name="Normal 12 10" xfId="2305"/>
    <cellStyle name="Normal 12 11" xfId="2358"/>
    <cellStyle name="Normal 12 12" xfId="2415"/>
    <cellStyle name="Normal 12 13" xfId="2466"/>
    <cellStyle name="Normal 12 14" xfId="4318"/>
    <cellStyle name="Normal 12 15" xfId="54923"/>
    <cellStyle name="Normal 12 2" xfId="934"/>
    <cellStyle name="Normal 12 2 2" xfId="935"/>
    <cellStyle name="Normal 12 3" xfId="936"/>
    <cellStyle name="Normal 12 3 2" xfId="937"/>
    <cellStyle name="Normal 12 4" xfId="938"/>
    <cellStyle name="Normal 12 4 2" xfId="939"/>
    <cellStyle name="Normal 12 5" xfId="940"/>
    <cellStyle name="Normal 12 5 2" xfId="941"/>
    <cellStyle name="Normal 12 6" xfId="942"/>
    <cellStyle name="Normal 12 7" xfId="943"/>
    <cellStyle name="Normal 12 8" xfId="944"/>
    <cellStyle name="Normal 12 9" xfId="945"/>
    <cellStyle name="Normal 127" xfId="2626"/>
    <cellStyle name="Normal 13" xfId="946"/>
    <cellStyle name="Normal 13 10" xfId="947"/>
    <cellStyle name="Normal 13 11" xfId="948"/>
    <cellStyle name="Normal 13 12" xfId="54924"/>
    <cellStyle name="Normal 13 2" xfId="949"/>
    <cellStyle name="Normal 13 3" xfId="950"/>
    <cellStyle name="Normal 13 4" xfId="951"/>
    <cellStyle name="Normal 13 5" xfId="952"/>
    <cellStyle name="Normal 13 6" xfId="953"/>
    <cellStyle name="Normal 13 7" xfId="954"/>
    <cellStyle name="Normal 13 8" xfId="955"/>
    <cellStyle name="Normal 13 9" xfId="956"/>
    <cellStyle name="Normal 14" xfId="957"/>
    <cellStyle name="Normal 14 10" xfId="958"/>
    <cellStyle name="Normal 14 11" xfId="54925"/>
    <cellStyle name="Normal 14 2" xfId="959"/>
    <cellStyle name="Normal 14 3" xfId="960"/>
    <cellStyle name="Normal 14 4" xfId="961"/>
    <cellStyle name="Normal 14 5" xfId="962"/>
    <cellStyle name="Normal 14 6" xfId="963"/>
    <cellStyle name="Normal 14 7" xfId="964"/>
    <cellStyle name="Normal 14 8" xfId="965"/>
    <cellStyle name="Normal 14 9" xfId="966"/>
    <cellStyle name="Normal 15" xfId="967"/>
    <cellStyle name="Normal 15 10" xfId="968"/>
    <cellStyle name="Normal 15 11" xfId="54926"/>
    <cellStyle name="Normal 15 2" xfId="969"/>
    <cellStyle name="Normal 15 3" xfId="970"/>
    <cellStyle name="Normal 15 4" xfId="971"/>
    <cellStyle name="Normal 15 5" xfId="972"/>
    <cellStyle name="Normal 15 6" xfId="973"/>
    <cellStyle name="Normal 15 7" xfId="974"/>
    <cellStyle name="Normal 15 8" xfId="975"/>
    <cellStyle name="Normal 15 9" xfId="976"/>
    <cellStyle name="Normal 16" xfId="977"/>
    <cellStyle name="Normal 16 2" xfId="978"/>
    <cellStyle name="Normal 16 3" xfId="54927"/>
    <cellStyle name="Normal 17" xfId="979"/>
    <cellStyle name="Normal 17 2" xfId="980"/>
    <cellStyle name="Normal 17 3" xfId="981"/>
    <cellStyle name="Normal 17 4" xfId="982"/>
    <cellStyle name="Normal 17 5" xfId="983"/>
    <cellStyle name="Normal 17 6" xfId="984"/>
    <cellStyle name="Normal 17 7" xfId="985"/>
    <cellStyle name="Normal 17 8" xfId="986"/>
    <cellStyle name="Normal 17 9" xfId="54928"/>
    <cellStyle name="Normal 18" xfId="987"/>
    <cellStyle name="Normal 18 2" xfId="988"/>
    <cellStyle name="Normal 18 3" xfId="989"/>
    <cellStyle name="Normal 18 4" xfId="990"/>
    <cellStyle name="Normal 18 5" xfId="991"/>
    <cellStyle name="Normal 18 6" xfId="992"/>
    <cellStyle name="Normal 18 7" xfId="993"/>
    <cellStyle name="Normal 18 8" xfId="994"/>
    <cellStyle name="Normal 18 9" xfId="54929"/>
    <cellStyle name="Normal 19" xfId="995"/>
    <cellStyle name="Normal 19 2" xfId="996"/>
    <cellStyle name="Normal 19 3" xfId="997"/>
    <cellStyle name="Normal 19 4" xfId="998"/>
    <cellStyle name="Normal 19 5" xfId="999"/>
    <cellStyle name="Normal 19 6" xfId="1000"/>
    <cellStyle name="Normal 19 7" xfId="1001"/>
    <cellStyle name="Normal 19 8" xfId="1002"/>
    <cellStyle name="Normal 19 9" xfId="54930"/>
    <cellStyle name="Normal 2" xfId="8"/>
    <cellStyle name="Normal 2 10" xfId="1003"/>
    <cellStyle name="Normal 2 10 2" xfId="6"/>
    <cellStyle name="Normal 2 11" xfId="1004"/>
    <cellStyle name="Normal 2 12" xfId="1005"/>
    <cellStyle name="Normal 2 13" xfId="1006"/>
    <cellStyle name="Normal 2 14" xfId="1007"/>
    <cellStyle name="Normal 2 15" xfId="1008"/>
    <cellStyle name="Normal 2 15 2" xfId="2255"/>
    <cellStyle name="Normal 2 15 3" xfId="2272"/>
    <cellStyle name="Normal 2 15 4" xfId="2306"/>
    <cellStyle name="Normal 2 15 5" xfId="2359"/>
    <cellStyle name="Normal 2 15 6" xfId="2416"/>
    <cellStyle name="Normal 2 15 7" xfId="2467"/>
    <cellStyle name="Normal 2 15 8" xfId="2547"/>
    <cellStyle name="Normal 2 16" xfId="2252"/>
    <cellStyle name="Normal 2 16 2" xfId="2548"/>
    <cellStyle name="Normal 2 16 3" xfId="4330"/>
    <cellStyle name="Normal 2 17" xfId="2257"/>
    <cellStyle name="Normal 2 17 2" xfId="2549"/>
    <cellStyle name="Normal 2 17 3" xfId="4578"/>
    <cellStyle name="Normal 2 18" xfId="2261"/>
    <cellStyle name="Normal 2 19" xfId="2265"/>
    <cellStyle name="Normal 2 19 2" xfId="2382"/>
    <cellStyle name="Normal 2 2" xfId="9"/>
    <cellStyle name="Normal 2 2 10" xfId="1010"/>
    <cellStyle name="Normal 2 2 11" xfId="2550"/>
    <cellStyle name="Normal 2 2 12" xfId="1009"/>
    <cellStyle name="Normal 2 2 2" xfId="1011"/>
    <cellStyle name="Normal 2 2 2 10" xfId="1012"/>
    <cellStyle name="Normal 2 2 2 11" xfId="4579"/>
    <cellStyle name="Normal 2 2 2 12" xfId="54931"/>
    <cellStyle name="Normal 2 2 2 2" xfId="1013"/>
    <cellStyle name="Normal 2 2 2 2 10" xfId="1014"/>
    <cellStyle name="Normal 2 2 2 2 11" xfId="54932"/>
    <cellStyle name="Normal 2 2 2 2 2" xfId="1015"/>
    <cellStyle name="Normal 2 2 2 2 2 2" xfId="1016"/>
    <cellStyle name="Normal 2 2 2 2 2 2 10" xfId="1017"/>
    <cellStyle name="Normal 2 2 2 2 2 2 2" xfId="1018"/>
    <cellStyle name="Normal 2 2 2 2 2 2 2 2" xfId="1019"/>
    <cellStyle name="Normal 2 2 2 2 2 2 2 2 10" xfId="1020"/>
    <cellStyle name="Normal 2 2 2 2 2 2 2 2 2" xfId="1021"/>
    <cellStyle name="Normal 2 2 2 2 2 2 2 2 2 2" xfId="1022"/>
    <cellStyle name="Normal 2 2 2 2 2 2 2 2 2 2 10" xfId="1023"/>
    <cellStyle name="Normal 2 2 2 2 2 2 2 2 2 2 2" xfId="1024"/>
    <cellStyle name="Normal 2 2 2 2 2 2 2 2 2 2 2 2" xfId="1025"/>
    <cellStyle name="Normal 2 2 2 2 2 2 2 2 2 2 2 2 2" xfId="1026"/>
    <cellStyle name="Normal 2 2 2 2 2 2 2 2 2 2 2 2 2 2" xfId="1027"/>
    <cellStyle name="Normal 2 2 2 2 2 2 2 2 2 2 2 2 2 3" xfId="1028"/>
    <cellStyle name="Normal 2 2 2 2 2 2 2 2 2 2 2 3" xfId="1029"/>
    <cellStyle name="Normal 2 2 2 2 2 2 2 2 2 2 2 4" xfId="1030"/>
    <cellStyle name="Normal 2 2 2 2 2 2 2 2 2 2 2_Deduction&amp;OthrRev" xfId="1031"/>
    <cellStyle name="Normal 2 2 2 2 2 2 2 2 2 2 3" xfId="1032"/>
    <cellStyle name="Normal 2 2 2 2 2 2 2 2 2 2 4" xfId="1033"/>
    <cellStyle name="Normal 2 2 2 2 2 2 2 2 2 2 4 2" xfId="1034"/>
    <cellStyle name="Normal 2 2 2 2 2 2 2 2 2 2 5" xfId="1035"/>
    <cellStyle name="Normal 2 2 2 2 2 2 2 2 2 2 5 2" xfId="1036"/>
    <cellStyle name="Normal 2 2 2 2 2 2 2 2 2 2 6" xfId="1037"/>
    <cellStyle name="Normal 2 2 2 2 2 2 2 2 2 2 7" xfId="1038"/>
    <cellStyle name="Normal 2 2 2 2 2 2 2 2 2 2 8" xfId="1039"/>
    <cellStyle name="Normal 2 2 2 2 2 2 2 2 2 2 9" xfId="1040"/>
    <cellStyle name="Normal 2 2 2 2 2 2 2 2 2 2_Deduction&amp;OthrRev" xfId="1041"/>
    <cellStyle name="Normal 2 2 2 2 2 2 2 2 2 3" xfId="1042"/>
    <cellStyle name="Normal 2 2 2 2 2 2 2 2 2 3 2" xfId="1043"/>
    <cellStyle name="Normal 2 2 2 2 2 2 2 2 2 3 2 2" xfId="1044"/>
    <cellStyle name="Normal 2 2 2 2 2 2 2 2 2 3 3" xfId="1045"/>
    <cellStyle name="Normal 2 2 2 2 2 2 2 2 2 3 3 2" xfId="1046"/>
    <cellStyle name="Normal 2 2 2 2 2 2 2 2 2 4" xfId="1047"/>
    <cellStyle name="Normal 2 2 2 2 2 2 2 2 2 5" xfId="1048"/>
    <cellStyle name="Normal 2 2 2 2 2 2 2 2 2_Deduction&amp;OthrRev" xfId="1049"/>
    <cellStyle name="Normal 2 2 2 2 2 2 2 2 3" xfId="1050"/>
    <cellStyle name="Normal 2 2 2 2 2 2 2 2 3 2" xfId="1051"/>
    <cellStyle name="Normal 2 2 2 2 2 2 2 2 3 3" xfId="1052"/>
    <cellStyle name="Normal 2 2 2 2 2 2 2 2 3 4" xfId="1053"/>
    <cellStyle name="Normal 2 2 2 2 2 2 2 2 4" xfId="1054"/>
    <cellStyle name="Normal 2 2 2 2 2 2 2 2 4 2" xfId="1055"/>
    <cellStyle name="Normal 2 2 2 2 2 2 2 2 5" xfId="1056"/>
    <cellStyle name="Normal 2 2 2 2 2 2 2 2 5 2" xfId="1057"/>
    <cellStyle name="Normal 2 2 2 2 2 2 2 2 6" xfId="1058"/>
    <cellStyle name="Normal 2 2 2 2 2 2 2 2 7" xfId="1059"/>
    <cellStyle name="Normal 2 2 2 2 2 2 2 2 8" xfId="1060"/>
    <cellStyle name="Normal 2 2 2 2 2 2 2 2 9" xfId="1061"/>
    <cellStyle name="Normal 2 2 2 2 2 2 2 2_Deduction&amp;OthrRev" xfId="1062"/>
    <cellStyle name="Normal 2 2 2 2 2 2 2 3" xfId="1063"/>
    <cellStyle name="Normal 2 2 2 2 2 2 2 4" xfId="1064"/>
    <cellStyle name="Normal 2 2 2 2 2 2 2 4 2" xfId="1065"/>
    <cellStyle name="Normal 2 2 2 2 2 2 2 4 2 2" xfId="1066"/>
    <cellStyle name="Normal 2 2 2 2 2 2 2 4 3" xfId="1067"/>
    <cellStyle name="Normal 2 2 2 2 2 2 2 4 3 2" xfId="1068"/>
    <cellStyle name="Normal 2 2 2 2 2 2 2 5" xfId="1069"/>
    <cellStyle name="Normal 2 2 2 2 2 2 2 6" xfId="1070"/>
    <cellStyle name="Normal 2 2 2 2 2 2 2_Deduction&amp;OthrRev" xfId="1071"/>
    <cellStyle name="Normal 2 2 2 2 2 2 3" xfId="1072"/>
    <cellStyle name="Normal 2 2 2 2 2 2 3 2" xfId="1073"/>
    <cellStyle name="Normal 2 2 2 2 2 2 3 3" xfId="1074"/>
    <cellStyle name="Normal 2 2 2 2 2 2 4" xfId="1075"/>
    <cellStyle name="Normal 2 2 2 2 2 2 4 2" xfId="1076"/>
    <cellStyle name="Normal 2 2 2 2 2 2 4 3" xfId="1077"/>
    <cellStyle name="Normal 2 2 2 2 2 2 4 4" xfId="1078"/>
    <cellStyle name="Normal 2 2 2 2 2 2 5" xfId="1079"/>
    <cellStyle name="Normal 2 2 2 2 2 2 5 2" xfId="1080"/>
    <cellStyle name="Normal 2 2 2 2 2 2 6" xfId="1081"/>
    <cellStyle name="Normal 2 2 2 2 2 2 6 2" xfId="1082"/>
    <cellStyle name="Normal 2 2 2 2 2 2 7" xfId="1083"/>
    <cellStyle name="Normal 2 2 2 2 2 2 8" xfId="1084"/>
    <cellStyle name="Normal 2 2 2 2 2 2 9" xfId="1085"/>
    <cellStyle name="Normal 2 2 2 2 2 2_Deduction&amp;OthrRev" xfId="1086"/>
    <cellStyle name="Normal 2 2 2 2 2 3" xfId="1087"/>
    <cellStyle name="Normal 2 2 2 2 2 3 2" xfId="1088"/>
    <cellStyle name="Normal 2 2 2 2 2 3 2 2" xfId="1089"/>
    <cellStyle name="Normal 2 2 2 2 2 4" xfId="1090"/>
    <cellStyle name="Normal 2 2 2 2 2 5" xfId="1091"/>
    <cellStyle name="Normal 2 2 2 2 2 5 2" xfId="1092"/>
    <cellStyle name="Normal 2 2 2 2 2 5 2 2" xfId="1093"/>
    <cellStyle name="Normal 2 2 2 2 2 5 3" xfId="1094"/>
    <cellStyle name="Normal 2 2 2 2 2 5 3 2" xfId="1095"/>
    <cellStyle name="Normal 2 2 2 2 2 6" xfId="1096"/>
    <cellStyle name="Normal 2 2 2 2 2 7" xfId="1097"/>
    <cellStyle name="Normal 2 2 2 2 2_Deduction&amp;OthrRev" xfId="1098"/>
    <cellStyle name="Normal 2 2 2 2 3" xfId="1099"/>
    <cellStyle name="Normal 2 2 2 2 3 2" xfId="1100"/>
    <cellStyle name="Normal 2 2 2 2 3 2 2" xfId="1101"/>
    <cellStyle name="Normal 2 2 2 2 3 2 2 2" xfId="1102"/>
    <cellStyle name="Normal 2 2 2 2 3 2 2 2 2" xfId="1103"/>
    <cellStyle name="Normal 2 2 2 2 3 2 2 2 3" xfId="1104"/>
    <cellStyle name="Normal 2 2 2 2 3 2 3" xfId="1105"/>
    <cellStyle name="Normal 2 2 2 2 3 2 4" xfId="1106"/>
    <cellStyle name="Normal 2 2 2 2 3 3" xfId="1107"/>
    <cellStyle name="Normal 2 2 2 2 3 4" xfId="1108"/>
    <cellStyle name="Normal 2 2 2 2 3 5" xfId="1109"/>
    <cellStyle name="Normal 2 2 2 2 3 5 2" xfId="1110"/>
    <cellStyle name="Normal 2 2 2 2 4" xfId="1111"/>
    <cellStyle name="Normal 2 2 2 2 4 2" xfId="1112"/>
    <cellStyle name="Normal 2 2 2 2 4 3" xfId="1113"/>
    <cellStyle name="Normal 2 2 2 2 5" xfId="1114"/>
    <cellStyle name="Normal 2 2 2 2 5 2" xfId="1115"/>
    <cellStyle name="Normal 2 2 2 2 5 3" xfId="1116"/>
    <cellStyle name="Normal 2 2 2 2 5 4" xfId="1117"/>
    <cellStyle name="Normal 2 2 2 2 6" xfId="1118"/>
    <cellStyle name="Normal 2 2 2 2 6 2" xfId="1119"/>
    <cellStyle name="Normal 2 2 2 2 7" xfId="1120"/>
    <cellStyle name="Normal 2 2 2 2 7 2" xfId="1121"/>
    <cellStyle name="Normal 2 2 2 2 8" xfId="1122"/>
    <cellStyle name="Normal 2 2 2 2 9" xfId="1123"/>
    <cellStyle name="Normal 2 2 2 2_Deduction&amp;OthrRev" xfId="1124"/>
    <cellStyle name="Normal 2 2 2 3" xfId="1125"/>
    <cellStyle name="Normal 2 2 2 3 2" xfId="1126"/>
    <cellStyle name="Normal 2 2 2 3 2 2" xfId="1127"/>
    <cellStyle name="Normal 2 2 2 3 2 2 2" xfId="1128"/>
    <cellStyle name="Normal 2 2 2 3 2 2 2 2" xfId="1129"/>
    <cellStyle name="Normal 2 2 2 3 2 2 2 2 2" xfId="1130"/>
    <cellStyle name="Normal 2 2 2 3 2 2 2 2 3" xfId="1131"/>
    <cellStyle name="Normal 2 2 2 3 2 2 3" xfId="1132"/>
    <cellStyle name="Normal 2 2 2 3 2 2 4" xfId="1133"/>
    <cellStyle name="Normal 2 2 2 3 2 3" xfId="1134"/>
    <cellStyle name="Normal 2 2 2 3 2 4" xfId="1135"/>
    <cellStyle name="Normal 2 2 2 3 2 5" xfId="1136"/>
    <cellStyle name="Normal 2 2 2 3 2 5 2" xfId="1137"/>
    <cellStyle name="Normal 2 2 2 3 3" xfId="1138"/>
    <cellStyle name="Normal 2 2 2 3 3 2" xfId="1139"/>
    <cellStyle name="Normal 2 2 2 3 4" xfId="1140"/>
    <cellStyle name="Normal 2 2 2 3 4 2" xfId="1141"/>
    <cellStyle name="Normal 2 2 2 3 4 2 2" xfId="1142"/>
    <cellStyle name="Normal 2 2 2 3 4 2 2 2" xfId="1143"/>
    <cellStyle name="Normal 2 2 2 3 4 2 2 2 2" xfId="1144"/>
    <cellStyle name="Normal 2 2 2 3 4 2 3" xfId="1145"/>
    <cellStyle name="Normal 2 2 2 3 4 3" xfId="1146"/>
    <cellStyle name="Normal 2 2 2 3 4 3 2" xfId="1147"/>
    <cellStyle name="Normal 2 2 2 3 5" xfId="1148"/>
    <cellStyle name="Normal 2 2 2 3 6" xfId="1149"/>
    <cellStyle name="Normal 2 2 2 4" xfId="1150"/>
    <cellStyle name="Normal 2 2 2 4 2" xfId="1151"/>
    <cellStyle name="Normal 2 2 2 4 2 2" xfId="1152"/>
    <cellStyle name="Normal 2 2 2 5" xfId="1153"/>
    <cellStyle name="Normal 2 2 2 6" xfId="1154"/>
    <cellStyle name="Normal 2 2 2 6 2" xfId="1155"/>
    <cellStyle name="Normal 2 2 2 6 2 2" xfId="1156"/>
    <cellStyle name="Normal 2 2 2 6 3" xfId="1157"/>
    <cellStyle name="Normal 2 2 2 6 3 2" xfId="1158"/>
    <cellStyle name="Normal 2 2 2 7" xfId="1159"/>
    <cellStyle name="Normal 2 2 2 8" xfId="1160"/>
    <cellStyle name="Normal 2 2 2 9" xfId="1161"/>
    <cellStyle name="Normal 2 2 2_Deduction&amp;OthrRev" xfId="1162"/>
    <cellStyle name="Normal 2 2 3" xfId="1163"/>
    <cellStyle name="Normal 2 2 3 2" xfId="1164"/>
    <cellStyle name="Normal 2 2 3 2 2" xfId="1165"/>
    <cellStyle name="Normal 2 2 3 2 2 2" xfId="1166"/>
    <cellStyle name="Normal 2 2 3 2 2 2 2" xfId="1167"/>
    <cellStyle name="Normal 2 2 3 2 2 2 2 2" xfId="1168"/>
    <cellStyle name="Normal 2 2 3 2 2 2 2 2 2" xfId="1169"/>
    <cellStyle name="Normal 2 2 3 2 2 2 2 2 3" xfId="1170"/>
    <cellStyle name="Normal 2 2 3 2 2 2 3" xfId="1171"/>
    <cellStyle name="Normal 2 2 3 2 2 2 4" xfId="1172"/>
    <cellStyle name="Normal 2 2 3 2 2 3" xfId="1173"/>
    <cellStyle name="Normal 2 2 3 2 2 4" xfId="1174"/>
    <cellStyle name="Normal 2 2 3 2 2 5" xfId="1175"/>
    <cellStyle name="Normal 2 2 3 2 2 5 2" xfId="1176"/>
    <cellStyle name="Normal 2 2 3 2 3" xfId="1177"/>
    <cellStyle name="Normal 2 2 3 2 3 2" xfId="1178"/>
    <cellStyle name="Normal 2 2 3 2 4" xfId="1179"/>
    <cellStyle name="Normal 2 2 3 2 4 2" xfId="1180"/>
    <cellStyle name="Normal 2 2 3 2 4 2 2" xfId="1181"/>
    <cellStyle name="Normal 2 2 3 2 4 2 2 2" xfId="1182"/>
    <cellStyle name="Normal 2 2 3 2 4 2 2 2 2" xfId="1183"/>
    <cellStyle name="Normal 2 2 3 2 4 2 3" xfId="1184"/>
    <cellStyle name="Normal 2 2 3 2 4 3" xfId="1185"/>
    <cellStyle name="Normal 2 2 3 2 4 3 2" xfId="1186"/>
    <cellStyle name="Normal 2 2 3 2 5" xfId="1187"/>
    <cellStyle name="Normal 2 2 3 2 6" xfId="1188"/>
    <cellStyle name="Normal 2 2 3 3" xfId="1189"/>
    <cellStyle name="Normal 2 2 3 3 2" xfId="1190"/>
    <cellStyle name="Normal 2 2 3 3 2 2" xfId="1191"/>
    <cellStyle name="Normal 2 2 3 3 2 2 2" xfId="1192"/>
    <cellStyle name="Normal 2 2 3 3 2 2 3" xfId="1193"/>
    <cellStyle name="Normal 2 2 3 3 3" xfId="1194"/>
    <cellStyle name="Normal 2 2 3 3 4" xfId="1195"/>
    <cellStyle name="Normal 2 2 3 4" xfId="1196"/>
    <cellStyle name="Normal 2 2 3 5" xfId="1197"/>
    <cellStyle name="Normal 2 2 3 6" xfId="1198"/>
    <cellStyle name="Normal 2 2 3 6 2" xfId="1199"/>
    <cellStyle name="Normal 2 2 4" xfId="1200"/>
    <cellStyle name="Normal 2 2 4 2" xfId="1201"/>
    <cellStyle name="Normal 2 2 4 2 2" xfId="1202"/>
    <cellStyle name="Normal 2 2 4 2 2 2" xfId="1203"/>
    <cellStyle name="Normal 2 2 4 2 2 2 2" xfId="1204"/>
    <cellStyle name="Normal 2 2 4 2 2 2 3" xfId="1205"/>
    <cellStyle name="Normal 2 2 4 2 3" xfId="1206"/>
    <cellStyle name="Normal 2 2 4 2 4" xfId="1207"/>
    <cellStyle name="Normal 2 2 4 3" xfId="1208"/>
    <cellStyle name="Normal 2 2 4 4" xfId="1209"/>
    <cellStyle name="Normal 2 2 4 5" xfId="1210"/>
    <cellStyle name="Normal 2 2 4 5 2" xfId="1211"/>
    <cellStyle name="Normal 2 2 5" xfId="1212"/>
    <cellStyle name="Normal 2 2 5 2" xfId="1213"/>
    <cellStyle name="Normal 2 2 5 3" xfId="1214"/>
    <cellStyle name="Normal 2 2 6" xfId="1215"/>
    <cellStyle name="Normal 2 2 6 2" xfId="1216"/>
    <cellStyle name="Normal 2 2 6 3" xfId="1217"/>
    <cellStyle name="Normal 2 2 6 4" xfId="1218"/>
    <cellStyle name="Normal 2 2 7" xfId="1219"/>
    <cellStyle name="Normal 2 2 7 2" xfId="1220"/>
    <cellStyle name="Normal 2 2 8" xfId="1221"/>
    <cellStyle name="Normal 2 2 8 2" xfId="1222"/>
    <cellStyle name="Normal 2 2 9" xfId="1223"/>
    <cellStyle name="Normal 2 2_Deduction&amp;OthrRev" xfId="1224"/>
    <cellStyle name="Normal 2 20" xfId="2269"/>
    <cellStyle name="Normal 2 21" xfId="2275"/>
    <cellStyle name="Normal 2 22" xfId="2328"/>
    <cellStyle name="Normal 2 23" xfId="2385"/>
    <cellStyle name="Normal 2 24" xfId="2436"/>
    <cellStyle name="Normal 2 25" xfId="2614"/>
    <cellStyle name="Normal 2 26" xfId="20041"/>
    <cellStyle name="Normal 2 27" xfId="20357"/>
    <cellStyle name="Normal 2 3" xfId="1225"/>
    <cellStyle name="Normal 2 3 10" xfId="2551"/>
    <cellStyle name="Normal 2 3 11" xfId="4319"/>
    <cellStyle name="Normal 2 3 12" xfId="54933"/>
    <cellStyle name="Normal 2 3 2" xfId="1226"/>
    <cellStyle name="Normal 2 3 2 2" xfId="1227"/>
    <cellStyle name="Normal 2 3 2 2 2" xfId="1228"/>
    <cellStyle name="Normal 2 3 2 2 2 2" xfId="1229"/>
    <cellStyle name="Normal 2 3 2 2 2 2 2" xfId="1230"/>
    <cellStyle name="Normal 2 3 2 2 2 2 2 2" xfId="1231"/>
    <cellStyle name="Normal 2 3 2 2 2 2 2 2 2" xfId="1232"/>
    <cellStyle name="Normal 2 3 2 2 2 2 2 2 3" xfId="1233"/>
    <cellStyle name="Normal 2 3 2 2 2 2 3" xfId="1234"/>
    <cellStyle name="Normal 2 3 2 2 2 2 4" xfId="1235"/>
    <cellStyle name="Normal 2 3 2 2 2 2 5" xfId="54937"/>
    <cellStyle name="Normal 2 3 2 2 2 3" xfId="1236"/>
    <cellStyle name="Normal 2 3 2 2 2 4" xfId="1237"/>
    <cellStyle name="Normal 2 3 2 2 2 5" xfId="1238"/>
    <cellStyle name="Normal 2 3 2 2 2 5 2" xfId="1239"/>
    <cellStyle name="Normal 2 3 2 2 2 6" xfId="54936"/>
    <cellStyle name="Normal 2 3 2 2 3" xfId="1240"/>
    <cellStyle name="Normal 2 3 2 2 3 2" xfId="1241"/>
    <cellStyle name="Normal 2 3 2 2 3 3" xfId="54938"/>
    <cellStyle name="Normal 2 3 2 2 4" xfId="1242"/>
    <cellStyle name="Normal 2 3 2 2 4 2" xfId="1243"/>
    <cellStyle name="Normal 2 3 2 2 4 2 2" xfId="1244"/>
    <cellStyle name="Normal 2 3 2 2 4 2 2 2" xfId="1245"/>
    <cellStyle name="Normal 2 3 2 2 4 2 2 2 2" xfId="1246"/>
    <cellStyle name="Normal 2 3 2 2 4 2 3" xfId="1247"/>
    <cellStyle name="Normal 2 3 2 2 4 3" xfId="1248"/>
    <cellStyle name="Normal 2 3 2 2 4 3 2" xfId="1249"/>
    <cellStyle name="Normal 2 3 2 2 5" xfId="1250"/>
    <cellStyle name="Normal 2 3 2 2 6" xfId="1251"/>
    <cellStyle name="Normal 2 3 2 2 7" xfId="54935"/>
    <cellStyle name="Normal 2 3 2 3" xfId="1252"/>
    <cellStyle name="Normal 2 3 2 3 2" xfId="1253"/>
    <cellStyle name="Normal 2 3 2 3 2 2" xfId="1254"/>
    <cellStyle name="Normal 2 3 2 3 2 2 2" xfId="1255"/>
    <cellStyle name="Normal 2 3 2 3 2 2 3" xfId="1256"/>
    <cellStyle name="Normal 2 3 2 3 2 2 4" xfId="54941"/>
    <cellStyle name="Normal 2 3 2 3 2 3" xfId="54940"/>
    <cellStyle name="Normal 2 3 2 3 3" xfId="1257"/>
    <cellStyle name="Normal 2 3 2 3 3 2" xfId="54942"/>
    <cellStyle name="Normal 2 3 2 3 4" xfId="1258"/>
    <cellStyle name="Normal 2 3 2 3 5" xfId="54939"/>
    <cellStyle name="Normal 2 3 2 4" xfId="1259"/>
    <cellStyle name="Normal 2 3 2 4 2" xfId="54944"/>
    <cellStyle name="Normal 2 3 2 4 3" xfId="54943"/>
    <cellStyle name="Normal 2 3 2 5" xfId="1260"/>
    <cellStyle name="Normal 2 3 2 5 2" xfId="54945"/>
    <cellStyle name="Normal 2 3 2 6" xfId="1261"/>
    <cellStyle name="Normal 2 3 2 6 2" xfId="1262"/>
    <cellStyle name="Normal 2 3 2 7" xfId="54934"/>
    <cellStyle name="Normal 2 3 3" xfId="1263"/>
    <cellStyle name="Normal 2 3 3 2" xfId="1264"/>
    <cellStyle name="Normal 2 3 3 2 2" xfId="1265"/>
    <cellStyle name="Normal 2 3 3 2 2 2" xfId="1266"/>
    <cellStyle name="Normal 2 3 3 2 2 2 2" xfId="1267"/>
    <cellStyle name="Normal 2 3 3 2 2 2 3" xfId="1268"/>
    <cellStyle name="Normal 2 3 3 2 2 3" xfId="54948"/>
    <cellStyle name="Normal 2 3 3 2 3" xfId="1269"/>
    <cellStyle name="Normal 2 3 3 2 4" xfId="1270"/>
    <cellStyle name="Normal 2 3 3 2 5" xfId="54947"/>
    <cellStyle name="Normal 2 3 3 3" xfId="1271"/>
    <cellStyle name="Normal 2 3 3 3 2" xfId="54949"/>
    <cellStyle name="Normal 2 3 3 4" xfId="1272"/>
    <cellStyle name="Normal 2 3 3 5" xfId="1273"/>
    <cellStyle name="Normal 2 3 3 5 2" xfId="1274"/>
    <cellStyle name="Normal 2 3 3 6" xfId="54946"/>
    <cellStyle name="Normal 2 3 4" xfId="1275"/>
    <cellStyle name="Normal 2 3 4 2" xfId="1276"/>
    <cellStyle name="Normal 2 3 4 2 2" xfId="54952"/>
    <cellStyle name="Normal 2 3 4 2 3" xfId="54951"/>
    <cellStyle name="Normal 2 3 4 3" xfId="54953"/>
    <cellStyle name="Normal 2 3 4 4" xfId="54950"/>
    <cellStyle name="Normal 2 3 5" xfId="1277"/>
    <cellStyle name="Normal 2 3 5 2" xfId="1278"/>
    <cellStyle name="Normal 2 3 5 2 2" xfId="1279"/>
    <cellStyle name="Normal 2 3 5 2 2 2" xfId="1280"/>
    <cellStyle name="Normal 2 3 5 2 2 2 2" xfId="1281"/>
    <cellStyle name="Normal 2 3 5 2 3" xfId="1282"/>
    <cellStyle name="Normal 2 3 5 2 4" xfId="54955"/>
    <cellStyle name="Normal 2 3 5 3" xfId="1283"/>
    <cellStyle name="Normal 2 3 5 3 2" xfId="1284"/>
    <cellStyle name="Normal 2 3 5 4" xfId="54954"/>
    <cellStyle name="Normal 2 3 6" xfId="1285"/>
    <cellStyle name="Normal 2 3 6 2" xfId="54956"/>
    <cellStyle name="Normal 2 3 7" xfId="1286"/>
    <cellStyle name="Normal 2 3 8" xfId="1287"/>
    <cellStyle name="Normal 2 3 9" xfId="1288"/>
    <cellStyle name="Normal 2 4" xfId="1289"/>
    <cellStyle name="Normal 2 4 10" xfId="2417"/>
    <cellStyle name="Normal 2 4 11" xfId="2468"/>
    <cellStyle name="Normal 2 4 2" xfId="1290"/>
    <cellStyle name="Normal 2 4 2 10" xfId="4320"/>
    <cellStyle name="Normal 2 4 2 2" xfId="1291"/>
    <cellStyle name="Normal 2 4 2 2 2" xfId="1292"/>
    <cellStyle name="Normal 2 4 2 2 2 2" xfId="1293"/>
    <cellStyle name="Normal 2 4 2 2 2 2 2" xfId="1294"/>
    <cellStyle name="Normal 2 4 2 2 2 2 3" xfId="1295"/>
    <cellStyle name="Normal 2 4 2 2 3" xfId="1296"/>
    <cellStyle name="Normal 2 4 2 2 4" xfId="1297"/>
    <cellStyle name="Normal 2 4 2 2 5" xfId="54957"/>
    <cellStyle name="Normal 2 4 2 3" xfId="1298"/>
    <cellStyle name="Normal 2 4 2 4" xfId="1299"/>
    <cellStyle name="Normal 2 4 2 5" xfId="1300"/>
    <cellStyle name="Normal 2 4 2 5 2" xfId="1301"/>
    <cellStyle name="Normal 2 4 2 6" xfId="2308"/>
    <cellStyle name="Normal 2 4 2 6 2" xfId="2552"/>
    <cellStyle name="Normal 2 4 2 6 3" xfId="4338"/>
    <cellStyle name="Normal 2 4 2 7" xfId="2361"/>
    <cellStyle name="Normal 2 4 2 8" xfId="2418"/>
    <cellStyle name="Normal 2 4 2 9" xfId="2469"/>
    <cellStyle name="Normal 2 4 3" xfId="1302"/>
    <cellStyle name="Normal 2 4 3 2" xfId="1303"/>
    <cellStyle name="Normal 2 4 3 3" xfId="2309"/>
    <cellStyle name="Normal 2 4 3 4" xfId="2362"/>
    <cellStyle name="Normal 2 4 3 5" xfId="2419"/>
    <cellStyle name="Normal 2 4 3 6" xfId="2470"/>
    <cellStyle name="Normal 2 4 3 7" xfId="2553"/>
    <cellStyle name="Normal 2 4 4" xfId="1304"/>
    <cellStyle name="Normal 2 4 4 2" xfId="1305"/>
    <cellStyle name="Normal 2 4 4 2 2" xfId="1306"/>
    <cellStyle name="Normal 2 4 4 2 2 2" xfId="1307"/>
    <cellStyle name="Normal 2 4 4 2 2 2 2" xfId="1308"/>
    <cellStyle name="Normal 2 4 4 2 3" xfId="1309"/>
    <cellStyle name="Normal 2 4 4 3" xfId="1310"/>
    <cellStyle name="Normal 2 4 4 3 2" xfId="1311"/>
    <cellStyle name="Normal 2 4 4 4" xfId="54958"/>
    <cellStyle name="Normal 2 4 5" xfId="1312"/>
    <cellStyle name="Normal 2 4 6" xfId="1313"/>
    <cellStyle name="Normal 2 4 7" xfId="1314"/>
    <cellStyle name="Normal 2 4 8" xfId="2307"/>
    <cellStyle name="Normal 2 4 8 2" xfId="2554"/>
    <cellStyle name="Normal 2 4 8 3" xfId="4337"/>
    <cellStyle name="Normal 2 4 9" xfId="2360"/>
    <cellStyle name="Normal 2 4 9 2" xfId="2555"/>
    <cellStyle name="Normal 2 4 9 3" xfId="4348"/>
    <cellStyle name="Normal 2 5" xfId="1315"/>
    <cellStyle name="Normal 2 5 2" xfId="1316"/>
    <cellStyle name="Normal 2 5 2 2" xfId="1317"/>
    <cellStyle name="Normal 2 5 2 2 2" xfId="1318"/>
    <cellStyle name="Normal 2 5 2 2 2 2" xfId="54962"/>
    <cellStyle name="Normal 2 5 2 2 2 3" xfId="54961"/>
    <cellStyle name="Normal 2 5 2 2 3" xfId="54963"/>
    <cellStyle name="Normal 2 5 2 2 4" xfId="54960"/>
    <cellStyle name="Normal 2 5 2 3" xfId="1319"/>
    <cellStyle name="Normal 2 5 2 3 2" xfId="1320"/>
    <cellStyle name="Normal 2 5 2 3 2 2" xfId="54966"/>
    <cellStyle name="Normal 2 5 2 3 2 3" xfId="54965"/>
    <cellStyle name="Normal 2 5 2 3 3" xfId="54967"/>
    <cellStyle name="Normal 2 5 2 3 4" xfId="54964"/>
    <cellStyle name="Normal 2 5 2 4" xfId="1321"/>
    <cellStyle name="Normal 2 5 2 4 2" xfId="54969"/>
    <cellStyle name="Normal 2 5 2 4 3" xfId="54968"/>
    <cellStyle name="Normal 2 5 2 5" xfId="54970"/>
    <cellStyle name="Normal 2 5 2 6" xfId="54959"/>
    <cellStyle name="Normal 2 5 3" xfId="1322"/>
    <cellStyle name="Normal 2 5 3 2" xfId="54972"/>
    <cellStyle name="Normal 2 5 3 2 2" xfId="54973"/>
    <cellStyle name="Normal 2 5 3 3" xfId="54974"/>
    <cellStyle name="Normal 2 5 3 4" xfId="54971"/>
    <cellStyle name="Normal 2 5 4" xfId="1323"/>
    <cellStyle name="Normal 2 5 4 2" xfId="54976"/>
    <cellStyle name="Normal 2 5 4 2 2" xfId="54977"/>
    <cellStyle name="Normal 2 5 4 3" xfId="54978"/>
    <cellStyle name="Normal 2 5 4 4" xfId="54975"/>
    <cellStyle name="Normal 2 5 5" xfId="2310"/>
    <cellStyle name="Normal 2 5 5 2" xfId="2556"/>
    <cellStyle name="Normal 2 5 5 2 2" xfId="54979"/>
    <cellStyle name="Normal 2 5 5 3" xfId="4339"/>
    <cellStyle name="Normal 2 5 6" xfId="2363"/>
    <cellStyle name="Normal 2 5 7" xfId="2420"/>
    <cellStyle name="Normal 2 5 8" xfId="2471"/>
    <cellStyle name="Normal 2 5 9" xfId="4321"/>
    <cellStyle name="Normal 2 6" xfId="1324"/>
    <cellStyle name="Normal 2 6 2" xfId="1325"/>
    <cellStyle name="Normal 2 6 2 2" xfId="1326"/>
    <cellStyle name="Normal 2 6 2 2 2" xfId="1327"/>
    <cellStyle name="Normal 2 6 2 2 3" xfId="1328"/>
    <cellStyle name="Normal 2 6 3" xfId="1329"/>
    <cellStyle name="Normal 2 6 4" xfId="1330"/>
    <cellStyle name="Normal 2 6 5" xfId="2311"/>
    <cellStyle name="Normal 2 6 5 2" xfId="2557"/>
    <cellStyle name="Normal 2 6 5 3" xfId="4340"/>
    <cellStyle name="Normal 2 6 6" xfId="2364"/>
    <cellStyle name="Normal 2 6 7" xfId="2421"/>
    <cellStyle name="Normal 2 6 8" xfId="2472"/>
    <cellStyle name="Normal 2 6 9" xfId="4322"/>
    <cellStyle name="Normal 2 7" xfId="1331"/>
    <cellStyle name="Normal 2 7 2" xfId="1332"/>
    <cellStyle name="Normal 2 7 3" xfId="2558"/>
    <cellStyle name="Normal 2 8" xfId="1333"/>
    <cellStyle name="Normal 2 8 2" xfId="1334"/>
    <cellStyle name="Normal 2 9" xfId="1335"/>
    <cellStyle name="Normal 2 9 2" xfId="1336"/>
    <cellStyle name="Normal 20" xfId="1337"/>
    <cellStyle name="Normal 20 2" xfId="1338"/>
    <cellStyle name="Normal 20 3" xfId="1339"/>
    <cellStyle name="Normal 20 4" xfId="1340"/>
    <cellStyle name="Normal 20 5" xfId="1341"/>
    <cellStyle name="Normal 20 6" xfId="1342"/>
    <cellStyle name="Normal 20 7" xfId="1343"/>
    <cellStyle name="Normal 20 8" xfId="1344"/>
    <cellStyle name="Normal 20 9" xfId="54980"/>
    <cellStyle name="Normal 21" xfId="1345"/>
    <cellStyle name="Normal 21 2" xfId="1346"/>
    <cellStyle name="Normal 21 3" xfId="1347"/>
    <cellStyle name="Normal 21 4" xfId="1348"/>
    <cellStyle name="Normal 21 5" xfId="1349"/>
    <cellStyle name="Normal 21 6" xfId="1350"/>
    <cellStyle name="Normal 21 7" xfId="1351"/>
    <cellStyle name="Normal 21 8" xfId="1352"/>
    <cellStyle name="Normal 21 9" xfId="54981"/>
    <cellStyle name="Normal 22" xfId="1353"/>
    <cellStyle name="Normal 22 2" xfId="1354"/>
    <cellStyle name="Normal 22 3" xfId="1355"/>
    <cellStyle name="Normal 22 4" xfId="1356"/>
    <cellStyle name="Normal 22 5" xfId="1357"/>
    <cellStyle name="Normal 22 6" xfId="1358"/>
    <cellStyle name="Normal 22 7" xfId="1359"/>
    <cellStyle name="Normal 22 8" xfId="1360"/>
    <cellStyle name="Normal 22 9" xfId="54982"/>
    <cellStyle name="Normal 23" xfId="1361"/>
    <cellStyle name="Normal 23 2" xfId="1362"/>
    <cellStyle name="Normal 23 3" xfId="1363"/>
    <cellStyle name="Normal 23 4" xfId="1364"/>
    <cellStyle name="Normal 23 5" xfId="1365"/>
    <cellStyle name="Normal 23 6" xfId="1366"/>
    <cellStyle name="Normal 23 7" xfId="1367"/>
    <cellStyle name="Normal 23 8" xfId="1368"/>
    <cellStyle name="Normal 23 9" xfId="54983"/>
    <cellStyle name="Normal 24" xfId="1369"/>
    <cellStyle name="Normal 24 2" xfId="1370"/>
    <cellStyle name="Normal 24 3" xfId="1371"/>
    <cellStyle name="Normal 24 4" xfId="1372"/>
    <cellStyle name="Normal 24 5" xfId="1373"/>
    <cellStyle name="Normal 24 6" xfId="1374"/>
    <cellStyle name="Normal 24 7" xfId="1375"/>
    <cellStyle name="Normal 24 8" xfId="1376"/>
    <cellStyle name="Normal 24 9" xfId="54984"/>
    <cellStyle name="Normal 25" xfId="1377"/>
    <cellStyle name="Normal 25 2" xfId="1378"/>
    <cellStyle name="Normal 25 3" xfId="1379"/>
    <cellStyle name="Normal 25 4" xfId="1380"/>
    <cellStyle name="Normal 25 5" xfId="1381"/>
    <cellStyle name="Normal 25 6" xfId="1382"/>
    <cellStyle name="Normal 25 7" xfId="1383"/>
    <cellStyle name="Normal 25 8" xfId="1384"/>
    <cellStyle name="Normal 25 9" xfId="54985"/>
    <cellStyle name="Normal 26" xfId="1385"/>
    <cellStyle name="Normal 26 2" xfId="1386"/>
    <cellStyle name="Normal 26 3" xfId="1387"/>
    <cellStyle name="Normal 26 4" xfId="1388"/>
    <cellStyle name="Normal 26 5" xfId="1389"/>
    <cellStyle name="Normal 26 6" xfId="1390"/>
    <cellStyle name="Normal 26 7" xfId="1391"/>
    <cellStyle name="Normal 26 8" xfId="1392"/>
    <cellStyle name="Normal 26 9" xfId="54986"/>
    <cellStyle name="Normal 27" xfId="1393"/>
    <cellStyle name="Normal 27 2" xfId="1394"/>
    <cellStyle name="Normal 27 3" xfId="1395"/>
    <cellStyle name="Normal 27 4" xfId="1396"/>
    <cellStyle name="Normal 27 5" xfId="1397"/>
    <cellStyle name="Normal 27 6" xfId="1398"/>
    <cellStyle name="Normal 27 7" xfId="1399"/>
    <cellStyle name="Normal 27 8" xfId="1400"/>
    <cellStyle name="Normal 27 9" xfId="54987"/>
    <cellStyle name="Normal 28" xfId="1401"/>
    <cellStyle name="Normal 28 2" xfId="1402"/>
    <cellStyle name="Normal 28 3" xfId="1403"/>
    <cellStyle name="Normal 28 4" xfId="1404"/>
    <cellStyle name="Normal 28 5" xfId="1405"/>
    <cellStyle name="Normal 28 6" xfId="1406"/>
    <cellStyle name="Normal 28 7" xfId="1407"/>
    <cellStyle name="Normal 28 8" xfId="1408"/>
    <cellStyle name="Normal 28 9" xfId="54988"/>
    <cellStyle name="Normal 29" xfId="1409"/>
    <cellStyle name="Normal 29 2" xfId="1410"/>
    <cellStyle name="Normal 29 3" xfId="1411"/>
    <cellStyle name="Normal 29 4" xfId="1412"/>
    <cellStyle name="Normal 29 5" xfId="1413"/>
    <cellStyle name="Normal 29 6" xfId="1414"/>
    <cellStyle name="Normal 29 7" xfId="1415"/>
    <cellStyle name="Normal 29 8" xfId="1416"/>
    <cellStyle name="Normal 29 9" xfId="54989"/>
    <cellStyle name="Normal 3" xfId="13"/>
    <cellStyle name="Normal 3 10" xfId="2559"/>
    <cellStyle name="Normal 3 11" xfId="1417"/>
    <cellStyle name="Normal 3 12" xfId="20044"/>
    <cellStyle name="Normal 3 2" xfId="1418"/>
    <cellStyle name="Normal 3 2 10" xfId="2561"/>
    <cellStyle name="Normal 3 2 11" xfId="2560"/>
    <cellStyle name="Normal 3 2 12" xfId="4323"/>
    <cellStyle name="Normal 3 2 2" xfId="1419"/>
    <cellStyle name="Normal 3 2 2 2" xfId="1420"/>
    <cellStyle name="Normal 3 2 2 2 2" xfId="1421"/>
    <cellStyle name="Normal 3 2 2 2 2 2" xfId="1422"/>
    <cellStyle name="Normal 3 2 2 2 2 2 2" xfId="1423"/>
    <cellStyle name="Normal 3 2 2 2 2 2 2 2" xfId="1424"/>
    <cellStyle name="Normal 3 2 2 2 2 2 2 2 2" xfId="1425"/>
    <cellStyle name="Normal 3 2 2 2 2 2 2 2 2 2" xfId="1426"/>
    <cellStyle name="Normal 3 2 2 2 2 2 2 2 2 2 2" xfId="1427"/>
    <cellStyle name="Normal 3 2 2 2 2 2 2 2 2 2 3" xfId="1428"/>
    <cellStyle name="Normal 3 2 2 2 2 2 2 2 2 2 4" xfId="1429"/>
    <cellStyle name="Normal 3 2 2 2 2 2 2 2 2 3" xfId="1430"/>
    <cellStyle name="Normal 3 2 2 2 2 2 2 2 2 4" xfId="1431"/>
    <cellStyle name="Normal 3 2 2 2 2 2 2 2 2 4 2" xfId="1432"/>
    <cellStyle name="Normal 3 2 2 2 2 2 2 2 3" xfId="1433"/>
    <cellStyle name="Normal 3 2 2 2 2 2 2 2 3 2" xfId="1434"/>
    <cellStyle name="Normal 3 2 2 2 2 2 2 2 3 2 2" xfId="1435"/>
    <cellStyle name="Normal 3 2 2 2 2 2 2 2 3 3" xfId="1436"/>
    <cellStyle name="Normal 3 2 2 2 2 2 2 2 3 3 2" xfId="1437"/>
    <cellStyle name="Normal 3 2 2 2 2 2 2 2 4" xfId="1438"/>
    <cellStyle name="Normal 3 2 2 2 2 2 2 2 5" xfId="1439"/>
    <cellStyle name="Normal 3 2 2 2 2 2 2 3" xfId="1440"/>
    <cellStyle name="Normal 3 2 2 2 2 2 2 3 2" xfId="1441"/>
    <cellStyle name="Normal 3 2 2 2 2 2 2 3 3" xfId="1442"/>
    <cellStyle name="Normal 3 2 2 2 2 2 2 3 4" xfId="1443"/>
    <cellStyle name="Normal 3 2 2 2 2 2 2 4" xfId="1444"/>
    <cellStyle name="Normal 3 2 2 2 2 2 2 4 2" xfId="1445"/>
    <cellStyle name="Normal 3 2 2 2 2 2 3" xfId="1446"/>
    <cellStyle name="Normal 3 2 2 2 2 2 4" xfId="1447"/>
    <cellStyle name="Normal 3 2 2 2 2 2 4 2" xfId="1448"/>
    <cellStyle name="Normal 3 2 2 2 2 2 4 2 2" xfId="1449"/>
    <cellStyle name="Normal 3 2 2 2 2 2 4 3" xfId="1450"/>
    <cellStyle name="Normal 3 2 2 2 2 2 4 3 2" xfId="1451"/>
    <cellStyle name="Normal 3 2 2 2 2 2 5" xfId="1452"/>
    <cellStyle name="Normal 3 2 2 2 2 2 6" xfId="1453"/>
    <cellStyle name="Normal 3 2 2 2 2 3" xfId="1454"/>
    <cellStyle name="Normal 3 2 2 2 2 4" xfId="1455"/>
    <cellStyle name="Normal 3 2 2 2 2 5" xfId="1456"/>
    <cellStyle name="Normal 3 2 2 2 2 5 2" xfId="1457"/>
    <cellStyle name="Normal 3 2 2 2 2 6" xfId="1458"/>
    <cellStyle name="Normal 3 2 2 2 2 6 2" xfId="1459"/>
    <cellStyle name="Normal 3 2 2 2 2 6 3" xfId="1460"/>
    <cellStyle name="Normal 3 2 2 2 2 6 4" xfId="1461"/>
    <cellStyle name="Normal 3 2 2 2 2 7" xfId="1462"/>
    <cellStyle name="Normal 3 2 2 2 2 7 2" xfId="1463"/>
    <cellStyle name="Normal 3 2 2 2 3" xfId="1464"/>
    <cellStyle name="Normal 3 2 2 2 3 2" xfId="1465"/>
    <cellStyle name="Normal 3 2 2 2 4" xfId="1466"/>
    <cellStyle name="Normal 3 2 2 2 4 2" xfId="1467"/>
    <cellStyle name="Normal 3 2 2 2 4 2 2" xfId="1468"/>
    <cellStyle name="Normal 3 2 2 2 4 2 2 2" xfId="1469"/>
    <cellStyle name="Normal 3 2 2 2 4 2 2 2 2" xfId="1470"/>
    <cellStyle name="Normal 3 2 2 2 4 2 3" xfId="1471"/>
    <cellStyle name="Normal 3 2 2 2 4 3" xfId="1472"/>
    <cellStyle name="Normal 3 2 2 2 4 3 2" xfId="1473"/>
    <cellStyle name="Normal 3 2 2 2 5" xfId="1474"/>
    <cellStyle name="Normal 3 2 2 2 6" xfId="1475"/>
    <cellStyle name="Normal 3 2 2 2 6 2" xfId="1476"/>
    <cellStyle name="Normal 3 2 2 2 6 2 2" xfId="1477"/>
    <cellStyle name="Normal 3 2 2 2 6 3" xfId="1478"/>
    <cellStyle name="Normal 3 2 2 2 6 3 2" xfId="1479"/>
    <cellStyle name="Normal 3 2 2 2 7" xfId="1480"/>
    <cellStyle name="Normal 3 2 2 2 8" xfId="1481"/>
    <cellStyle name="Normal 3 2 2 3" xfId="1482"/>
    <cellStyle name="Normal 3 2 2 3 2" xfId="1483"/>
    <cellStyle name="Normal 3 2 2 3 2 2" xfId="1484"/>
    <cellStyle name="Normal 3 2 2 3 2 2 2" xfId="1485"/>
    <cellStyle name="Normal 3 2 2 3 2 2 3" xfId="1486"/>
    <cellStyle name="Normal 3 2 2 3 3" xfId="1487"/>
    <cellStyle name="Normal 3 2 2 3 4" xfId="1488"/>
    <cellStyle name="Normal 3 2 2 4" xfId="1489"/>
    <cellStyle name="Normal 3 2 2 5" xfId="1490"/>
    <cellStyle name="Normal 3 2 2 6" xfId="1491"/>
    <cellStyle name="Normal 3 2 2 6 2" xfId="1492"/>
    <cellStyle name="Normal 3 2 2 7" xfId="1493"/>
    <cellStyle name="Normal 3 2 2 7 2" xfId="1494"/>
    <cellStyle name="Normal 3 2 2 7 3" xfId="1495"/>
    <cellStyle name="Normal 3 2 2 7 4" xfId="1496"/>
    <cellStyle name="Normal 3 2 2 8" xfId="1497"/>
    <cellStyle name="Normal 3 2 2 8 2" xfId="1498"/>
    <cellStyle name="Normal 3 2 2 9" xfId="54990"/>
    <cellStyle name="Normal 3 2 3" xfId="1499"/>
    <cellStyle name="Normal 3 2 3 2" xfId="1500"/>
    <cellStyle name="Normal 3 2 3 2 2" xfId="1501"/>
    <cellStyle name="Normal 3 2 3 2 2 2" xfId="1502"/>
    <cellStyle name="Normal 3 2 3 2 2 2 2" xfId="1503"/>
    <cellStyle name="Normal 3 2 3 2 2 2 3" xfId="1504"/>
    <cellStyle name="Normal 3 2 3 2 3" xfId="1505"/>
    <cellStyle name="Normal 3 2 3 2 4" xfId="1506"/>
    <cellStyle name="Normal 3 2 3 3" xfId="1507"/>
    <cellStyle name="Normal 3 2 3 4" xfId="1508"/>
    <cellStyle name="Normal 3 2 3 5" xfId="1509"/>
    <cellStyle name="Normal 3 2 3 5 2" xfId="1510"/>
    <cellStyle name="Normal 3 2 4" xfId="1511"/>
    <cellStyle name="Normal 3 2 4 2" xfId="1512"/>
    <cellStyle name="Normal 3 2 5" xfId="1513"/>
    <cellStyle name="Normal 3 2 5 2" xfId="1514"/>
    <cellStyle name="Normal 3 2 5 2 2" xfId="1515"/>
    <cellStyle name="Normal 3 2 5 2 2 2" xfId="1516"/>
    <cellStyle name="Normal 3 2 5 2 2 2 2" xfId="1517"/>
    <cellStyle name="Normal 3 2 5 2 3" xfId="1518"/>
    <cellStyle name="Normal 3 2 5 3" xfId="1519"/>
    <cellStyle name="Normal 3 2 5 3 2" xfId="1520"/>
    <cellStyle name="Normal 3 2 6" xfId="1521"/>
    <cellStyle name="Normal 3 2 7" xfId="1522"/>
    <cellStyle name="Normal 3 2 7 2" xfId="1523"/>
    <cellStyle name="Normal 3 2 7 2 2" xfId="1524"/>
    <cellStyle name="Normal 3 2 7 3" xfId="1525"/>
    <cellStyle name="Normal 3 2 7 3 2" xfId="1526"/>
    <cellStyle name="Normal 3 2 8" xfId="1527"/>
    <cellStyle name="Normal 3 2 9" xfId="1528"/>
    <cellStyle name="Normal 3 3" xfId="1529"/>
    <cellStyle name="Normal 3 3 2" xfId="1530"/>
    <cellStyle name="Normal 3 3 2 2" xfId="1531"/>
    <cellStyle name="Normal 3 3 2 2 2" xfId="1532"/>
    <cellStyle name="Normal 3 3 2 2 2 2" xfId="1533"/>
    <cellStyle name="Normal 3 3 2 2 2 2 2" xfId="1534"/>
    <cellStyle name="Normal 3 3 2 2 2 2 3" xfId="1535"/>
    <cellStyle name="Normal 3 3 2 2 2 2 4" xfId="54995"/>
    <cellStyle name="Normal 3 3 2 2 2 3" xfId="54994"/>
    <cellStyle name="Normal 3 3 2 2 3" xfId="1536"/>
    <cellStyle name="Normal 3 3 2 2 3 2" xfId="54996"/>
    <cellStyle name="Normal 3 3 2 2 4" xfId="1537"/>
    <cellStyle name="Normal 3 3 2 2 5" xfId="54993"/>
    <cellStyle name="Normal 3 3 2 3" xfId="1538"/>
    <cellStyle name="Normal 3 3 2 3 2" xfId="54998"/>
    <cellStyle name="Normal 3 3 2 3 2 2" xfId="54999"/>
    <cellStyle name="Normal 3 3 2 3 3" xfId="55000"/>
    <cellStyle name="Normal 3 3 2 3 4" xfId="54997"/>
    <cellStyle name="Normal 3 3 2 4" xfId="1539"/>
    <cellStyle name="Normal 3 3 2 4 2" xfId="55002"/>
    <cellStyle name="Normal 3 3 2 4 3" xfId="55001"/>
    <cellStyle name="Normal 3 3 2 5" xfId="1540"/>
    <cellStyle name="Normal 3 3 2 5 2" xfId="1541"/>
    <cellStyle name="Normal 3 3 2 5 3" xfId="55003"/>
    <cellStyle name="Normal 3 3 2 6" xfId="54992"/>
    <cellStyle name="Normal 3 3 3" xfId="1542"/>
    <cellStyle name="Normal 3 3 3 2" xfId="1543"/>
    <cellStyle name="Normal 3 3 3 2 2" xfId="55006"/>
    <cellStyle name="Normal 3 3 3 2 3" xfId="55005"/>
    <cellStyle name="Normal 3 3 3 3" xfId="55007"/>
    <cellStyle name="Normal 3 3 3 4" xfId="55004"/>
    <cellStyle name="Normal 3 3 4" xfId="1544"/>
    <cellStyle name="Normal 3 3 4 2" xfId="1545"/>
    <cellStyle name="Normal 3 3 4 2 2" xfId="1546"/>
    <cellStyle name="Normal 3 3 4 2 2 2" xfId="1547"/>
    <cellStyle name="Normal 3 3 4 2 2 2 2" xfId="1548"/>
    <cellStyle name="Normal 3 3 4 2 2 3" xfId="55010"/>
    <cellStyle name="Normal 3 3 4 2 3" xfId="1549"/>
    <cellStyle name="Normal 3 3 4 2 4" xfId="55009"/>
    <cellStyle name="Normal 3 3 4 3" xfId="1550"/>
    <cellStyle name="Normal 3 3 4 3 2" xfId="1551"/>
    <cellStyle name="Normal 3 3 4 3 3" xfId="55011"/>
    <cellStyle name="Normal 3 3 4 4" xfId="55008"/>
    <cellStyle name="Normal 3 3 5" xfId="1552"/>
    <cellStyle name="Normal 3 3 5 2" xfId="55013"/>
    <cellStyle name="Normal 3 3 5 3" xfId="55012"/>
    <cellStyle name="Normal 3 3 6" xfId="1553"/>
    <cellStyle name="Normal 3 3 6 2" xfId="55014"/>
    <cellStyle name="Normal 3 3 7" xfId="2562"/>
    <cellStyle name="Normal 3 3 8" xfId="4324"/>
    <cellStyle name="Normal 3 3 9" xfId="54991"/>
    <cellStyle name="Normal 3 4" xfId="1554"/>
    <cellStyle name="Normal 3 4 2" xfId="1555"/>
    <cellStyle name="Normal 3 4 2 2" xfId="1556"/>
    <cellStyle name="Normal 3 4 2 2 2" xfId="1557"/>
    <cellStyle name="Normal 3 4 2 2 3" xfId="1558"/>
    <cellStyle name="Normal 3 4 3" xfId="1559"/>
    <cellStyle name="Normal 3 4 4" xfId="1560"/>
    <cellStyle name="Normal 3 4 5" xfId="2563"/>
    <cellStyle name="Normal 3 5" xfId="1561"/>
    <cellStyle name="Normal 3 5 2" xfId="2565"/>
    <cellStyle name="Normal 3 5 3" xfId="2564"/>
    <cellStyle name="Normal 3 5 4" xfId="4325"/>
    <cellStyle name="Normal 3 6" xfId="1562"/>
    <cellStyle name="Normal 3 6 2" xfId="2567"/>
    <cellStyle name="Normal 3 6 3" xfId="2566"/>
    <cellStyle name="Normal 3 6 4" xfId="4326"/>
    <cellStyle name="Normal 3 7" xfId="1563"/>
    <cellStyle name="Normal 3 7 2" xfId="1564"/>
    <cellStyle name="Normal 3 8" xfId="1565"/>
    <cellStyle name="Normal 3 9" xfId="1566"/>
    <cellStyle name="Normal 3 9 2" xfId="1567"/>
    <cellStyle name="Normal 30" xfId="1568"/>
    <cellStyle name="Normal 30 10" xfId="55015"/>
    <cellStyle name="Normal 30 2" xfId="1569"/>
    <cellStyle name="Normal 30 2 2" xfId="1570"/>
    <cellStyle name="Normal 30 3" xfId="1571"/>
    <cellStyle name="Normal 30 4" xfId="1572"/>
    <cellStyle name="Normal 30 5" xfId="1573"/>
    <cellStyle name="Normal 30 6" xfId="1574"/>
    <cellStyle name="Normal 30 7" xfId="1575"/>
    <cellStyle name="Normal 30 8" xfId="1576"/>
    <cellStyle name="Normal 30 9" xfId="1577"/>
    <cellStyle name="Normal 31" xfId="1578"/>
    <cellStyle name="Normal 31 2" xfId="1579"/>
    <cellStyle name="Normal 31 3" xfId="1580"/>
    <cellStyle name="Normal 31 4" xfId="1581"/>
    <cellStyle name="Normal 31 5" xfId="1582"/>
    <cellStyle name="Normal 31 6" xfId="1583"/>
    <cellStyle name="Normal 31 7" xfId="1584"/>
    <cellStyle name="Normal 31 8" xfId="1585"/>
    <cellStyle name="Normal 31 9" xfId="55016"/>
    <cellStyle name="Normal 32" xfId="1586"/>
    <cellStyle name="Normal 32 2" xfId="1587"/>
    <cellStyle name="Normal 32 3" xfId="1588"/>
    <cellStyle name="Normal 32 4" xfId="1589"/>
    <cellStyle name="Normal 32 5" xfId="1590"/>
    <cellStyle name="Normal 32 6" xfId="1591"/>
    <cellStyle name="Normal 32 7" xfId="1592"/>
    <cellStyle name="Normal 32 8" xfId="1593"/>
    <cellStyle name="Normal 32 9" xfId="55017"/>
    <cellStyle name="Normal 33" xfId="1594"/>
    <cellStyle name="Normal 33 2" xfId="1595"/>
    <cellStyle name="Normal 33 2 2" xfId="55020"/>
    <cellStyle name="Normal 33 2 2 2" xfId="55021"/>
    <cellStyle name="Normal 33 2 2 2 2" xfId="55022"/>
    <cellStyle name="Normal 33 2 2 3" xfId="55023"/>
    <cellStyle name="Normal 33 2 3" xfId="55024"/>
    <cellStyle name="Normal 33 2 3 2" xfId="55025"/>
    <cellStyle name="Normal 33 2 3 2 2" xfId="55026"/>
    <cellStyle name="Normal 33 2 3 3" xfId="55027"/>
    <cellStyle name="Normal 33 2 4" xfId="55028"/>
    <cellStyle name="Normal 33 2 4 2" xfId="55029"/>
    <cellStyle name="Normal 33 2 5" xfId="55030"/>
    <cellStyle name="Normal 33 2 6" xfId="55019"/>
    <cellStyle name="Normal 33 3" xfId="1596"/>
    <cellStyle name="Normal 33 3 2" xfId="55032"/>
    <cellStyle name="Normal 33 3 2 2" xfId="55033"/>
    <cellStyle name="Normal 33 3 3" xfId="55034"/>
    <cellStyle name="Normal 33 3 4" xfId="55031"/>
    <cellStyle name="Normal 33 4" xfId="1597"/>
    <cellStyle name="Normal 33 4 2" xfId="55036"/>
    <cellStyle name="Normal 33 4 2 2" xfId="55037"/>
    <cellStyle name="Normal 33 4 3" xfId="55038"/>
    <cellStyle name="Normal 33 4 4" xfId="55035"/>
    <cellStyle name="Normal 33 5" xfId="1598"/>
    <cellStyle name="Normal 33 5 2" xfId="55040"/>
    <cellStyle name="Normal 33 5 3" xfId="55039"/>
    <cellStyle name="Normal 33 6" xfId="1599"/>
    <cellStyle name="Normal 33 6 2" xfId="55041"/>
    <cellStyle name="Normal 33 7" xfId="1600"/>
    <cellStyle name="Normal 33 8" xfId="1601"/>
    <cellStyle name="Normal 33 9" xfId="55018"/>
    <cellStyle name="Normal 34" xfId="1602"/>
    <cellStyle name="Normal 34 2" xfId="1603"/>
    <cellStyle name="Normal 34 2 2" xfId="55044"/>
    <cellStyle name="Normal 34 2 2 2" xfId="55045"/>
    <cellStyle name="Normal 34 2 2 2 2" xfId="55046"/>
    <cellStyle name="Normal 34 2 2 3" xfId="55047"/>
    <cellStyle name="Normal 34 2 3" xfId="55048"/>
    <cellStyle name="Normal 34 2 3 2" xfId="55049"/>
    <cellStyle name="Normal 34 2 3 2 2" xfId="55050"/>
    <cellStyle name="Normal 34 2 3 3" xfId="55051"/>
    <cellStyle name="Normal 34 2 4" xfId="55052"/>
    <cellStyle name="Normal 34 2 4 2" xfId="55053"/>
    <cellStyle name="Normal 34 2 5" xfId="55054"/>
    <cellStyle name="Normal 34 2 6" xfId="55043"/>
    <cellStyle name="Normal 34 3" xfId="1604"/>
    <cellStyle name="Normal 34 3 2" xfId="55056"/>
    <cellStyle name="Normal 34 3 2 2" xfId="55057"/>
    <cellStyle name="Normal 34 3 3" xfId="55058"/>
    <cellStyle name="Normal 34 3 4" xfId="55055"/>
    <cellStyle name="Normal 34 4" xfId="1605"/>
    <cellStyle name="Normal 34 4 2" xfId="55060"/>
    <cellStyle name="Normal 34 4 2 2" xfId="55061"/>
    <cellStyle name="Normal 34 4 3" xfId="55062"/>
    <cellStyle name="Normal 34 4 4" xfId="55059"/>
    <cellStyle name="Normal 34 5" xfId="1606"/>
    <cellStyle name="Normal 34 5 2" xfId="55064"/>
    <cellStyle name="Normal 34 5 3" xfId="55063"/>
    <cellStyle name="Normal 34 6" xfId="1607"/>
    <cellStyle name="Normal 34 6 2" xfId="55065"/>
    <cellStyle name="Normal 34 7" xfId="1608"/>
    <cellStyle name="Normal 34 8" xfId="1609"/>
    <cellStyle name="Normal 34 9" xfId="55042"/>
    <cellStyle name="Normal 35" xfId="1610"/>
    <cellStyle name="Normal 35 2" xfId="1611"/>
    <cellStyle name="Normal 35 2 2" xfId="55068"/>
    <cellStyle name="Normal 35 2 2 2" xfId="55069"/>
    <cellStyle name="Normal 35 2 2 2 2" xfId="55070"/>
    <cellStyle name="Normal 35 2 2 3" xfId="55071"/>
    <cellStyle name="Normal 35 2 3" xfId="55072"/>
    <cellStyle name="Normal 35 2 3 2" xfId="55073"/>
    <cellStyle name="Normal 35 2 3 2 2" xfId="55074"/>
    <cellStyle name="Normal 35 2 3 3" xfId="55075"/>
    <cellStyle name="Normal 35 2 4" xfId="55076"/>
    <cellStyle name="Normal 35 2 4 2" xfId="55077"/>
    <cellStyle name="Normal 35 2 5" xfId="55078"/>
    <cellStyle name="Normal 35 2 6" xfId="55067"/>
    <cellStyle name="Normal 35 3" xfId="1612"/>
    <cellStyle name="Normal 35 3 2" xfId="55080"/>
    <cellStyle name="Normal 35 3 2 2" xfId="55081"/>
    <cellStyle name="Normal 35 3 3" xfId="55082"/>
    <cellStyle name="Normal 35 3 4" xfId="55079"/>
    <cellStyle name="Normal 35 4" xfId="1613"/>
    <cellStyle name="Normal 35 4 2" xfId="55084"/>
    <cellStyle name="Normal 35 4 2 2" xfId="55085"/>
    <cellStyle name="Normal 35 4 3" xfId="55086"/>
    <cellStyle name="Normal 35 4 4" xfId="55083"/>
    <cellStyle name="Normal 35 5" xfId="1614"/>
    <cellStyle name="Normal 35 5 2" xfId="55088"/>
    <cellStyle name="Normal 35 5 3" xfId="55087"/>
    <cellStyle name="Normal 35 6" xfId="1615"/>
    <cellStyle name="Normal 35 6 2" xfId="55089"/>
    <cellStyle name="Normal 35 7" xfId="1616"/>
    <cellStyle name="Normal 35 8" xfId="1617"/>
    <cellStyle name="Normal 35 9" xfId="55066"/>
    <cellStyle name="Normal 36" xfId="1618"/>
    <cellStyle name="Normal 36 2" xfId="1619"/>
    <cellStyle name="Normal 36 2 2" xfId="55092"/>
    <cellStyle name="Normal 36 2 2 2" xfId="55093"/>
    <cellStyle name="Normal 36 2 2 2 2" xfId="55094"/>
    <cellStyle name="Normal 36 2 2 3" xfId="55095"/>
    <cellStyle name="Normal 36 2 3" xfId="55096"/>
    <cellStyle name="Normal 36 2 3 2" xfId="55097"/>
    <cellStyle name="Normal 36 2 3 2 2" xfId="55098"/>
    <cellStyle name="Normal 36 2 3 3" xfId="55099"/>
    <cellStyle name="Normal 36 2 4" xfId="55100"/>
    <cellStyle name="Normal 36 2 4 2" xfId="55101"/>
    <cellStyle name="Normal 36 2 5" xfId="55102"/>
    <cellStyle name="Normal 36 2 6" xfId="55091"/>
    <cellStyle name="Normal 36 3" xfId="1620"/>
    <cellStyle name="Normal 36 3 2" xfId="55104"/>
    <cellStyle name="Normal 36 3 2 2" xfId="55105"/>
    <cellStyle name="Normal 36 3 3" xfId="55106"/>
    <cellStyle name="Normal 36 3 4" xfId="55103"/>
    <cellStyle name="Normal 36 4" xfId="1621"/>
    <cellStyle name="Normal 36 4 2" xfId="55108"/>
    <cellStyle name="Normal 36 4 2 2" xfId="55109"/>
    <cellStyle name="Normal 36 4 3" xfId="55110"/>
    <cellStyle name="Normal 36 4 4" xfId="55107"/>
    <cellStyle name="Normal 36 5" xfId="1622"/>
    <cellStyle name="Normal 36 5 2" xfId="55112"/>
    <cellStyle name="Normal 36 5 3" xfId="55111"/>
    <cellStyle name="Normal 36 6" xfId="1623"/>
    <cellStyle name="Normal 36 6 2" xfId="55113"/>
    <cellStyle name="Normal 36 7" xfId="1624"/>
    <cellStyle name="Normal 36 8" xfId="1625"/>
    <cellStyle name="Normal 36 9" xfId="55090"/>
    <cellStyle name="Normal 37" xfId="1626"/>
    <cellStyle name="Normal 37 2" xfId="1627"/>
    <cellStyle name="Normal 37 3" xfId="1628"/>
    <cellStyle name="Normal 37 4" xfId="1629"/>
    <cellStyle name="Normal 37 5" xfId="1630"/>
    <cellStyle name="Normal 37 6" xfId="1631"/>
    <cellStyle name="Normal 37 7" xfId="1632"/>
    <cellStyle name="Normal 37 8" xfId="1633"/>
    <cellStyle name="Normal 37 9" xfId="55114"/>
    <cellStyle name="Normal 38" xfId="1634"/>
    <cellStyle name="Normal 38 2" xfId="1635"/>
    <cellStyle name="Normal 38 3" xfId="1636"/>
    <cellStyle name="Normal 38 4" xfId="1637"/>
    <cellStyle name="Normal 38 5" xfId="1638"/>
    <cellStyle name="Normal 38 6" xfId="1639"/>
    <cellStyle name="Normal 38 7" xfId="1640"/>
    <cellStyle name="Normal 38 8" xfId="1641"/>
    <cellStyle name="Normal 39" xfId="1642"/>
    <cellStyle name="Normal 39 2" xfId="1643"/>
    <cellStyle name="Normal 39 2 2" xfId="55117"/>
    <cellStyle name="Normal 39 2 2 2" xfId="55118"/>
    <cellStyle name="Normal 39 2 2 2 2" xfId="55119"/>
    <cellStyle name="Normal 39 2 2 3" xfId="55120"/>
    <cellStyle name="Normal 39 2 3" xfId="55121"/>
    <cellStyle name="Normal 39 2 3 2" xfId="55122"/>
    <cellStyle name="Normal 39 2 3 2 2" xfId="55123"/>
    <cellStyle name="Normal 39 2 3 3" xfId="55124"/>
    <cellStyle name="Normal 39 2 4" xfId="55125"/>
    <cellStyle name="Normal 39 2 4 2" xfId="55126"/>
    <cellStyle name="Normal 39 2 5" xfId="55127"/>
    <cellStyle name="Normal 39 2 6" xfId="55116"/>
    <cellStyle name="Normal 39 3" xfId="1644"/>
    <cellStyle name="Normal 39 3 2" xfId="55129"/>
    <cellStyle name="Normal 39 3 2 2" xfId="55130"/>
    <cellStyle name="Normal 39 3 3" xfId="55131"/>
    <cellStyle name="Normal 39 3 4" xfId="55128"/>
    <cellStyle name="Normal 39 4" xfId="1645"/>
    <cellStyle name="Normal 39 4 2" xfId="55133"/>
    <cellStyle name="Normal 39 4 2 2" xfId="55134"/>
    <cellStyle name="Normal 39 4 3" xfId="55135"/>
    <cellStyle name="Normal 39 4 4" xfId="55132"/>
    <cellStyle name="Normal 39 5" xfId="1646"/>
    <cellStyle name="Normal 39 5 2" xfId="55137"/>
    <cellStyle name="Normal 39 5 3" xfId="55136"/>
    <cellStyle name="Normal 39 6" xfId="1647"/>
    <cellStyle name="Normal 39 6 2" xfId="55138"/>
    <cellStyle name="Normal 39 7" xfId="1648"/>
    <cellStyle name="Normal 39 8" xfId="1649"/>
    <cellStyle name="Normal 39 9" xfId="55115"/>
    <cellStyle name="Normal 4" xfId="16"/>
    <cellStyle name="Normal 4 10" xfId="1650"/>
    <cellStyle name="Normal 4 11" xfId="20047"/>
    <cellStyle name="Normal 4 12" xfId="55139"/>
    <cellStyle name="Normal 4 2" xfId="1651"/>
    <cellStyle name="Normal 4 2 2" xfId="1652"/>
    <cellStyle name="Normal 4 2 2 2" xfId="1653"/>
    <cellStyle name="Normal 4 2 2 2 2" xfId="1654"/>
    <cellStyle name="Normal 4 2 2 2 2 2" xfId="1655"/>
    <cellStyle name="Normal 4 2 2 2 2 2 2" xfId="1656"/>
    <cellStyle name="Normal 4 2 2 2 2 2 2 2" xfId="1657"/>
    <cellStyle name="Normal 4 2 2 2 2 2 2 3" xfId="1658"/>
    <cellStyle name="Normal 4 2 2 2 2 2 3" xfId="1659"/>
    <cellStyle name="Normal 4 2 2 2 2 2 3 2" xfId="1660"/>
    <cellStyle name="Normal 4 2 2 2 2 2 4" xfId="1661"/>
    <cellStyle name="Normal 4 2 2 2 2 3" xfId="1662"/>
    <cellStyle name="Normal 4 2 2 2 3" xfId="1663"/>
    <cellStyle name="Normal 4 2 2 2 4" xfId="1664"/>
    <cellStyle name="Normal 4 2 2 2 4 2" xfId="1665"/>
    <cellStyle name="Normal 4 2 2 2 5" xfId="1666"/>
    <cellStyle name="Normal 4 2 2 3" xfId="1667"/>
    <cellStyle name="Normal 4 2 2 4" xfId="1668"/>
    <cellStyle name="Normal 4 2 2 5" xfId="1669"/>
    <cellStyle name="Normal 4 2 2 5 2" xfId="1670"/>
    <cellStyle name="Normal 4 2 2 6" xfId="1671"/>
    <cellStyle name="Normal 4 2 2 7" xfId="55140"/>
    <cellStyle name="Normal 4 2 3" xfId="1672"/>
    <cellStyle name="Normal 4 2 3 2" xfId="1673"/>
    <cellStyle name="Normal 4 2 3 3" xfId="55141"/>
    <cellStyle name="Normal 4 2 4" xfId="1674"/>
    <cellStyle name="Normal 4 2 4 2" xfId="1675"/>
    <cellStyle name="Normal 4 2 4 2 2" xfId="1676"/>
    <cellStyle name="Normal 4 2 4 2 2 2" xfId="1677"/>
    <cellStyle name="Normal 4 2 4 2 2 2 2" xfId="1678"/>
    <cellStyle name="Normal 4 2 4 2 3" xfId="1679"/>
    <cellStyle name="Normal 4 2 4 3" xfId="1680"/>
    <cellStyle name="Normal 4 2 4 3 2" xfId="1681"/>
    <cellStyle name="Normal 4 2 5" xfId="1682"/>
    <cellStyle name="Normal 4 2 6" xfId="1683"/>
    <cellStyle name="Normal 4 2 6 2" xfId="1684"/>
    <cellStyle name="Normal 4 2 7" xfId="1685"/>
    <cellStyle name="Normal 4 2 8" xfId="2569"/>
    <cellStyle name="Normal 4 2 9" xfId="2568"/>
    <cellStyle name="Normal 4 3" xfId="1686"/>
    <cellStyle name="Normal 4 3 2" xfId="1687"/>
    <cellStyle name="Normal 4 3 2 2" xfId="1688"/>
    <cellStyle name="Normal 4 3 2 2 2" xfId="1689"/>
    <cellStyle name="Normal 4 3 2 2 3" xfId="1690"/>
    <cellStyle name="Normal 4 3 3" xfId="1691"/>
    <cellStyle name="Normal 4 3 4" xfId="1692"/>
    <cellStyle name="Normal 4 3 5" xfId="55142"/>
    <cellStyle name="Normal 4 4" xfId="1693"/>
    <cellStyle name="Normal 4 5" xfId="1694"/>
    <cellStyle name="Normal 4 6" xfId="1695"/>
    <cellStyle name="Normal 4 6 2" xfId="1696"/>
    <cellStyle name="Normal 4 7" xfId="1697"/>
    <cellStyle name="Normal 4 8" xfId="1698"/>
    <cellStyle name="Normal 4 9" xfId="2570"/>
    <cellStyle name="Normal 40" xfId="1699"/>
    <cellStyle name="Normal 40 2" xfId="1700"/>
    <cellStyle name="Normal 40 3" xfId="1701"/>
    <cellStyle name="Normal 40 4" xfId="1702"/>
    <cellStyle name="Normal 40 5" xfId="1703"/>
    <cellStyle name="Normal 40 6" xfId="1704"/>
    <cellStyle name="Normal 40 7" xfId="1705"/>
    <cellStyle name="Normal 40 8" xfId="1706"/>
    <cellStyle name="Normal 40 9" xfId="55143"/>
    <cellStyle name="Normal 41" xfId="1707"/>
    <cellStyle name="Normal 41 2" xfId="1708"/>
    <cellStyle name="Normal 41 3" xfId="1709"/>
    <cellStyle name="Normal 41 4" xfId="1710"/>
    <cellStyle name="Normal 41 5" xfId="1711"/>
    <cellStyle name="Normal 41 6" xfId="1712"/>
    <cellStyle name="Normal 41 7" xfId="1713"/>
    <cellStyle name="Normal 41 8" xfId="1714"/>
    <cellStyle name="Normal 41 9" xfId="55144"/>
    <cellStyle name="Normal 42" xfId="1715"/>
    <cellStyle name="Normal 42 2" xfId="1716"/>
    <cellStyle name="Normal 42 3" xfId="1717"/>
    <cellStyle name="Normal 42 4" xfId="1718"/>
    <cellStyle name="Normal 42 5" xfId="1719"/>
    <cellStyle name="Normal 42 6" xfId="1720"/>
    <cellStyle name="Normal 42 7" xfId="1721"/>
    <cellStyle name="Normal 42 8" xfId="1722"/>
    <cellStyle name="Normal 42 9" xfId="55145"/>
    <cellStyle name="Normal 43" xfId="1723"/>
    <cellStyle name="Normal 43 2" xfId="1724"/>
    <cellStyle name="Normal 43 3" xfId="1725"/>
    <cellStyle name="Normal 43 4" xfId="1726"/>
    <cellStyle name="Normal 43 5" xfId="1727"/>
    <cellStyle name="Normal 43 6" xfId="1728"/>
    <cellStyle name="Normal 43 7" xfId="1729"/>
    <cellStyle name="Normal 43 8" xfId="1730"/>
    <cellStyle name="Normal 43 9" xfId="55146"/>
    <cellStyle name="Normal 44" xfId="1731"/>
    <cellStyle name="Normal 44 2" xfId="1732"/>
    <cellStyle name="Normal 44 3" xfId="1733"/>
    <cellStyle name="Normal 44 4" xfId="1734"/>
    <cellStyle name="Normal 44 5" xfId="1735"/>
    <cellStyle name="Normal 44 6" xfId="1736"/>
    <cellStyle name="Normal 44 7" xfId="1737"/>
    <cellStyle name="Normal 44 8" xfId="1738"/>
    <cellStyle name="Normal 44 9" xfId="55147"/>
    <cellStyle name="Normal 45" xfId="1739"/>
    <cellStyle name="Normal 45 2" xfId="1740"/>
    <cellStyle name="Normal 45 3" xfId="1741"/>
    <cellStyle name="Normal 45 4" xfId="1742"/>
    <cellStyle name="Normal 45 5" xfId="1743"/>
    <cellStyle name="Normal 45 6" xfId="1744"/>
    <cellStyle name="Normal 45 7" xfId="1745"/>
    <cellStyle name="Normal 45 8" xfId="1746"/>
    <cellStyle name="Normal 45 9" xfId="55148"/>
    <cellStyle name="Normal 46" xfId="1747"/>
    <cellStyle name="Normal 46 2" xfId="55149"/>
    <cellStyle name="Normal 47" xfId="1748"/>
    <cellStyle name="Normal 47 2" xfId="2312"/>
    <cellStyle name="Normal 47 3" xfId="2365"/>
    <cellStyle name="Normal 47 4" xfId="2422"/>
    <cellStyle name="Normal 47 5" xfId="2473"/>
    <cellStyle name="Normal 47 6" xfId="2571"/>
    <cellStyle name="Normal 47 7" xfId="55150"/>
    <cellStyle name="Normal 48" xfId="1749"/>
    <cellStyle name="Normal 48 2" xfId="2313"/>
    <cellStyle name="Normal 48 3" xfId="2366"/>
    <cellStyle name="Normal 48 4" xfId="2423"/>
    <cellStyle name="Normal 48 5" xfId="2474"/>
    <cellStyle name="Normal 48 6" xfId="2572"/>
    <cellStyle name="Normal 48 7" xfId="55151"/>
    <cellStyle name="Normal 49" xfId="1750"/>
    <cellStyle name="Normal 49 2" xfId="2314"/>
    <cellStyle name="Normal 49 3" xfId="2367"/>
    <cellStyle name="Normal 49 4" xfId="2424"/>
    <cellStyle name="Normal 49 5" xfId="2475"/>
    <cellStyle name="Normal 49 6" xfId="2573"/>
    <cellStyle name="Normal 49 7" xfId="55152"/>
    <cellStyle name="Normal 5" xfId="19"/>
    <cellStyle name="Normal 5 10" xfId="20050"/>
    <cellStyle name="Normal 5 11" xfId="55153"/>
    <cellStyle name="Normal 5 2" xfId="1752"/>
    <cellStyle name="Normal 5 2 2" xfId="1753"/>
    <cellStyle name="Normal 5 2 2 2" xfId="1754"/>
    <cellStyle name="Normal 5 2 2 2 2" xfId="1755"/>
    <cellStyle name="Normal 5 2 2 2 2 2" xfId="1756"/>
    <cellStyle name="Normal 5 2 2 2 2 3" xfId="1757"/>
    <cellStyle name="Normal 5 2 2 2 3" xfId="1758"/>
    <cellStyle name="Normal 5 2 2 2 3 2" xfId="1759"/>
    <cellStyle name="Normal 5 2 2 2 4" xfId="1760"/>
    <cellStyle name="Normal 5 2 2 3" xfId="1761"/>
    <cellStyle name="Normal 5 2 2 4" xfId="55154"/>
    <cellStyle name="Normal 5 2 3" xfId="1762"/>
    <cellStyle name="Normal 5 2 4" xfId="1763"/>
    <cellStyle name="Normal 5 2 4 2" xfId="1764"/>
    <cellStyle name="Normal 5 2 5" xfId="1765"/>
    <cellStyle name="Normal 5 3" xfId="1766"/>
    <cellStyle name="Normal 5 3 2" xfId="55155"/>
    <cellStyle name="Normal 5 4" xfId="1767"/>
    <cellStyle name="Normal 5 5" xfId="1768"/>
    <cellStyle name="Normal 5 5 2" xfId="1769"/>
    <cellStyle name="Normal 5 6" xfId="1770"/>
    <cellStyle name="Normal 5 7" xfId="2574"/>
    <cellStyle name="Normal 5 8" xfId="2575"/>
    <cellStyle name="Normal 5 9" xfId="1751"/>
    <cellStyle name="Normal 50" xfId="1771"/>
    <cellStyle name="Normal 50 2" xfId="2315"/>
    <cellStyle name="Normal 50 3" xfId="2368"/>
    <cellStyle name="Normal 50 4" xfId="2425"/>
    <cellStyle name="Normal 50 5" xfId="2476"/>
    <cellStyle name="Normal 50 6" xfId="2576"/>
    <cellStyle name="Normal 50 7" xfId="55156"/>
    <cellStyle name="Normal 51" xfId="1772"/>
    <cellStyle name="Normal 51 2" xfId="55157"/>
    <cellStyle name="Normal 52" xfId="1773"/>
    <cellStyle name="Normal 52 2" xfId="55158"/>
    <cellStyle name="Normal 53" xfId="1774"/>
    <cellStyle name="Normal 54" xfId="1775"/>
    <cellStyle name="Normal 55" xfId="1776"/>
    <cellStyle name="Normal 56" xfId="1777"/>
    <cellStyle name="Normal 57" xfId="1778"/>
    <cellStyle name="Normal 58" xfId="1779"/>
    <cellStyle name="Normal 58 2" xfId="2577"/>
    <cellStyle name="Normal 59" xfId="1780"/>
    <cellStyle name="Normal 6" xfId="22"/>
    <cellStyle name="Normal 6 10" xfId="1781"/>
    <cellStyle name="Normal 6 11" xfId="20053"/>
    <cellStyle name="Normal 6 12" xfId="55159"/>
    <cellStyle name="Normal 6 2" xfId="1782"/>
    <cellStyle name="Normal 6 2 2" xfId="2317"/>
    <cellStyle name="Normal 6 2 3" xfId="2370"/>
    <cellStyle name="Normal 6 2 4" xfId="2427"/>
    <cellStyle name="Normal 6 2 5" xfId="2478"/>
    <cellStyle name="Normal 6 2 6" xfId="2578"/>
    <cellStyle name="Normal 6 2 7" xfId="55160"/>
    <cellStyle name="Normal 6 3" xfId="1783"/>
    <cellStyle name="Normal 6 3 2" xfId="1784"/>
    <cellStyle name="Normal 6 3 3" xfId="2318"/>
    <cellStyle name="Normal 6 3 4" xfId="2371"/>
    <cellStyle name="Normal 6 3 5" xfId="2428"/>
    <cellStyle name="Normal 6 3 6" xfId="2479"/>
    <cellStyle name="Normal 6 3 7" xfId="2579"/>
    <cellStyle name="Normal 6 4" xfId="1785"/>
    <cellStyle name="Normal 6 4 2" xfId="1786"/>
    <cellStyle name="Normal 6 5" xfId="1787"/>
    <cellStyle name="Normal 6 6" xfId="2316"/>
    <cellStyle name="Normal 6 6 2" xfId="2580"/>
    <cellStyle name="Normal 6 6 3" xfId="4341"/>
    <cellStyle name="Normal 6 7" xfId="2369"/>
    <cellStyle name="Normal 6 8" xfId="2426"/>
    <cellStyle name="Normal 6 9" xfId="2477"/>
    <cellStyle name="Normal 60" xfId="2274"/>
    <cellStyle name="Normal 60 2" xfId="4569"/>
    <cellStyle name="Normal 61" xfId="2326"/>
    <cellStyle name="Normal 62" xfId="4"/>
    <cellStyle name="Normal 62 2" xfId="2327"/>
    <cellStyle name="Normal 63" xfId="2384"/>
    <cellStyle name="Normal 63 2" xfId="2581"/>
    <cellStyle name="Normal 63 2 2" xfId="3676"/>
    <cellStyle name="Normal 63 2 2 2" xfId="5592"/>
    <cellStyle name="Normal 63 2 2 2 2" xfId="12512"/>
    <cellStyle name="Normal 63 2 2 2 2 2" xfId="19239"/>
    <cellStyle name="Normal 63 2 2 2 2 2 2" xfId="36903"/>
    <cellStyle name="Normal 63 2 2 2 2 3" xfId="30176"/>
    <cellStyle name="Normal 63 2 2 2 3" xfId="9228"/>
    <cellStyle name="Normal 63 2 2 2 3 2" xfId="26893"/>
    <cellStyle name="Normal 63 2 2 2 4" xfId="16172"/>
    <cellStyle name="Normal 63 2 2 2 4 2" xfId="33836"/>
    <cellStyle name="Normal 63 2 2 2 5" xfId="23257"/>
    <cellStyle name="Normal 63 2 2 3" xfId="11136"/>
    <cellStyle name="Normal 63 2 2 3 2" xfId="17971"/>
    <cellStyle name="Normal 63 2 2 3 2 2" xfId="35635"/>
    <cellStyle name="Normal 63 2 2 3 3" xfId="28800"/>
    <cellStyle name="Normal 63 2 2 4" xfId="7373"/>
    <cellStyle name="Normal 63 2 2 4 2" xfId="25038"/>
    <cellStyle name="Normal 63 2 2 5" xfId="14425"/>
    <cellStyle name="Normal 63 2 2 5 2" xfId="32089"/>
    <cellStyle name="Normal 63 2 2 6" xfId="21395"/>
    <cellStyle name="Normal 63 2 3" xfId="4353"/>
    <cellStyle name="Normal 63 2 4" xfId="4929"/>
    <cellStyle name="Normal 63 2 4 2" xfId="11849"/>
    <cellStyle name="Normal 63 2 4 2 2" xfId="18630"/>
    <cellStyle name="Normal 63 2 4 2 2 2" xfId="36294"/>
    <cellStyle name="Normal 63 2 4 2 3" xfId="29513"/>
    <cellStyle name="Normal 63 2 4 3" xfId="8565"/>
    <cellStyle name="Normal 63 2 4 3 2" xfId="26230"/>
    <cellStyle name="Normal 63 2 4 4" xfId="15563"/>
    <cellStyle name="Normal 63 2 4 4 2" xfId="33227"/>
    <cellStyle name="Normal 63 2 4 5" xfId="22594"/>
    <cellStyle name="Normal 63 2 5" xfId="10535"/>
    <cellStyle name="Normal 63 2 5 2" xfId="17424"/>
    <cellStyle name="Normal 63 2 5 2 2" xfId="35088"/>
    <cellStyle name="Normal 63 2 5 3" xfId="28199"/>
    <cellStyle name="Normal 63 2 6" xfId="6785"/>
    <cellStyle name="Normal 63 2 6 2" xfId="24450"/>
    <cellStyle name="Normal 63 2 7" xfId="13816"/>
    <cellStyle name="Normal 63 2 7 2" xfId="31480"/>
    <cellStyle name="Normal 63 2 8" xfId="3013"/>
    <cellStyle name="Normal 63 2 8 2" xfId="20732"/>
    <cellStyle name="Normal 63 3" xfId="3449"/>
    <cellStyle name="Normal 63 3 2" xfId="4582"/>
    <cellStyle name="Normal 63 3 3" xfId="5365"/>
    <cellStyle name="Normal 63 3 3 2" xfId="12285"/>
    <cellStyle name="Normal 63 3 3 2 2" xfId="19012"/>
    <cellStyle name="Normal 63 3 3 2 2 2" xfId="36676"/>
    <cellStyle name="Normal 63 3 3 2 3" xfId="29949"/>
    <cellStyle name="Normal 63 3 3 3" xfId="9001"/>
    <cellStyle name="Normal 63 3 3 3 2" xfId="26666"/>
    <cellStyle name="Normal 63 3 3 4" xfId="15945"/>
    <cellStyle name="Normal 63 3 3 4 2" xfId="33609"/>
    <cellStyle name="Normal 63 3 3 5" xfId="23030"/>
    <cellStyle name="Normal 63 3 4" xfId="10909"/>
    <cellStyle name="Normal 63 3 4 2" xfId="17744"/>
    <cellStyle name="Normal 63 3 4 2 2" xfId="35408"/>
    <cellStyle name="Normal 63 3 4 3" xfId="28573"/>
    <cellStyle name="Normal 63 3 5" xfId="7146"/>
    <cellStyle name="Normal 63 3 5 2" xfId="24811"/>
    <cellStyle name="Normal 63 3 6" xfId="14198"/>
    <cellStyle name="Normal 63 3 6 2" xfId="31862"/>
    <cellStyle name="Normal 63 3 7" xfId="21168"/>
    <cellStyle name="Normal 63 4" xfId="4351"/>
    <cellStyle name="Normal 63 5" xfId="4702"/>
    <cellStyle name="Normal 63 5 2" xfId="11622"/>
    <cellStyle name="Normal 63 5 2 2" xfId="18403"/>
    <cellStyle name="Normal 63 5 2 2 2" xfId="36067"/>
    <cellStyle name="Normal 63 5 2 3" xfId="29286"/>
    <cellStyle name="Normal 63 5 3" xfId="8338"/>
    <cellStyle name="Normal 63 5 3 2" xfId="26003"/>
    <cellStyle name="Normal 63 5 4" xfId="15336"/>
    <cellStyle name="Normal 63 5 4 2" xfId="33000"/>
    <cellStyle name="Normal 63 5 5" xfId="22367"/>
    <cellStyle name="Normal 63 6" xfId="10308"/>
    <cellStyle name="Normal 63 6 2" xfId="17197"/>
    <cellStyle name="Normal 63 6 2 2" xfId="34861"/>
    <cellStyle name="Normal 63 6 3" xfId="27972"/>
    <cellStyle name="Normal 63 7" xfId="6558"/>
    <cellStyle name="Normal 63 7 2" xfId="24223"/>
    <cellStyle name="Normal 63 8" xfId="13589"/>
    <cellStyle name="Normal 63 8 2" xfId="31253"/>
    <cellStyle name="Normal 63 9" xfId="2784"/>
    <cellStyle name="Normal 63 9 2" xfId="20505"/>
    <cellStyle name="Normal 64" xfId="5"/>
    <cellStyle name="Normal 64 10" xfId="2787"/>
    <cellStyle name="Normal 64 10 2" xfId="20506"/>
    <cellStyle name="Normal 64 11" xfId="20039"/>
    <cellStyle name="Normal 64 2" xfId="2383"/>
    <cellStyle name="Normal 64 2 2" xfId="3677"/>
    <cellStyle name="Normal 64 2 2 2" xfId="5593"/>
    <cellStyle name="Normal 64 2 2 2 2" xfId="12513"/>
    <cellStyle name="Normal 64 2 2 2 2 2" xfId="19240"/>
    <cellStyle name="Normal 64 2 2 2 2 2 2" xfId="36904"/>
    <cellStyle name="Normal 64 2 2 2 2 3" xfId="30177"/>
    <cellStyle name="Normal 64 2 2 2 3" xfId="9229"/>
    <cellStyle name="Normal 64 2 2 2 3 2" xfId="26894"/>
    <cellStyle name="Normal 64 2 2 2 4" xfId="16173"/>
    <cellStyle name="Normal 64 2 2 2 4 2" xfId="33837"/>
    <cellStyle name="Normal 64 2 2 2 5" xfId="23258"/>
    <cellStyle name="Normal 64 2 2 3" xfId="11137"/>
    <cellStyle name="Normal 64 2 2 3 2" xfId="17972"/>
    <cellStyle name="Normal 64 2 2 3 2 2" xfId="35636"/>
    <cellStyle name="Normal 64 2 2 3 3" xfId="28801"/>
    <cellStyle name="Normal 64 2 2 4" xfId="7374"/>
    <cellStyle name="Normal 64 2 2 4 2" xfId="25039"/>
    <cellStyle name="Normal 64 2 2 5" xfId="14426"/>
    <cellStyle name="Normal 64 2 2 5 2" xfId="32090"/>
    <cellStyle name="Normal 64 2 2 6" xfId="21396"/>
    <cellStyle name="Normal 64 2 3" xfId="4930"/>
    <cellStyle name="Normal 64 2 3 2" xfId="11850"/>
    <cellStyle name="Normal 64 2 3 2 2" xfId="18631"/>
    <cellStyle name="Normal 64 2 3 2 2 2" xfId="36295"/>
    <cellStyle name="Normal 64 2 3 2 3" xfId="29514"/>
    <cellStyle name="Normal 64 2 3 3" xfId="8566"/>
    <cellStyle name="Normal 64 2 3 3 2" xfId="26231"/>
    <cellStyle name="Normal 64 2 3 4" xfId="15564"/>
    <cellStyle name="Normal 64 2 3 4 2" xfId="33228"/>
    <cellStyle name="Normal 64 2 3 5" xfId="22595"/>
    <cellStyle name="Normal 64 2 4" xfId="10536"/>
    <cellStyle name="Normal 64 2 4 2" xfId="17425"/>
    <cellStyle name="Normal 64 2 4 2 2" xfId="35089"/>
    <cellStyle name="Normal 64 2 4 3" xfId="28200"/>
    <cellStyle name="Normal 64 2 5" xfId="6786"/>
    <cellStyle name="Normal 64 2 5 2" xfId="24451"/>
    <cellStyle name="Normal 64 2 6" xfId="13817"/>
    <cellStyle name="Normal 64 2 6 2" xfId="31481"/>
    <cellStyle name="Normal 64 2 7" xfId="3014"/>
    <cellStyle name="Normal 64 2 7 2" xfId="20733"/>
    <cellStyle name="Normal 64 3" xfId="3450"/>
    <cellStyle name="Normal 64 3 2" xfId="5366"/>
    <cellStyle name="Normal 64 3 2 2" xfId="12286"/>
    <cellStyle name="Normal 64 3 2 2 2" xfId="19013"/>
    <cellStyle name="Normal 64 3 2 2 2 2" xfId="36677"/>
    <cellStyle name="Normal 64 3 2 2 3" xfId="29950"/>
    <cellStyle name="Normal 64 3 2 3" xfId="9002"/>
    <cellStyle name="Normal 64 3 2 3 2" xfId="26667"/>
    <cellStyle name="Normal 64 3 2 4" xfId="15946"/>
    <cellStyle name="Normal 64 3 2 4 2" xfId="33610"/>
    <cellStyle name="Normal 64 3 2 5" xfId="23031"/>
    <cellStyle name="Normal 64 3 3" xfId="10910"/>
    <cellStyle name="Normal 64 3 3 2" xfId="17745"/>
    <cellStyle name="Normal 64 3 3 2 2" xfId="35409"/>
    <cellStyle name="Normal 64 3 3 3" xfId="28574"/>
    <cellStyle name="Normal 64 3 4" xfId="7147"/>
    <cellStyle name="Normal 64 3 4 2" xfId="24812"/>
    <cellStyle name="Normal 64 3 5" xfId="14199"/>
    <cellStyle name="Normal 64 3 5 2" xfId="31863"/>
    <cellStyle name="Normal 64 3 6" xfId="21169"/>
    <cellStyle name="Normal 64 4" xfId="4350"/>
    <cellStyle name="Normal 64 5" xfId="4703"/>
    <cellStyle name="Normal 64 5 2" xfId="11623"/>
    <cellStyle name="Normal 64 5 2 2" xfId="18404"/>
    <cellStyle name="Normal 64 5 2 2 2" xfId="36068"/>
    <cellStyle name="Normal 64 5 2 3" xfId="29287"/>
    <cellStyle name="Normal 64 5 3" xfId="8339"/>
    <cellStyle name="Normal 64 5 3 2" xfId="26004"/>
    <cellStyle name="Normal 64 5 4" xfId="15337"/>
    <cellStyle name="Normal 64 5 4 2" xfId="33001"/>
    <cellStyle name="Normal 64 5 5" xfId="22368"/>
    <cellStyle name="Normal 64 6" xfId="10082"/>
    <cellStyle name="Normal 64 6 2" xfId="16971"/>
    <cellStyle name="Normal 64 6 2 2" xfId="34635"/>
    <cellStyle name="Normal 64 6 3" xfId="27746"/>
    <cellStyle name="Normal 64 7" xfId="10309"/>
    <cellStyle name="Normal 64 7 2" xfId="17198"/>
    <cellStyle name="Normal 64 7 2 2" xfId="34862"/>
    <cellStyle name="Normal 64 7 3" xfId="27973"/>
    <cellStyle name="Normal 64 8" xfId="6559"/>
    <cellStyle name="Normal 64 8 2" xfId="24224"/>
    <cellStyle name="Normal 64 9" xfId="13590"/>
    <cellStyle name="Normal 64 9 2" xfId="31254"/>
    <cellStyle name="Normal 65" xfId="2487"/>
    <cellStyle name="Normal 65 2" xfId="4352"/>
    <cellStyle name="Normal 65 3" xfId="6167"/>
    <cellStyle name="Normal 65 4" xfId="4251"/>
    <cellStyle name="Normal 66" xfId="2612"/>
    <cellStyle name="Normal 66 2" xfId="4354"/>
    <cellStyle name="Normal 66 3" xfId="4587"/>
    <cellStyle name="Normal 66 4" xfId="4252"/>
    <cellStyle name="Normal 67" xfId="2620"/>
    <cellStyle name="Normal 67 2" xfId="4255"/>
    <cellStyle name="Normal 67 3" xfId="20378"/>
    <cellStyle name="Normal 68" xfId="2623"/>
    <cellStyle name="Normal 68 2" xfId="4329"/>
    <cellStyle name="Normal 69" xfId="2629"/>
    <cellStyle name="Normal 69 2" xfId="4258"/>
    <cellStyle name="Normal 7" xfId="25"/>
    <cellStyle name="Normal 7 10" xfId="20056"/>
    <cellStyle name="Normal 7 11" xfId="55161"/>
    <cellStyle name="Normal 7 2" xfId="1789"/>
    <cellStyle name="Normal 7 2 2" xfId="55163"/>
    <cellStyle name="Normal 7 2 3" xfId="55162"/>
    <cellStyle name="Normal 7 3" xfId="1790"/>
    <cellStyle name="Normal 7 3 2" xfId="55164"/>
    <cellStyle name="Normal 7 4" xfId="1791"/>
    <cellStyle name="Normal 7 5" xfId="1792"/>
    <cellStyle name="Normal 7 6" xfId="1793"/>
    <cellStyle name="Normal 7 7" xfId="1794"/>
    <cellStyle name="Normal 7 7 2" xfId="2319"/>
    <cellStyle name="Normal 7 7 3" xfId="2372"/>
    <cellStyle name="Normal 7 7 4" xfId="2429"/>
    <cellStyle name="Normal 7 7 5" xfId="2480"/>
    <cellStyle name="Normal 7 7 6" xfId="2582"/>
    <cellStyle name="Normal 7 8" xfId="2583"/>
    <cellStyle name="Normal 7 9" xfId="1788"/>
    <cellStyle name="Normal 70" xfId="2618"/>
    <cellStyle name="Normal 70 2" xfId="4588"/>
    <cellStyle name="Normal 71" xfId="2619"/>
    <cellStyle name="Normal 71 2" xfId="4589"/>
    <cellStyle name="Normal 72" xfId="2632"/>
    <cellStyle name="Normal 72 2" xfId="4356"/>
    <cellStyle name="Normal 73" xfId="2635"/>
    <cellStyle name="Normal 73 2" xfId="4567"/>
    <cellStyle name="Normal 74" xfId="2638"/>
    <cellStyle name="Normal 74 2" xfId="4382"/>
    <cellStyle name="Normal 75" xfId="31"/>
    <cellStyle name="Normal 75 2" xfId="10081"/>
    <cellStyle name="Normal 76" xfId="2641"/>
    <cellStyle name="Normal 76 2" xfId="20388"/>
    <cellStyle name="Normal 8" xfId="28"/>
    <cellStyle name="Normal 8 10" xfId="55165"/>
    <cellStyle name="Normal 8 2" xfId="1796"/>
    <cellStyle name="Normal 8 2 2" xfId="55166"/>
    <cellStyle name="Normal 8 3" xfId="1797"/>
    <cellStyle name="Normal 8 3 2" xfId="55167"/>
    <cellStyle name="Normal 8 4" xfId="2320"/>
    <cellStyle name="Normal 8 4 2" xfId="2584"/>
    <cellStyle name="Normal 8 4 3" xfId="4342"/>
    <cellStyle name="Normal 8 5" xfId="2373"/>
    <cellStyle name="Normal 8 6" xfId="2430"/>
    <cellStyle name="Normal 8 7" xfId="2481"/>
    <cellStyle name="Normal 8 8" xfId="1795"/>
    <cellStyle name="Normal 8 9" xfId="20059"/>
    <cellStyle name="Normal 9" xfId="1798"/>
    <cellStyle name="Normal 9 10" xfId="1799"/>
    <cellStyle name="Normal 9 11" xfId="2321"/>
    <cellStyle name="Normal 9 11 2" xfId="2585"/>
    <cellStyle name="Normal 9 11 3" xfId="4343"/>
    <cellStyle name="Normal 9 12" xfId="2374"/>
    <cellStyle name="Normal 9 13" xfId="2431"/>
    <cellStyle name="Normal 9 14" xfId="2482"/>
    <cellStyle name="Normal 9 15" xfId="4327"/>
    <cellStyle name="Normal 9 16" xfId="55168"/>
    <cellStyle name="Normal 9 2" xfId="1800"/>
    <cellStyle name="Normal 9 2 2" xfId="1801"/>
    <cellStyle name="Normal 9 2 2 2" xfId="55169"/>
    <cellStyle name="Normal 9 3" xfId="1802"/>
    <cellStyle name="Normal 9 3 2" xfId="1803"/>
    <cellStyle name="Normal 9 3 3" xfId="55170"/>
    <cellStyle name="Normal 9 4" xfId="1804"/>
    <cellStyle name="Normal 9 4 2" xfId="1805"/>
    <cellStyle name="Normal 9 5" xfId="1806"/>
    <cellStyle name="Normal 9 5 2" xfId="1807"/>
    <cellStyle name="Normal 9 6" xfId="1808"/>
    <cellStyle name="Normal 9 6 2" xfId="1809"/>
    <cellStyle name="Normal 9 7" xfId="1810"/>
    <cellStyle name="Normal 9 8" xfId="1811"/>
    <cellStyle name="Normal 9 9" xfId="1812"/>
    <cellStyle name="Note 10" xfId="1813"/>
    <cellStyle name="Note 10 2" xfId="2765"/>
    <cellStyle name="Note 10 2 10" xfId="13570"/>
    <cellStyle name="Note 10 2 10 2" xfId="31234"/>
    <cellStyle name="Note 10 2 10 3" xfId="48461"/>
    <cellStyle name="Note 10 2 11" xfId="20486"/>
    <cellStyle name="Note 10 2 12" xfId="37795"/>
    <cellStyle name="Note 10 2 2" xfId="2994"/>
    <cellStyle name="Note 10 2 2 2" xfId="3657"/>
    <cellStyle name="Note 10 2 2 2 2" xfId="5573"/>
    <cellStyle name="Note 10 2 2 2 2 2" xfId="12493"/>
    <cellStyle name="Note 10 2 2 2 2 2 2" xfId="19220"/>
    <cellStyle name="Note 10 2 2 2 2 2 2 2" xfId="36884"/>
    <cellStyle name="Note 10 2 2 2 2 2 2 3" xfId="54064"/>
    <cellStyle name="Note 10 2 2 2 2 2 3" xfId="30157"/>
    <cellStyle name="Note 10 2 2 2 2 2 4" xfId="47387"/>
    <cellStyle name="Note 10 2 2 2 2 3" xfId="9209"/>
    <cellStyle name="Note 10 2 2 2 2 3 2" xfId="26874"/>
    <cellStyle name="Note 10 2 2 2 2 3 3" xfId="44130"/>
    <cellStyle name="Note 10 2 2 2 2 4" xfId="16153"/>
    <cellStyle name="Note 10 2 2 2 2 4 2" xfId="33817"/>
    <cellStyle name="Note 10 2 2 2 2 4 3" xfId="51023"/>
    <cellStyle name="Note 10 2 2 2 2 5" xfId="23238"/>
    <cellStyle name="Note 10 2 2 2 2 6" xfId="40519"/>
    <cellStyle name="Note 10 2 2 2 3" xfId="11117"/>
    <cellStyle name="Note 10 2 2 2 3 2" xfId="17952"/>
    <cellStyle name="Note 10 2 2 2 3 2 2" xfId="35616"/>
    <cellStyle name="Note 10 2 2 2 3 2 3" xfId="52808"/>
    <cellStyle name="Note 10 2 2 2 3 3" xfId="28781"/>
    <cellStyle name="Note 10 2 2 2 3 4" xfId="46023"/>
    <cellStyle name="Note 10 2 2 2 4" xfId="7354"/>
    <cellStyle name="Note 10 2 2 2 4 2" xfId="25019"/>
    <cellStyle name="Note 10 2 2 2 4 3" xfId="42287"/>
    <cellStyle name="Note 10 2 2 2 5" xfId="14406"/>
    <cellStyle name="Note 10 2 2 2 5 2" xfId="32070"/>
    <cellStyle name="Note 10 2 2 2 5 3" xfId="49288"/>
    <cellStyle name="Note 10 2 2 2 6" xfId="21376"/>
    <cellStyle name="Note 10 2 2 2 7" xfId="38676"/>
    <cellStyle name="Note 10 2 2 3" xfId="4027"/>
    <cellStyle name="Note 10 2 2 3 2" xfId="5943"/>
    <cellStyle name="Note 10 2 2 3 2 2" xfId="12863"/>
    <cellStyle name="Note 10 2 2 3 2 2 2" xfId="19590"/>
    <cellStyle name="Note 10 2 2 3 2 2 2 2" xfId="37254"/>
    <cellStyle name="Note 10 2 2 3 2 2 2 3" xfId="54431"/>
    <cellStyle name="Note 10 2 2 3 2 2 3" xfId="30527"/>
    <cellStyle name="Note 10 2 2 3 2 2 4" xfId="47754"/>
    <cellStyle name="Note 10 2 2 3 2 3" xfId="9579"/>
    <cellStyle name="Note 10 2 2 3 2 3 2" xfId="27244"/>
    <cellStyle name="Note 10 2 2 3 2 3 3" xfId="44497"/>
    <cellStyle name="Note 10 2 2 3 2 4" xfId="16523"/>
    <cellStyle name="Note 10 2 2 3 2 4 2" xfId="34187"/>
    <cellStyle name="Note 10 2 2 3 2 4 3" xfId="51390"/>
    <cellStyle name="Note 10 2 2 3 2 5" xfId="23608"/>
    <cellStyle name="Note 10 2 2 3 2 6" xfId="40886"/>
    <cellStyle name="Note 10 2 2 3 3" xfId="7724"/>
    <cellStyle name="Note 10 2 2 3 3 2" xfId="25389"/>
    <cellStyle name="Note 10 2 2 3 3 3" xfId="42654"/>
    <cellStyle name="Note 10 2 2 3 4" xfId="14776"/>
    <cellStyle name="Note 10 2 2 3 4 2" xfId="32440"/>
    <cellStyle name="Note 10 2 2 3 4 3" xfId="49655"/>
    <cellStyle name="Note 10 2 2 3 5" xfId="21746"/>
    <cellStyle name="Note 10 2 2 3 6" xfId="39043"/>
    <cellStyle name="Note 10 2 2 4" xfId="4910"/>
    <cellStyle name="Note 10 2 2 4 2" xfId="11830"/>
    <cellStyle name="Note 10 2 2 4 2 2" xfId="18611"/>
    <cellStyle name="Note 10 2 2 4 2 2 2" xfId="36275"/>
    <cellStyle name="Note 10 2 2 4 2 2 3" xfId="53461"/>
    <cellStyle name="Note 10 2 2 4 2 3" xfId="29494"/>
    <cellStyle name="Note 10 2 2 4 2 4" xfId="46730"/>
    <cellStyle name="Note 10 2 2 4 3" xfId="8546"/>
    <cellStyle name="Note 10 2 2 4 3 2" xfId="26211"/>
    <cellStyle name="Note 10 2 2 4 3 3" xfId="43473"/>
    <cellStyle name="Note 10 2 2 4 4" xfId="15544"/>
    <cellStyle name="Note 10 2 2 4 4 2" xfId="33208"/>
    <cellStyle name="Note 10 2 2 4 4 3" xfId="50420"/>
    <cellStyle name="Note 10 2 2 4 5" xfId="22575"/>
    <cellStyle name="Note 10 2 2 4 6" xfId="39862"/>
    <cellStyle name="Note 10 2 2 5" xfId="10516"/>
    <cellStyle name="Note 10 2 2 5 2" xfId="17405"/>
    <cellStyle name="Note 10 2 2 5 2 2" xfId="35069"/>
    <cellStyle name="Note 10 2 2 5 2 3" xfId="52267"/>
    <cellStyle name="Note 10 2 2 5 3" xfId="28180"/>
    <cellStyle name="Note 10 2 2 5 4" xfId="45428"/>
    <cellStyle name="Note 10 2 2 6" xfId="6766"/>
    <cellStyle name="Note 10 2 2 6 2" xfId="24431"/>
    <cellStyle name="Note 10 2 2 6 3" xfId="41705"/>
    <cellStyle name="Note 10 2 2 7" xfId="13797"/>
    <cellStyle name="Note 10 2 2 7 2" xfId="31461"/>
    <cellStyle name="Note 10 2 2 7 3" xfId="48685"/>
    <cellStyle name="Note 10 2 2 8" xfId="20713"/>
    <cellStyle name="Note 10 2 2 9" xfId="38019"/>
    <cellStyle name="Note 10 2 3" xfId="3090"/>
    <cellStyle name="Note 10 2 3 2" xfId="3753"/>
    <cellStyle name="Note 10 2 3 2 2" xfId="5669"/>
    <cellStyle name="Note 10 2 3 2 2 2" xfId="12589"/>
    <cellStyle name="Note 10 2 3 2 2 2 2" xfId="19316"/>
    <cellStyle name="Note 10 2 3 2 2 2 2 2" xfId="36980"/>
    <cellStyle name="Note 10 2 3 2 2 2 2 3" xfId="54157"/>
    <cellStyle name="Note 10 2 3 2 2 2 3" xfId="30253"/>
    <cellStyle name="Note 10 2 3 2 2 2 4" xfId="47480"/>
    <cellStyle name="Note 10 2 3 2 2 3" xfId="9305"/>
    <cellStyle name="Note 10 2 3 2 2 3 2" xfId="26970"/>
    <cellStyle name="Note 10 2 3 2 2 3 3" xfId="44223"/>
    <cellStyle name="Note 10 2 3 2 2 4" xfId="16249"/>
    <cellStyle name="Note 10 2 3 2 2 4 2" xfId="33913"/>
    <cellStyle name="Note 10 2 3 2 2 4 3" xfId="51116"/>
    <cellStyle name="Note 10 2 3 2 2 5" xfId="23334"/>
    <cellStyle name="Note 10 2 3 2 2 6" xfId="40612"/>
    <cellStyle name="Note 10 2 3 2 3" xfId="11213"/>
    <cellStyle name="Note 10 2 3 2 3 2" xfId="18048"/>
    <cellStyle name="Note 10 2 3 2 3 2 2" xfId="35712"/>
    <cellStyle name="Note 10 2 3 2 3 2 3" xfId="52901"/>
    <cellStyle name="Note 10 2 3 2 3 3" xfId="28877"/>
    <cellStyle name="Note 10 2 3 2 3 4" xfId="46116"/>
    <cellStyle name="Note 10 2 3 2 4" xfId="7450"/>
    <cellStyle name="Note 10 2 3 2 4 2" xfId="25115"/>
    <cellStyle name="Note 10 2 3 2 4 3" xfId="42380"/>
    <cellStyle name="Note 10 2 3 2 5" xfId="14502"/>
    <cellStyle name="Note 10 2 3 2 5 2" xfId="32166"/>
    <cellStyle name="Note 10 2 3 2 5 3" xfId="49381"/>
    <cellStyle name="Note 10 2 3 2 6" xfId="21472"/>
    <cellStyle name="Note 10 2 3 2 7" xfId="38769"/>
    <cellStyle name="Note 10 2 3 3" xfId="4120"/>
    <cellStyle name="Note 10 2 3 3 2" xfId="6036"/>
    <cellStyle name="Note 10 2 3 3 2 2" xfId="12956"/>
    <cellStyle name="Note 10 2 3 3 2 2 2" xfId="19683"/>
    <cellStyle name="Note 10 2 3 3 2 2 2 2" xfId="37347"/>
    <cellStyle name="Note 10 2 3 3 2 2 2 3" xfId="54524"/>
    <cellStyle name="Note 10 2 3 3 2 2 3" xfId="30620"/>
    <cellStyle name="Note 10 2 3 3 2 2 4" xfId="47847"/>
    <cellStyle name="Note 10 2 3 3 2 3" xfId="9672"/>
    <cellStyle name="Note 10 2 3 3 2 3 2" xfId="27337"/>
    <cellStyle name="Note 10 2 3 3 2 3 3" xfId="44590"/>
    <cellStyle name="Note 10 2 3 3 2 4" xfId="16616"/>
    <cellStyle name="Note 10 2 3 3 2 4 2" xfId="34280"/>
    <cellStyle name="Note 10 2 3 3 2 4 3" xfId="51483"/>
    <cellStyle name="Note 10 2 3 3 2 5" xfId="23701"/>
    <cellStyle name="Note 10 2 3 3 2 6" xfId="40979"/>
    <cellStyle name="Note 10 2 3 3 3" xfId="7817"/>
    <cellStyle name="Note 10 2 3 3 3 2" xfId="25482"/>
    <cellStyle name="Note 10 2 3 3 3 3" xfId="42747"/>
    <cellStyle name="Note 10 2 3 3 4" xfId="14869"/>
    <cellStyle name="Note 10 2 3 3 4 2" xfId="32533"/>
    <cellStyle name="Note 10 2 3 3 4 3" xfId="49748"/>
    <cellStyle name="Note 10 2 3 3 5" xfId="21839"/>
    <cellStyle name="Note 10 2 3 3 6" xfId="39136"/>
    <cellStyle name="Note 10 2 3 4" xfId="5006"/>
    <cellStyle name="Note 10 2 3 4 2" xfId="11926"/>
    <cellStyle name="Note 10 2 3 4 2 2" xfId="18707"/>
    <cellStyle name="Note 10 2 3 4 2 2 2" xfId="36371"/>
    <cellStyle name="Note 10 2 3 4 2 2 3" xfId="53554"/>
    <cellStyle name="Note 10 2 3 4 2 3" xfId="29590"/>
    <cellStyle name="Note 10 2 3 4 2 4" xfId="46823"/>
    <cellStyle name="Note 10 2 3 4 3" xfId="8642"/>
    <cellStyle name="Note 10 2 3 4 3 2" xfId="26307"/>
    <cellStyle name="Note 10 2 3 4 3 3" xfId="43566"/>
    <cellStyle name="Note 10 2 3 4 4" xfId="15640"/>
    <cellStyle name="Note 10 2 3 4 4 2" xfId="33304"/>
    <cellStyle name="Note 10 2 3 4 4 3" xfId="50513"/>
    <cellStyle name="Note 10 2 3 4 5" xfId="22671"/>
    <cellStyle name="Note 10 2 3 4 6" xfId="39955"/>
    <cellStyle name="Note 10 2 3 5" xfId="10612"/>
    <cellStyle name="Note 10 2 3 5 2" xfId="17501"/>
    <cellStyle name="Note 10 2 3 5 2 2" xfId="35165"/>
    <cellStyle name="Note 10 2 3 5 2 3" xfId="52360"/>
    <cellStyle name="Note 10 2 3 5 3" xfId="28276"/>
    <cellStyle name="Note 10 2 3 5 4" xfId="45521"/>
    <cellStyle name="Note 10 2 3 6" xfId="6862"/>
    <cellStyle name="Note 10 2 3 6 2" xfId="24527"/>
    <cellStyle name="Note 10 2 3 6 3" xfId="41798"/>
    <cellStyle name="Note 10 2 3 7" xfId="13893"/>
    <cellStyle name="Note 10 2 3 7 2" xfId="31557"/>
    <cellStyle name="Note 10 2 3 7 3" xfId="48778"/>
    <cellStyle name="Note 10 2 3 8" xfId="20809"/>
    <cellStyle name="Note 10 2 3 9" xfId="38112"/>
    <cellStyle name="Note 10 2 4" xfId="3202"/>
    <cellStyle name="Note 10 2 4 2" xfId="4232"/>
    <cellStyle name="Note 10 2 4 2 2" xfId="6148"/>
    <cellStyle name="Note 10 2 4 2 2 2" xfId="13068"/>
    <cellStyle name="Note 10 2 4 2 2 2 2" xfId="19795"/>
    <cellStyle name="Note 10 2 4 2 2 2 2 2" xfId="37459"/>
    <cellStyle name="Note 10 2 4 2 2 2 2 3" xfId="54636"/>
    <cellStyle name="Note 10 2 4 2 2 2 3" xfId="30732"/>
    <cellStyle name="Note 10 2 4 2 2 2 4" xfId="47959"/>
    <cellStyle name="Note 10 2 4 2 2 3" xfId="9784"/>
    <cellStyle name="Note 10 2 4 2 2 3 2" xfId="27449"/>
    <cellStyle name="Note 10 2 4 2 2 3 3" xfId="44702"/>
    <cellStyle name="Note 10 2 4 2 2 4" xfId="16728"/>
    <cellStyle name="Note 10 2 4 2 2 4 2" xfId="34392"/>
    <cellStyle name="Note 10 2 4 2 2 4 3" xfId="51595"/>
    <cellStyle name="Note 10 2 4 2 2 5" xfId="23813"/>
    <cellStyle name="Note 10 2 4 2 2 6" xfId="41091"/>
    <cellStyle name="Note 10 2 4 2 3" xfId="7929"/>
    <cellStyle name="Note 10 2 4 2 3 2" xfId="25594"/>
    <cellStyle name="Note 10 2 4 2 3 3" xfId="42859"/>
    <cellStyle name="Note 10 2 4 2 4" xfId="14981"/>
    <cellStyle name="Note 10 2 4 2 4 2" xfId="32645"/>
    <cellStyle name="Note 10 2 4 2 4 3" xfId="49860"/>
    <cellStyle name="Note 10 2 4 2 5" xfId="21951"/>
    <cellStyle name="Note 10 2 4 2 6" xfId="39248"/>
    <cellStyle name="Note 10 2 4 3" xfId="5118"/>
    <cellStyle name="Note 10 2 4 3 2" xfId="12038"/>
    <cellStyle name="Note 10 2 4 3 2 2" xfId="18819"/>
    <cellStyle name="Note 10 2 4 3 2 2 2" xfId="36483"/>
    <cellStyle name="Note 10 2 4 3 2 2 3" xfId="53666"/>
    <cellStyle name="Note 10 2 4 3 2 3" xfId="29702"/>
    <cellStyle name="Note 10 2 4 3 2 4" xfId="46935"/>
    <cellStyle name="Note 10 2 4 3 3" xfId="8754"/>
    <cellStyle name="Note 10 2 4 3 3 2" xfId="26419"/>
    <cellStyle name="Note 10 2 4 3 3 3" xfId="43678"/>
    <cellStyle name="Note 10 2 4 3 4" xfId="15752"/>
    <cellStyle name="Note 10 2 4 3 4 2" xfId="33416"/>
    <cellStyle name="Note 10 2 4 3 4 3" xfId="50625"/>
    <cellStyle name="Note 10 2 4 3 5" xfId="22783"/>
    <cellStyle name="Note 10 2 4 3 6" xfId="40067"/>
    <cellStyle name="Note 10 2 4 4" xfId="10724"/>
    <cellStyle name="Note 10 2 4 4 2" xfId="17613"/>
    <cellStyle name="Note 10 2 4 4 2 2" xfId="35277"/>
    <cellStyle name="Note 10 2 4 4 2 3" xfId="52472"/>
    <cellStyle name="Note 10 2 4 4 3" xfId="28388"/>
    <cellStyle name="Note 10 2 4 4 4" xfId="45633"/>
    <cellStyle name="Note 10 2 4 5" xfId="6974"/>
    <cellStyle name="Note 10 2 4 5 2" xfId="24639"/>
    <cellStyle name="Note 10 2 4 5 3" xfId="41910"/>
    <cellStyle name="Note 10 2 4 6" xfId="14005"/>
    <cellStyle name="Note 10 2 4 6 2" xfId="31669"/>
    <cellStyle name="Note 10 2 4 6 3" xfId="48890"/>
    <cellStyle name="Note 10 2 4 7" xfId="20921"/>
    <cellStyle name="Note 10 2 4 8" xfId="38224"/>
    <cellStyle name="Note 10 2 5" xfId="3430"/>
    <cellStyle name="Note 10 2 5 2" xfId="5346"/>
    <cellStyle name="Note 10 2 5 2 2" xfId="12266"/>
    <cellStyle name="Note 10 2 5 2 2 2" xfId="18993"/>
    <cellStyle name="Note 10 2 5 2 2 2 2" xfId="36657"/>
    <cellStyle name="Note 10 2 5 2 2 2 3" xfId="53840"/>
    <cellStyle name="Note 10 2 5 2 2 3" xfId="29930"/>
    <cellStyle name="Note 10 2 5 2 2 4" xfId="47163"/>
    <cellStyle name="Note 10 2 5 2 3" xfId="8982"/>
    <cellStyle name="Note 10 2 5 2 3 2" xfId="26647"/>
    <cellStyle name="Note 10 2 5 2 3 3" xfId="43906"/>
    <cellStyle name="Note 10 2 5 2 4" xfId="15926"/>
    <cellStyle name="Note 10 2 5 2 4 2" xfId="33590"/>
    <cellStyle name="Note 10 2 5 2 4 3" xfId="50799"/>
    <cellStyle name="Note 10 2 5 2 5" xfId="23011"/>
    <cellStyle name="Note 10 2 5 2 6" xfId="40295"/>
    <cellStyle name="Note 10 2 5 3" xfId="10890"/>
    <cellStyle name="Note 10 2 5 3 2" xfId="17725"/>
    <cellStyle name="Note 10 2 5 3 2 2" xfId="35389"/>
    <cellStyle name="Note 10 2 5 3 2 3" xfId="52584"/>
    <cellStyle name="Note 10 2 5 3 3" xfId="28554"/>
    <cellStyle name="Note 10 2 5 3 4" xfId="45799"/>
    <cellStyle name="Note 10 2 5 4" xfId="14179"/>
    <cellStyle name="Note 10 2 5 4 2" xfId="31843"/>
    <cellStyle name="Note 10 2 5 4 3" xfId="49064"/>
    <cellStyle name="Note 10 2 5 5" xfId="21149"/>
    <cellStyle name="Note 10 2 5 6" xfId="38452"/>
    <cellStyle name="Note 10 2 6" xfId="3803"/>
    <cellStyle name="Note 10 2 6 2" xfId="5719"/>
    <cellStyle name="Note 10 2 6 2 2" xfId="12639"/>
    <cellStyle name="Note 10 2 6 2 2 2" xfId="19366"/>
    <cellStyle name="Note 10 2 6 2 2 2 2" xfId="37030"/>
    <cellStyle name="Note 10 2 6 2 2 2 3" xfId="54207"/>
    <cellStyle name="Note 10 2 6 2 2 3" xfId="30303"/>
    <cellStyle name="Note 10 2 6 2 2 4" xfId="47530"/>
    <cellStyle name="Note 10 2 6 2 3" xfId="9355"/>
    <cellStyle name="Note 10 2 6 2 3 2" xfId="27020"/>
    <cellStyle name="Note 10 2 6 2 3 3" xfId="44273"/>
    <cellStyle name="Note 10 2 6 2 4" xfId="16299"/>
    <cellStyle name="Note 10 2 6 2 4 2" xfId="33963"/>
    <cellStyle name="Note 10 2 6 2 4 3" xfId="51166"/>
    <cellStyle name="Note 10 2 6 2 5" xfId="23384"/>
    <cellStyle name="Note 10 2 6 2 6" xfId="40662"/>
    <cellStyle name="Note 10 2 6 3" xfId="7500"/>
    <cellStyle name="Note 10 2 6 3 2" xfId="25165"/>
    <cellStyle name="Note 10 2 6 3 3" xfId="42430"/>
    <cellStyle name="Note 10 2 6 4" xfId="14552"/>
    <cellStyle name="Note 10 2 6 4 2" xfId="32216"/>
    <cellStyle name="Note 10 2 6 4 3" xfId="49431"/>
    <cellStyle name="Note 10 2 6 5" xfId="21522"/>
    <cellStyle name="Note 10 2 6 6" xfId="38819"/>
    <cellStyle name="Note 10 2 7" xfId="4683"/>
    <cellStyle name="Note 10 2 7 2" xfId="11603"/>
    <cellStyle name="Note 10 2 7 2 2" xfId="18384"/>
    <cellStyle name="Note 10 2 7 2 2 2" xfId="36048"/>
    <cellStyle name="Note 10 2 7 2 2 3" xfId="53237"/>
    <cellStyle name="Note 10 2 7 2 3" xfId="29267"/>
    <cellStyle name="Note 10 2 7 2 4" xfId="46506"/>
    <cellStyle name="Note 10 2 7 3" xfId="8319"/>
    <cellStyle name="Note 10 2 7 3 2" xfId="25984"/>
    <cellStyle name="Note 10 2 7 3 3" xfId="43249"/>
    <cellStyle name="Note 10 2 7 4" xfId="15317"/>
    <cellStyle name="Note 10 2 7 4 2" xfId="32981"/>
    <cellStyle name="Note 10 2 7 4 3" xfId="50196"/>
    <cellStyle name="Note 10 2 7 5" xfId="22348"/>
    <cellStyle name="Note 10 2 7 6" xfId="39638"/>
    <cellStyle name="Note 10 2 8" xfId="10289"/>
    <cellStyle name="Note 10 2 8 2" xfId="17178"/>
    <cellStyle name="Note 10 2 8 2 2" xfId="34842"/>
    <cellStyle name="Note 10 2 8 2 3" xfId="52043"/>
    <cellStyle name="Note 10 2 8 3" xfId="27953"/>
    <cellStyle name="Note 10 2 8 4" xfId="45204"/>
    <cellStyle name="Note 10 2 9" xfId="6539"/>
    <cellStyle name="Note 10 2 9 2" xfId="24204"/>
    <cellStyle name="Note 10 2 9 3" xfId="41481"/>
    <cellStyle name="Note 10 3" xfId="2807"/>
    <cellStyle name="Note 10 3 2" xfId="3470"/>
    <cellStyle name="Note 10 3 2 2" xfId="5386"/>
    <cellStyle name="Note 10 3 2 2 2" xfId="12306"/>
    <cellStyle name="Note 10 3 2 2 2 2" xfId="19033"/>
    <cellStyle name="Note 10 3 2 2 2 2 2" xfId="36697"/>
    <cellStyle name="Note 10 3 2 2 2 2 3" xfId="53877"/>
    <cellStyle name="Note 10 3 2 2 2 3" xfId="29970"/>
    <cellStyle name="Note 10 3 2 2 2 4" xfId="47200"/>
    <cellStyle name="Note 10 3 2 2 3" xfId="9022"/>
    <cellStyle name="Note 10 3 2 2 3 2" xfId="26687"/>
    <cellStyle name="Note 10 3 2 2 3 3" xfId="43943"/>
    <cellStyle name="Note 10 3 2 2 4" xfId="15966"/>
    <cellStyle name="Note 10 3 2 2 4 2" xfId="33630"/>
    <cellStyle name="Note 10 3 2 2 4 3" xfId="50836"/>
    <cellStyle name="Note 10 3 2 2 5" xfId="23051"/>
    <cellStyle name="Note 10 3 2 2 6" xfId="40332"/>
    <cellStyle name="Note 10 3 2 3" xfId="10930"/>
    <cellStyle name="Note 10 3 2 3 2" xfId="17765"/>
    <cellStyle name="Note 10 3 2 3 2 2" xfId="35429"/>
    <cellStyle name="Note 10 3 2 3 2 3" xfId="52621"/>
    <cellStyle name="Note 10 3 2 3 3" xfId="28594"/>
    <cellStyle name="Note 10 3 2 3 4" xfId="45836"/>
    <cellStyle name="Note 10 3 2 4" xfId="7167"/>
    <cellStyle name="Note 10 3 2 4 2" xfId="24832"/>
    <cellStyle name="Note 10 3 2 4 3" xfId="42100"/>
    <cellStyle name="Note 10 3 2 5" xfId="14219"/>
    <cellStyle name="Note 10 3 2 5 2" xfId="31883"/>
    <cellStyle name="Note 10 3 2 5 3" xfId="49101"/>
    <cellStyle name="Note 10 3 2 6" xfId="21189"/>
    <cellStyle name="Note 10 3 2 7" xfId="38489"/>
    <cellStyle name="Note 10 3 3" xfId="3840"/>
    <cellStyle name="Note 10 3 3 2" xfId="5756"/>
    <cellStyle name="Note 10 3 3 2 2" xfId="12676"/>
    <cellStyle name="Note 10 3 3 2 2 2" xfId="19403"/>
    <cellStyle name="Note 10 3 3 2 2 2 2" xfId="37067"/>
    <cellStyle name="Note 10 3 3 2 2 2 3" xfId="54244"/>
    <cellStyle name="Note 10 3 3 2 2 3" xfId="30340"/>
    <cellStyle name="Note 10 3 3 2 2 4" xfId="47567"/>
    <cellStyle name="Note 10 3 3 2 3" xfId="9392"/>
    <cellStyle name="Note 10 3 3 2 3 2" xfId="27057"/>
    <cellStyle name="Note 10 3 3 2 3 3" xfId="44310"/>
    <cellStyle name="Note 10 3 3 2 4" xfId="16336"/>
    <cellStyle name="Note 10 3 3 2 4 2" xfId="34000"/>
    <cellStyle name="Note 10 3 3 2 4 3" xfId="51203"/>
    <cellStyle name="Note 10 3 3 2 5" xfId="23421"/>
    <cellStyle name="Note 10 3 3 2 6" xfId="40699"/>
    <cellStyle name="Note 10 3 3 3" xfId="7537"/>
    <cellStyle name="Note 10 3 3 3 2" xfId="25202"/>
    <cellStyle name="Note 10 3 3 3 3" xfId="42467"/>
    <cellStyle name="Note 10 3 3 4" xfId="14589"/>
    <cellStyle name="Note 10 3 3 4 2" xfId="32253"/>
    <cellStyle name="Note 10 3 3 4 3" xfId="49468"/>
    <cellStyle name="Note 10 3 3 5" xfId="21559"/>
    <cellStyle name="Note 10 3 3 6" xfId="38856"/>
    <cellStyle name="Note 10 3 4" xfId="4723"/>
    <cellStyle name="Note 10 3 4 2" xfId="11643"/>
    <cellStyle name="Note 10 3 4 2 2" xfId="18424"/>
    <cellStyle name="Note 10 3 4 2 2 2" xfId="36088"/>
    <cellStyle name="Note 10 3 4 2 2 3" xfId="53274"/>
    <cellStyle name="Note 10 3 4 2 3" xfId="29307"/>
    <cellStyle name="Note 10 3 4 2 4" xfId="46543"/>
    <cellStyle name="Note 10 3 4 3" xfId="8359"/>
    <cellStyle name="Note 10 3 4 3 2" xfId="26024"/>
    <cellStyle name="Note 10 3 4 3 3" xfId="43286"/>
    <cellStyle name="Note 10 3 4 4" xfId="15357"/>
    <cellStyle name="Note 10 3 4 4 2" xfId="33021"/>
    <cellStyle name="Note 10 3 4 4 3" xfId="50233"/>
    <cellStyle name="Note 10 3 4 5" xfId="22388"/>
    <cellStyle name="Note 10 3 4 6" xfId="39675"/>
    <cellStyle name="Note 10 3 5" xfId="10329"/>
    <cellStyle name="Note 10 3 5 2" xfId="17218"/>
    <cellStyle name="Note 10 3 5 2 2" xfId="34882"/>
    <cellStyle name="Note 10 3 5 2 3" xfId="52080"/>
    <cellStyle name="Note 10 3 5 3" xfId="27993"/>
    <cellStyle name="Note 10 3 5 4" xfId="45241"/>
    <cellStyle name="Note 10 3 6" xfId="6579"/>
    <cellStyle name="Note 10 3 6 2" xfId="24244"/>
    <cellStyle name="Note 10 3 6 3" xfId="41518"/>
    <cellStyle name="Note 10 3 7" xfId="13610"/>
    <cellStyle name="Note 10 3 7 2" xfId="31274"/>
    <cellStyle name="Note 10 3 7 3" xfId="48498"/>
    <cellStyle name="Note 10 3 8" xfId="20526"/>
    <cellStyle name="Note 10 3 9" xfId="37832"/>
    <cellStyle name="Note 10 4" xfId="4459"/>
    <cellStyle name="Note 10 4 2" xfId="6323"/>
    <cellStyle name="Note 10 4 2 2" xfId="13242"/>
    <cellStyle name="Note 10 4 2 2 2" xfId="19915"/>
    <cellStyle name="Note 10 4 2 2 2 2" xfId="37579"/>
    <cellStyle name="Note 10 4 2 2 2 3" xfId="54756"/>
    <cellStyle name="Note 10 4 2 2 3" xfId="30906"/>
    <cellStyle name="Note 10 4 2 2 4" xfId="48133"/>
    <cellStyle name="Note 10 4 2 3" xfId="9958"/>
    <cellStyle name="Note 10 4 2 3 2" xfId="27623"/>
    <cellStyle name="Note 10 4 2 3 3" xfId="44876"/>
    <cellStyle name="Note 10 4 2 4" xfId="16848"/>
    <cellStyle name="Note 10 4 2 4 2" xfId="34512"/>
    <cellStyle name="Note 10 4 2 4 3" xfId="51715"/>
    <cellStyle name="Note 10 4 2 5" xfId="23988"/>
    <cellStyle name="Note 10 4 2 6" xfId="41265"/>
    <cellStyle name="Note 10 4 3" xfId="11387"/>
    <cellStyle name="Note 10 4 3 2" xfId="18168"/>
    <cellStyle name="Note 10 4 3 2 2" xfId="35832"/>
    <cellStyle name="Note 10 4 3 2 3" xfId="53021"/>
    <cellStyle name="Note 10 4 3 3" xfId="29051"/>
    <cellStyle name="Note 10 4 3 4" xfId="46290"/>
    <cellStyle name="Note 10 4 4" xfId="8103"/>
    <cellStyle name="Note 10 4 4 2" xfId="25768"/>
    <cellStyle name="Note 10 4 4 3" xfId="43033"/>
    <cellStyle name="Note 10 4 5" xfId="15101"/>
    <cellStyle name="Note 10 4 5 2" xfId="32765"/>
    <cellStyle name="Note 10 4 5 3" xfId="49980"/>
    <cellStyle name="Note 10 4 6" xfId="22132"/>
    <cellStyle name="Note 10 4 7" xfId="39422"/>
    <cellStyle name="Note 10 5" xfId="4418"/>
    <cellStyle name="Note 10 5 2" xfId="6282"/>
    <cellStyle name="Note 10 5 2 2" xfId="13201"/>
    <cellStyle name="Note 10 5 2 2 2" xfId="19874"/>
    <cellStyle name="Note 10 5 2 2 2 2" xfId="37538"/>
    <cellStyle name="Note 10 5 2 2 2 3" xfId="54715"/>
    <cellStyle name="Note 10 5 2 2 3" xfId="30865"/>
    <cellStyle name="Note 10 5 2 2 4" xfId="48092"/>
    <cellStyle name="Note 10 5 2 3" xfId="9917"/>
    <cellStyle name="Note 10 5 2 3 2" xfId="27582"/>
    <cellStyle name="Note 10 5 2 3 3" xfId="44835"/>
    <cellStyle name="Note 10 5 2 4" xfId="16807"/>
    <cellStyle name="Note 10 5 2 4 2" xfId="34471"/>
    <cellStyle name="Note 10 5 2 4 3" xfId="51674"/>
    <cellStyle name="Note 10 5 2 5" xfId="23947"/>
    <cellStyle name="Note 10 5 2 6" xfId="41224"/>
    <cellStyle name="Note 10 5 3" xfId="11346"/>
    <cellStyle name="Note 10 5 3 2" xfId="18127"/>
    <cellStyle name="Note 10 5 3 2 2" xfId="35791"/>
    <cellStyle name="Note 10 5 3 2 3" xfId="52980"/>
    <cellStyle name="Note 10 5 3 3" xfId="29010"/>
    <cellStyle name="Note 10 5 3 4" xfId="46249"/>
    <cellStyle name="Note 10 5 4" xfId="8062"/>
    <cellStyle name="Note 10 5 4 2" xfId="25727"/>
    <cellStyle name="Note 10 5 4 3" xfId="42992"/>
    <cellStyle name="Note 10 5 5" xfId="15060"/>
    <cellStyle name="Note 10 5 5 2" xfId="32724"/>
    <cellStyle name="Note 10 5 5 3" xfId="49939"/>
    <cellStyle name="Note 10 5 6" xfId="22091"/>
    <cellStyle name="Note 10 5 7" xfId="39381"/>
    <cellStyle name="Note 10 6" xfId="10102"/>
    <cellStyle name="Note 10 6 2" xfId="16991"/>
    <cellStyle name="Note 10 6 2 2" xfId="34655"/>
    <cellStyle name="Note 10 6 2 3" xfId="51856"/>
    <cellStyle name="Note 10 6 3" xfId="27766"/>
    <cellStyle name="Note 10 6 4" xfId="45017"/>
    <cellStyle name="Note 10 7" xfId="13383"/>
    <cellStyle name="Note 10 7 2" xfId="31047"/>
    <cellStyle name="Note 10 7 3" xfId="48274"/>
    <cellStyle name="Note 10 8" xfId="20209"/>
    <cellStyle name="Note 10 9" xfId="22027"/>
    <cellStyle name="Note 2" xfId="1814"/>
    <cellStyle name="Note 2 10" xfId="2375"/>
    <cellStyle name="Note 2 11" xfId="2432"/>
    <cellStyle name="Note 2 12" xfId="2483"/>
    <cellStyle name="Note 2 13" xfId="2586"/>
    <cellStyle name="Note 2 2" xfId="1815"/>
    <cellStyle name="Note 2 2 10" xfId="4419"/>
    <cellStyle name="Note 2 2 10 2" xfId="6283"/>
    <cellStyle name="Note 2 2 10 2 2" xfId="13202"/>
    <cellStyle name="Note 2 2 10 2 2 2" xfId="19875"/>
    <cellStyle name="Note 2 2 10 2 2 2 2" xfId="37539"/>
    <cellStyle name="Note 2 2 10 2 2 2 3" xfId="54716"/>
    <cellStyle name="Note 2 2 10 2 2 3" xfId="30866"/>
    <cellStyle name="Note 2 2 10 2 2 4" xfId="48093"/>
    <cellStyle name="Note 2 2 10 2 3" xfId="9918"/>
    <cellStyle name="Note 2 2 10 2 3 2" xfId="27583"/>
    <cellStyle name="Note 2 2 10 2 3 3" xfId="44836"/>
    <cellStyle name="Note 2 2 10 2 4" xfId="16808"/>
    <cellStyle name="Note 2 2 10 2 4 2" xfId="34472"/>
    <cellStyle name="Note 2 2 10 2 4 3" xfId="51675"/>
    <cellStyle name="Note 2 2 10 2 5" xfId="23948"/>
    <cellStyle name="Note 2 2 10 2 6" xfId="41225"/>
    <cellStyle name="Note 2 2 10 3" xfId="11347"/>
    <cellStyle name="Note 2 2 10 3 2" xfId="18128"/>
    <cellStyle name="Note 2 2 10 3 2 2" xfId="35792"/>
    <cellStyle name="Note 2 2 10 3 2 3" xfId="52981"/>
    <cellStyle name="Note 2 2 10 3 3" xfId="29011"/>
    <cellStyle name="Note 2 2 10 3 4" xfId="46250"/>
    <cellStyle name="Note 2 2 10 4" xfId="8063"/>
    <cellStyle name="Note 2 2 10 4 2" xfId="25728"/>
    <cellStyle name="Note 2 2 10 4 3" xfId="42993"/>
    <cellStyle name="Note 2 2 10 5" xfId="15061"/>
    <cellStyle name="Note 2 2 10 5 2" xfId="32725"/>
    <cellStyle name="Note 2 2 10 5 3" xfId="49940"/>
    <cellStyle name="Note 2 2 10 6" xfId="22092"/>
    <cellStyle name="Note 2 2 10 7" xfId="39382"/>
    <cellStyle name="Note 2 2 11" xfId="10103"/>
    <cellStyle name="Note 2 2 11 2" xfId="16992"/>
    <cellStyle name="Note 2 2 11 2 2" xfId="34656"/>
    <cellStyle name="Note 2 2 11 2 3" xfId="51857"/>
    <cellStyle name="Note 2 2 11 3" xfId="27767"/>
    <cellStyle name="Note 2 2 11 4" xfId="45018"/>
    <cellStyle name="Note 2 2 12" xfId="13384"/>
    <cellStyle name="Note 2 2 12 2" xfId="31048"/>
    <cellStyle name="Note 2 2 12 3" xfId="48275"/>
    <cellStyle name="Note 2 2 13" xfId="20210"/>
    <cellStyle name="Note 2 2 14" xfId="20188"/>
    <cellStyle name="Note 2 2 15" xfId="55171"/>
    <cellStyle name="Note 2 2 2" xfId="1816"/>
    <cellStyle name="Note 2 2 2 10" xfId="20211"/>
    <cellStyle name="Note 2 2 2 11" xfId="20187"/>
    <cellStyle name="Note 2 2 2 12" xfId="55172"/>
    <cellStyle name="Note 2 2 2 2" xfId="1817"/>
    <cellStyle name="Note 2 2 2 2 10" xfId="20186"/>
    <cellStyle name="Note 2 2 2 2 11" xfId="55173"/>
    <cellStyle name="Note 2 2 2 2 2" xfId="1818"/>
    <cellStyle name="Note 2 2 2 2 2 10" xfId="55174"/>
    <cellStyle name="Note 2 2 2 2 2 2" xfId="2762"/>
    <cellStyle name="Note 2 2 2 2 2 2 10" xfId="13567"/>
    <cellStyle name="Note 2 2 2 2 2 2 10 2" xfId="31231"/>
    <cellStyle name="Note 2 2 2 2 2 2 10 3" xfId="48458"/>
    <cellStyle name="Note 2 2 2 2 2 2 11" xfId="20483"/>
    <cellStyle name="Note 2 2 2 2 2 2 12" xfId="37792"/>
    <cellStyle name="Note 2 2 2 2 2 2 2" xfId="2991"/>
    <cellStyle name="Note 2 2 2 2 2 2 2 2" xfId="3654"/>
    <cellStyle name="Note 2 2 2 2 2 2 2 2 2" xfId="5570"/>
    <cellStyle name="Note 2 2 2 2 2 2 2 2 2 2" xfId="12490"/>
    <cellStyle name="Note 2 2 2 2 2 2 2 2 2 2 2" xfId="19217"/>
    <cellStyle name="Note 2 2 2 2 2 2 2 2 2 2 2 2" xfId="36881"/>
    <cellStyle name="Note 2 2 2 2 2 2 2 2 2 2 2 3" xfId="54061"/>
    <cellStyle name="Note 2 2 2 2 2 2 2 2 2 2 3" xfId="30154"/>
    <cellStyle name="Note 2 2 2 2 2 2 2 2 2 2 4" xfId="47384"/>
    <cellStyle name="Note 2 2 2 2 2 2 2 2 2 3" xfId="9206"/>
    <cellStyle name="Note 2 2 2 2 2 2 2 2 2 3 2" xfId="26871"/>
    <cellStyle name="Note 2 2 2 2 2 2 2 2 2 3 3" xfId="44127"/>
    <cellStyle name="Note 2 2 2 2 2 2 2 2 2 4" xfId="16150"/>
    <cellStyle name="Note 2 2 2 2 2 2 2 2 2 4 2" xfId="33814"/>
    <cellStyle name="Note 2 2 2 2 2 2 2 2 2 4 3" xfId="51020"/>
    <cellStyle name="Note 2 2 2 2 2 2 2 2 2 5" xfId="23235"/>
    <cellStyle name="Note 2 2 2 2 2 2 2 2 2 6" xfId="40516"/>
    <cellStyle name="Note 2 2 2 2 2 2 2 2 3" xfId="11114"/>
    <cellStyle name="Note 2 2 2 2 2 2 2 2 3 2" xfId="17949"/>
    <cellStyle name="Note 2 2 2 2 2 2 2 2 3 2 2" xfId="35613"/>
    <cellStyle name="Note 2 2 2 2 2 2 2 2 3 2 3" xfId="52805"/>
    <cellStyle name="Note 2 2 2 2 2 2 2 2 3 3" xfId="28778"/>
    <cellStyle name="Note 2 2 2 2 2 2 2 2 3 4" xfId="46020"/>
    <cellStyle name="Note 2 2 2 2 2 2 2 2 4" xfId="7351"/>
    <cellStyle name="Note 2 2 2 2 2 2 2 2 4 2" xfId="25016"/>
    <cellStyle name="Note 2 2 2 2 2 2 2 2 4 3" xfId="42284"/>
    <cellStyle name="Note 2 2 2 2 2 2 2 2 5" xfId="14403"/>
    <cellStyle name="Note 2 2 2 2 2 2 2 2 5 2" xfId="32067"/>
    <cellStyle name="Note 2 2 2 2 2 2 2 2 5 3" xfId="49285"/>
    <cellStyle name="Note 2 2 2 2 2 2 2 2 6" xfId="21373"/>
    <cellStyle name="Note 2 2 2 2 2 2 2 2 7" xfId="38673"/>
    <cellStyle name="Note 2 2 2 2 2 2 2 3" xfId="4024"/>
    <cellStyle name="Note 2 2 2 2 2 2 2 3 2" xfId="5940"/>
    <cellStyle name="Note 2 2 2 2 2 2 2 3 2 2" xfId="12860"/>
    <cellStyle name="Note 2 2 2 2 2 2 2 3 2 2 2" xfId="19587"/>
    <cellStyle name="Note 2 2 2 2 2 2 2 3 2 2 2 2" xfId="37251"/>
    <cellStyle name="Note 2 2 2 2 2 2 2 3 2 2 2 3" xfId="54428"/>
    <cellStyle name="Note 2 2 2 2 2 2 2 3 2 2 3" xfId="30524"/>
    <cellStyle name="Note 2 2 2 2 2 2 2 3 2 2 4" xfId="47751"/>
    <cellStyle name="Note 2 2 2 2 2 2 2 3 2 3" xfId="9576"/>
    <cellStyle name="Note 2 2 2 2 2 2 2 3 2 3 2" xfId="27241"/>
    <cellStyle name="Note 2 2 2 2 2 2 2 3 2 3 3" xfId="44494"/>
    <cellStyle name="Note 2 2 2 2 2 2 2 3 2 4" xfId="16520"/>
    <cellStyle name="Note 2 2 2 2 2 2 2 3 2 4 2" xfId="34184"/>
    <cellStyle name="Note 2 2 2 2 2 2 2 3 2 4 3" xfId="51387"/>
    <cellStyle name="Note 2 2 2 2 2 2 2 3 2 5" xfId="23605"/>
    <cellStyle name="Note 2 2 2 2 2 2 2 3 2 6" xfId="40883"/>
    <cellStyle name="Note 2 2 2 2 2 2 2 3 3" xfId="7721"/>
    <cellStyle name="Note 2 2 2 2 2 2 2 3 3 2" xfId="25386"/>
    <cellStyle name="Note 2 2 2 2 2 2 2 3 3 3" xfId="42651"/>
    <cellStyle name="Note 2 2 2 2 2 2 2 3 4" xfId="14773"/>
    <cellStyle name="Note 2 2 2 2 2 2 2 3 4 2" xfId="32437"/>
    <cellStyle name="Note 2 2 2 2 2 2 2 3 4 3" xfId="49652"/>
    <cellStyle name="Note 2 2 2 2 2 2 2 3 5" xfId="21743"/>
    <cellStyle name="Note 2 2 2 2 2 2 2 3 6" xfId="39040"/>
    <cellStyle name="Note 2 2 2 2 2 2 2 4" xfId="4907"/>
    <cellStyle name="Note 2 2 2 2 2 2 2 4 2" xfId="11827"/>
    <cellStyle name="Note 2 2 2 2 2 2 2 4 2 2" xfId="18608"/>
    <cellStyle name="Note 2 2 2 2 2 2 2 4 2 2 2" xfId="36272"/>
    <cellStyle name="Note 2 2 2 2 2 2 2 4 2 2 3" xfId="53458"/>
    <cellStyle name="Note 2 2 2 2 2 2 2 4 2 3" xfId="29491"/>
    <cellStyle name="Note 2 2 2 2 2 2 2 4 2 4" xfId="46727"/>
    <cellStyle name="Note 2 2 2 2 2 2 2 4 3" xfId="8543"/>
    <cellStyle name="Note 2 2 2 2 2 2 2 4 3 2" xfId="26208"/>
    <cellStyle name="Note 2 2 2 2 2 2 2 4 3 3" xfId="43470"/>
    <cellStyle name="Note 2 2 2 2 2 2 2 4 4" xfId="15541"/>
    <cellStyle name="Note 2 2 2 2 2 2 2 4 4 2" xfId="33205"/>
    <cellStyle name="Note 2 2 2 2 2 2 2 4 4 3" xfId="50417"/>
    <cellStyle name="Note 2 2 2 2 2 2 2 4 5" xfId="22572"/>
    <cellStyle name="Note 2 2 2 2 2 2 2 4 6" xfId="39859"/>
    <cellStyle name="Note 2 2 2 2 2 2 2 5" xfId="10513"/>
    <cellStyle name="Note 2 2 2 2 2 2 2 5 2" xfId="17402"/>
    <cellStyle name="Note 2 2 2 2 2 2 2 5 2 2" xfId="35066"/>
    <cellStyle name="Note 2 2 2 2 2 2 2 5 2 3" xfId="52264"/>
    <cellStyle name="Note 2 2 2 2 2 2 2 5 3" xfId="28177"/>
    <cellStyle name="Note 2 2 2 2 2 2 2 5 4" xfId="45425"/>
    <cellStyle name="Note 2 2 2 2 2 2 2 6" xfId="6763"/>
    <cellStyle name="Note 2 2 2 2 2 2 2 6 2" xfId="24428"/>
    <cellStyle name="Note 2 2 2 2 2 2 2 6 3" xfId="41702"/>
    <cellStyle name="Note 2 2 2 2 2 2 2 7" xfId="13794"/>
    <cellStyle name="Note 2 2 2 2 2 2 2 7 2" xfId="31458"/>
    <cellStyle name="Note 2 2 2 2 2 2 2 7 3" xfId="48682"/>
    <cellStyle name="Note 2 2 2 2 2 2 2 8" xfId="20710"/>
    <cellStyle name="Note 2 2 2 2 2 2 2 9" xfId="38016"/>
    <cellStyle name="Note 2 2 2 2 2 2 3" xfId="3087"/>
    <cellStyle name="Note 2 2 2 2 2 2 3 2" xfId="3750"/>
    <cellStyle name="Note 2 2 2 2 2 2 3 2 2" xfId="5666"/>
    <cellStyle name="Note 2 2 2 2 2 2 3 2 2 2" xfId="12586"/>
    <cellStyle name="Note 2 2 2 2 2 2 3 2 2 2 2" xfId="19313"/>
    <cellStyle name="Note 2 2 2 2 2 2 3 2 2 2 2 2" xfId="36977"/>
    <cellStyle name="Note 2 2 2 2 2 2 3 2 2 2 2 3" xfId="54154"/>
    <cellStyle name="Note 2 2 2 2 2 2 3 2 2 2 3" xfId="30250"/>
    <cellStyle name="Note 2 2 2 2 2 2 3 2 2 2 4" xfId="47477"/>
    <cellStyle name="Note 2 2 2 2 2 2 3 2 2 3" xfId="9302"/>
    <cellStyle name="Note 2 2 2 2 2 2 3 2 2 3 2" xfId="26967"/>
    <cellStyle name="Note 2 2 2 2 2 2 3 2 2 3 3" xfId="44220"/>
    <cellStyle name="Note 2 2 2 2 2 2 3 2 2 4" xfId="16246"/>
    <cellStyle name="Note 2 2 2 2 2 2 3 2 2 4 2" xfId="33910"/>
    <cellStyle name="Note 2 2 2 2 2 2 3 2 2 4 3" xfId="51113"/>
    <cellStyle name="Note 2 2 2 2 2 2 3 2 2 5" xfId="23331"/>
    <cellStyle name="Note 2 2 2 2 2 2 3 2 2 6" xfId="40609"/>
    <cellStyle name="Note 2 2 2 2 2 2 3 2 3" xfId="11210"/>
    <cellStyle name="Note 2 2 2 2 2 2 3 2 3 2" xfId="18045"/>
    <cellStyle name="Note 2 2 2 2 2 2 3 2 3 2 2" xfId="35709"/>
    <cellStyle name="Note 2 2 2 2 2 2 3 2 3 2 3" xfId="52898"/>
    <cellStyle name="Note 2 2 2 2 2 2 3 2 3 3" xfId="28874"/>
    <cellStyle name="Note 2 2 2 2 2 2 3 2 3 4" xfId="46113"/>
    <cellStyle name="Note 2 2 2 2 2 2 3 2 4" xfId="7447"/>
    <cellStyle name="Note 2 2 2 2 2 2 3 2 4 2" xfId="25112"/>
    <cellStyle name="Note 2 2 2 2 2 2 3 2 4 3" xfId="42377"/>
    <cellStyle name="Note 2 2 2 2 2 2 3 2 5" xfId="14499"/>
    <cellStyle name="Note 2 2 2 2 2 2 3 2 5 2" xfId="32163"/>
    <cellStyle name="Note 2 2 2 2 2 2 3 2 5 3" xfId="49378"/>
    <cellStyle name="Note 2 2 2 2 2 2 3 2 6" xfId="21469"/>
    <cellStyle name="Note 2 2 2 2 2 2 3 2 7" xfId="38766"/>
    <cellStyle name="Note 2 2 2 2 2 2 3 3" xfId="4117"/>
    <cellStyle name="Note 2 2 2 2 2 2 3 3 2" xfId="6033"/>
    <cellStyle name="Note 2 2 2 2 2 2 3 3 2 2" xfId="12953"/>
    <cellStyle name="Note 2 2 2 2 2 2 3 3 2 2 2" xfId="19680"/>
    <cellStyle name="Note 2 2 2 2 2 2 3 3 2 2 2 2" xfId="37344"/>
    <cellStyle name="Note 2 2 2 2 2 2 3 3 2 2 2 3" xfId="54521"/>
    <cellStyle name="Note 2 2 2 2 2 2 3 3 2 2 3" xfId="30617"/>
    <cellStyle name="Note 2 2 2 2 2 2 3 3 2 2 4" xfId="47844"/>
    <cellStyle name="Note 2 2 2 2 2 2 3 3 2 3" xfId="9669"/>
    <cellStyle name="Note 2 2 2 2 2 2 3 3 2 3 2" xfId="27334"/>
    <cellStyle name="Note 2 2 2 2 2 2 3 3 2 3 3" xfId="44587"/>
    <cellStyle name="Note 2 2 2 2 2 2 3 3 2 4" xfId="16613"/>
    <cellStyle name="Note 2 2 2 2 2 2 3 3 2 4 2" xfId="34277"/>
    <cellStyle name="Note 2 2 2 2 2 2 3 3 2 4 3" xfId="51480"/>
    <cellStyle name="Note 2 2 2 2 2 2 3 3 2 5" xfId="23698"/>
    <cellStyle name="Note 2 2 2 2 2 2 3 3 2 6" xfId="40976"/>
    <cellStyle name="Note 2 2 2 2 2 2 3 3 3" xfId="7814"/>
    <cellStyle name="Note 2 2 2 2 2 2 3 3 3 2" xfId="25479"/>
    <cellStyle name="Note 2 2 2 2 2 2 3 3 3 3" xfId="42744"/>
    <cellStyle name="Note 2 2 2 2 2 2 3 3 4" xfId="14866"/>
    <cellStyle name="Note 2 2 2 2 2 2 3 3 4 2" xfId="32530"/>
    <cellStyle name="Note 2 2 2 2 2 2 3 3 4 3" xfId="49745"/>
    <cellStyle name="Note 2 2 2 2 2 2 3 3 5" xfId="21836"/>
    <cellStyle name="Note 2 2 2 2 2 2 3 3 6" xfId="39133"/>
    <cellStyle name="Note 2 2 2 2 2 2 3 4" xfId="5003"/>
    <cellStyle name="Note 2 2 2 2 2 2 3 4 2" xfId="11923"/>
    <cellStyle name="Note 2 2 2 2 2 2 3 4 2 2" xfId="18704"/>
    <cellStyle name="Note 2 2 2 2 2 2 3 4 2 2 2" xfId="36368"/>
    <cellStyle name="Note 2 2 2 2 2 2 3 4 2 2 3" xfId="53551"/>
    <cellStyle name="Note 2 2 2 2 2 2 3 4 2 3" xfId="29587"/>
    <cellStyle name="Note 2 2 2 2 2 2 3 4 2 4" xfId="46820"/>
    <cellStyle name="Note 2 2 2 2 2 2 3 4 3" xfId="8639"/>
    <cellStyle name="Note 2 2 2 2 2 2 3 4 3 2" xfId="26304"/>
    <cellStyle name="Note 2 2 2 2 2 2 3 4 3 3" xfId="43563"/>
    <cellStyle name="Note 2 2 2 2 2 2 3 4 4" xfId="15637"/>
    <cellStyle name="Note 2 2 2 2 2 2 3 4 4 2" xfId="33301"/>
    <cellStyle name="Note 2 2 2 2 2 2 3 4 4 3" xfId="50510"/>
    <cellStyle name="Note 2 2 2 2 2 2 3 4 5" xfId="22668"/>
    <cellStyle name="Note 2 2 2 2 2 2 3 4 6" xfId="39952"/>
    <cellStyle name="Note 2 2 2 2 2 2 3 5" xfId="10609"/>
    <cellStyle name="Note 2 2 2 2 2 2 3 5 2" xfId="17498"/>
    <cellStyle name="Note 2 2 2 2 2 2 3 5 2 2" xfId="35162"/>
    <cellStyle name="Note 2 2 2 2 2 2 3 5 2 3" xfId="52357"/>
    <cellStyle name="Note 2 2 2 2 2 2 3 5 3" xfId="28273"/>
    <cellStyle name="Note 2 2 2 2 2 2 3 5 4" xfId="45518"/>
    <cellStyle name="Note 2 2 2 2 2 2 3 6" xfId="6859"/>
    <cellStyle name="Note 2 2 2 2 2 2 3 6 2" xfId="24524"/>
    <cellStyle name="Note 2 2 2 2 2 2 3 6 3" xfId="41795"/>
    <cellStyle name="Note 2 2 2 2 2 2 3 7" xfId="13890"/>
    <cellStyle name="Note 2 2 2 2 2 2 3 7 2" xfId="31554"/>
    <cellStyle name="Note 2 2 2 2 2 2 3 7 3" xfId="48775"/>
    <cellStyle name="Note 2 2 2 2 2 2 3 8" xfId="20806"/>
    <cellStyle name="Note 2 2 2 2 2 2 3 9" xfId="38109"/>
    <cellStyle name="Note 2 2 2 2 2 2 4" xfId="3199"/>
    <cellStyle name="Note 2 2 2 2 2 2 4 2" xfId="4229"/>
    <cellStyle name="Note 2 2 2 2 2 2 4 2 2" xfId="6145"/>
    <cellStyle name="Note 2 2 2 2 2 2 4 2 2 2" xfId="13065"/>
    <cellStyle name="Note 2 2 2 2 2 2 4 2 2 2 2" xfId="19792"/>
    <cellStyle name="Note 2 2 2 2 2 2 4 2 2 2 2 2" xfId="37456"/>
    <cellStyle name="Note 2 2 2 2 2 2 4 2 2 2 2 3" xfId="54633"/>
    <cellStyle name="Note 2 2 2 2 2 2 4 2 2 2 3" xfId="30729"/>
    <cellStyle name="Note 2 2 2 2 2 2 4 2 2 2 4" xfId="47956"/>
    <cellStyle name="Note 2 2 2 2 2 2 4 2 2 3" xfId="9781"/>
    <cellStyle name="Note 2 2 2 2 2 2 4 2 2 3 2" xfId="27446"/>
    <cellStyle name="Note 2 2 2 2 2 2 4 2 2 3 3" xfId="44699"/>
    <cellStyle name="Note 2 2 2 2 2 2 4 2 2 4" xfId="16725"/>
    <cellStyle name="Note 2 2 2 2 2 2 4 2 2 4 2" xfId="34389"/>
    <cellStyle name="Note 2 2 2 2 2 2 4 2 2 4 3" xfId="51592"/>
    <cellStyle name="Note 2 2 2 2 2 2 4 2 2 5" xfId="23810"/>
    <cellStyle name="Note 2 2 2 2 2 2 4 2 2 6" xfId="41088"/>
    <cellStyle name="Note 2 2 2 2 2 2 4 2 3" xfId="7926"/>
    <cellStyle name="Note 2 2 2 2 2 2 4 2 3 2" xfId="25591"/>
    <cellStyle name="Note 2 2 2 2 2 2 4 2 3 3" xfId="42856"/>
    <cellStyle name="Note 2 2 2 2 2 2 4 2 4" xfId="14978"/>
    <cellStyle name="Note 2 2 2 2 2 2 4 2 4 2" xfId="32642"/>
    <cellStyle name="Note 2 2 2 2 2 2 4 2 4 3" xfId="49857"/>
    <cellStyle name="Note 2 2 2 2 2 2 4 2 5" xfId="21948"/>
    <cellStyle name="Note 2 2 2 2 2 2 4 2 6" xfId="39245"/>
    <cellStyle name="Note 2 2 2 2 2 2 4 3" xfId="5115"/>
    <cellStyle name="Note 2 2 2 2 2 2 4 3 2" xfId="12035"/>
    <cellStyle name="Note 2 2 2 2 2 2 4 3 2 2" xfId="18816"/>
    <cellStyle name="Note 2 2 2 2 2 2 4 3 2 2 2" xfId="36480"/>
    <cellStyle name="Note 2 2 2 2 2 2 4 3 2 2 3" xfId="53663"/>
    <cellStyle name="Note 2 2 2 2 2 2 4 3 2 3" xfId="29699"/>
    <cellStyle name="Note 2 2 2 2 2 2 4 3 2 4" xfId="46932"/>
    <cellStyle name="Note 2 2 2 2 2 2 4 3 3" xfId="8751"/>
    <cellStyle name="Note 2 2 2 2 2 2 4 3 3 2" xfId="26416"/>
    <cellStyle name="Note 2 2 2 2 2 2 4 3 3 3" xfId="43675"/>
    <cellStyle name="Note 2 2 2 2 2 2 4 3 4" xfId="15749"/>
    <cellStyle name="Note 2 2 2 2 2 2 4 3 4 2" xfId="33413"/>
    <cellStyle name="Note 2 2 2 2 2 2 4 3 4 3" xfId="50622"/>
    <cellStyle name="Note 2 2 2 2 2 2 4 3 5" xfId="22780"/>
    <cellStyle name="Note 2 2 2 2 2 2 4 3 6" xfId="40064"/>
    <cellStyle name="Note 2 2 2 2 2 2 4 4" xfId="10721"/>
    <cellStyle name="Note 2 2 2 2 2 2 4 4 2" xfId="17610"/>
    <cellStyle name="Note 2 2 2 2 2 2 4 4 2 2" xfId="35274"/>
    <cellStyle name="Note 2 2 2 2 2 2 4 4 2 3" xfId="52469"/>
    <cellStyle name="Note 2 2 2 2 2 2 4 4 3" xfId="28385"/>
    <cellStyle name="Note 2 2 2 2 2 2 4 4 4" xfId="45630"/>
    <cellStyle name="Note 2 2 2 2 2 2 4 5" xfId="6971"/>
    <cellStyle name="Note 2 2 2 2 2 2 4 5 2" xfId="24636"/>
    <cellStyle name="Note 2 2 2 2 2 2 4 5 3" xfId="41907"/>
    <cellStyle name="Note 2 2 2 2 2 2 4 6" xfId="14002"/>
    <cellStyle name="Note 2 2 2 2 2 2 4 6 2" xfId="31666"/>
    <cellStyle name="Note 2 2 2 2 2 2 4 6 3" xfId="48887"/>
    <cellStyle name="Note 2 2 2 2 2 2 4 7" xfId="20918"/>
    <cellStyle name="Note 2 2 2 2 2 2 4 8" xfId="38221"/>
    <cellStyle name="Note 2 2 2 2 2 2 5" xfId="3427"/>
    <cellStyle name="Note 2 2 2 2 2 2 5 2" xfId="5343"/>
    <cellStyle name="Note 2 2 2 2 2 2 5 2 2" xfId="12263"/>
    <cellStyle name="Note 2 2 2 2 2 2 5 2 2 2" xfId="18990"/>
    <cellStyle name="Note 2 2 2 2 2 2 5 2 2 2 2" xfId="36654"/>
    <cellStyle name="Note 2 2 2 2 2 2 5 2 2 2 3" xfId="53837"/>
    <cellStyle name="Note 2 2 2 2 2 2 5 2 2 3" xfId="29927"/>
    <cellStyle name="Note 2 2 2 2 2 2 5 2 2 4" xfId="47160"/>
    <cellStyle name="Note 2 2 2 2 2 2 5 2 3" xfId="8979"/>
    <cellStyle name="Note 2 2 2 2 2 2 5 2 3 2" xfId="26644"/>
    <cellStyle name="Note 2 2 2 2 2 2 5 2 3 3" xfId="43903"/>
    <cellStyle name="Note 2 2 2 2 2 2 5 2 4" xfId="15923"/>
    <cellStyle name="Note 2 2 2 2 2 2 5 2 4 2" xfId="33587"/>
    <cellStyle name="Note 2 2 2 2 2 2 5 2 4 3" xfId="50796"/>
    <cellStyle name="Note 2 2 2 2 2 2 5 2 5" xfId="23008"/>
    <cellStyle name="Note 2 2 2 2 2 2 5 2 6" xfId="40292"/>
    <cellStyle name="Note 2 2 2 2 2 2 5 3" xfId="10887"/>
    <cellStyle name="Note 2 2 2 2 2 2 5 3 2" xfId="17722"/>
    <cellStyle name="Note 2 2 2 2 2 2 5 3 2 2" xfId="35386"/>
    <cellStyle name="Note 2 2 2 2 2 2 5 3 2 3" xfId="52581"/>
    <cellStyle name="Note 2 2 2 2 2 2 5 3 3" xfId="28551"/>
    <cellStyle name="Note 2 2 2 2 2 2 5 3 4" xfId="45796"/>
    <cellStyle name="Note 2 2 2 2 2 2 5 4" xfId="14176"/>
    <cellStyle name="Note 2 2 2 2 2 2 5 4 2" xfId="31840"/>
    <cellStyle name="Note 2 2 2 2 2 2 5 4 3" xfId="49061"/>
    <cellStyle name="Note 2 2 2 2 2 2 5 5" xfId="21146"/>
    <cellStyle name="Note 2 2 2 2 2 2 5 6" xfId="38449"/>
    <cellStyle name="Note 2 2 2 2 2 2 6" xfId="3800"/>
    <cellStyle name="Note 2 2 2 2 2 2 6 2" xfId="5716"/>
    <cellStyle name="Note 2 2 2 2 2 2 6 2 2" xfId="12636"/>
    <cellStyle name="Note 2 2 2 2 2 2 6 2 2 2" xfId="19363"/>
    <cellStyle name="Note 2 2 2 2 2 2 6 2 2 2 2" xfId="37027"/>
    <cellStyle name="Note 2 2 2 2 2 2 6 2 2 2 3" xfId="54204"/>
    <cellStyle name="Note 2 2 2 2 2 2 6 2 2 3" xfId="30300"/>
    <cellStyle name="Note 2 2 2 2 2 2 6 2 2 4" xfId="47527"/>
    <cellStyle name="Note 2 2 2 2 2 2 6 2 3" xfId="9352"/>
    <cellStyle name="Note 2 2 2 2 2 2 6 2 3 2" xfId="27017"/>
    <cellStyle name="Note 2 2 2 2 2 2 6 2 3 3" xfId="44270"/>
    <cellStyle name="Note 2 2 2 2 2 2 6 2 4" xfId="16296"/>
    <cellStyle name="Note 2 2 2 2 2 2 6 2 4 2" xfId="33960"/>
    <cellStyle name="Note 2 2 2 2 2 2 6 2 4 3" xfId="51163"/>
    <cellStyle name="Note 2 2 2 2 2 2 6 2 5" xfId="23381"/>
    <cellStyle name="Note 2 2 2 2 2 2 6 2 6" xfId="40659"/>
    <cellStyle name="Note 2 2 2 2 2 2 6 3" xfId="7497"/>
    <cellStyle name="Note 2 2 2 2 2 2 6 3 2" xfId="25162"/>
    <cellStyle name="Note 2 2 2 2 2 2 6 3 3" xfId="42427"/>
    <cellStyle name="Note 2 2 2 2 2 2 6 4" xfId="14549"/>
    <cellStyle name="Note 2 2 2 2 2 2 6 4 2" xfId="32213"/>
    <cellStyle name="Note 2 2 2 2 2 2 6 4 3" xfId="49428"/>
    <cellStyle name="Note 2 2 2 2 2 2 6 5" xfId="21519"/>
    <cellStyle name="Note 2 2 2 2 2 2 6 6" xfId="38816"/>
    <cellStyle name="Note 2 2 2 2 2 2 7" xfId="4680"/>
    <cellStyle name="Note 2 2 2 2 2 2 7 2" xfId="11600"/>
    <cellStyle name="Note 2 2 2 2 2 2 7 2 2" xfId="18381"/>
    <cellStyle name="Note 2 2 2 2 2 2 7 2 2 2" xfId="36045"/>
    <cellStyle name="Note 2 2 2 2 2 2 7 2 2 3" xfId="53234"/>
    <cellStyle name="Note 2 2 2 2 2 2 7 2 3" xfId="29264"/>
    <cellStyle name="Note 2 2 2 2 2 2 7 2 4" xfId="46503"/>
    <cellStyle name="Note 2 2 2 2 2 2 7 3" xfId="8316"/>
    <cellStyle name="Note 2 2 2 2 2 2 7 3 2" xfId="25981"/>
    <cellStyle name="Note 2 2 2 2 2 2 7 3 3" xfId="43246"/>
    <cellStyle name="Note 2 2 2 2 2 2 7 4" xfId="15314"/>
    <cellStyle name="Note 2 2 2 2 2 2 7 4 2" xfId="32978"/>
    <cellStyle name="Note 2 2 2 2 2 2 7 4 3" xfId="50193"/>
    <cellStyle name="Note 2 2 2 2 2 2 7 5" xfId="22345"/>
    <cellStyle name="Note 2 2 2 2 2 2 7 6" xfId="39635"/>
    <cellStyle name="Note 2 2 2 2 2 2 8" xfId="10286"/>
    <cellStyle name="Note 2 2 2 2 2 2 8 2" xfId="17175"/>
    <cellStyle name="Note 2 2 2 2 2 2 8 2 2" xfId="34839"/>
    <cellStyle name="Note 2 2 2 2 2 2 8 2 3" xfId="52040"/>
    <cellStyle name="Note 2 2 2 2 2 2 8 3" xfId="27950"/>
    <cellStyle name="Note 2 2 2 2 2 2 8 4" xfId="45201"/>
    <cellStyle name="Note 2 2 2 2 2 2 9" xfId="6536"/>
    <cellStyle name="Note 2 2 2 2 2 2 9 2" xfId="24201"/>
    <cellStyle name="Note 2 2 2 2 2 2 9 3" xfId="41478"/>
    <cellStyle name="Note 2 2 2 2 2 3" xfId="2811"/>
    <cellStyle name="Note 2 2 2 2 2 3 2" xfId="3474"/>
    <cellStyle name="Note 2 2 2 2 2 3 2 2" xfId="5390"/>
    <cellStyle name="Note 2 2 2 2 2 3 2 2 2" xfId="12310"/>
    <cellStyle name="Note 2 2 2 2 2 3 2 2 2 2" xfId="19037"/>
    <cellStyle name="Note 2 2 2 2 2 3 2 2 2 2 2" xfId="36701"/>
    <cellStyle name="Note 2 2 2 2 2 3 2 2 2 2 3" xfId="53881"/>
    <cellStyle name="Note 2 2 2 2 2 3 2 2 2 3" xfId="29974"/>
    <cellStyle name="Note 2 2 2 2 2 3 2 2 2 4" xfId="47204"/>
    <cellStyle name="Note 2 2 2 2 2 3 2 2 3" xfId="9026"/>
    <cellStyle name="Note 2 2 2 2 2 3 2 2 3 2" xfId="26691"/>
    <cellStyle name="Note 2 2 2 2 2 3 2 2 3 3" xfId="43947"/>
    <cellStyle name="Note 2 2 2 2 2 3 2 2 4" xfId="15970"/>
    <cellStyle name="Note 2 2 2 2 2 3 2 2 4 2" xfId="33634"/>
    <cellStyle name="Note 2 2 2 2 2 3 2 2 4 3" xfId="50840"/>
    <cellStyle name="Note 2 2 2 2 2 3 2 2 5" xfId="23055"/>
    <cellStyle name="Note 2 2 2 2 2 3 2 2 6" xfId="40336"/>
    <cellStyle name="Note 2 2 2 2 2 3 2 3" xfId="10934"/>
    <cellStyle name="Note 2 2 2 2 2 3 2 3 2" xfId="17769"/>
    <cellStyle name="Note 2 2 2 2 2 3 2 3 2 2" xfId="35433"/>
    <cellStyle name="Note 2 2 2 2 2 3 2 3 2 3" xfId="52625"/>
    <cellStyle name="Note 2 2 2 2 2 3 2 3 3" xfId="28598"/>
    <cellStyle name="Note 2 2 2 2 2 3 2 3 4" xfId="45840"/>
    <cellStyle name="Note 2 2 2 2 2 3 2 4" xfId="7171"/>
    <cellStyle name="Note 2 2 2 2 2 3 2 4 2" xfId="24836"/>
    <cellStyle name="Note 2 2 2 2 2 3 2 4 3" xfId="42104"/>
    <cellStyle name="Note 2 2 2 2 2 3 2 5" xfId="14223"/>
    <cellStyle name="Note 2 2 2 2 2 3 2 5 2" xfId="31887"/>
    <cellStyle name="Note 2 2 2 2 2 3 2 5 3" xfId="49105"/>
    <cellStyle name="Note 2 2 2 2 2 3 2 6" xfId="21193"/>
    <cellStyle name="Note 2 2 2 2 2 3 2 7" xfId="38493"/>
    <cellStyle name="Note 2 2 2 2 2 3 3" xfId="3844"/>
    <cellStyle name="Note 2 2 2 2 2 3 3 2" xfId="5760"/>
    <cellStyle name="Note 2 2 2 2 2 3 3 2 2" xfId="12680"/>
    <cellStyle name="Note 2 2 2 2 2 3 3 2 2 2" xfId="19407"/>
    <cellStyle name="Note 2 2 2 2 2 3 3 2 2 2 2" xfId="37071"/>
    <cellStyle name="Note 2 2 2 2 2 3 3 2 2 2 3" xfId="54248"/>
    <cellStyle name="Note 2 2 2 2 2 3 3 2 2 3" xfId="30344"/>
    <cellStyle name="Note 2 2 2 2 2 3 3 2 2 4" xfId="47571"/>
    <cellStyle name="Note 2 2 2 2 2 3 3 2 3" xfId="9396"/>
    <cellStyle name="Note 2 2 2 2 2 3 3 2 3 2" xfId="27061"/>
    <cellStyle name="Note 2 2 2 2 2 3 3 2 3 3" xfId="44314"/>
    <cellStyle name="Note 2 2 2 2 2 3 3 2 4" xfId="16340"/>
    <cellStyle name="Note 2 2 2 2 2 3 3 2 4 2" xfId="34004"/>
    <cellStyle name="Note 2 2 2 2 2 3 3 2 4 3" xfId="51207"/>
    <cellStyle name="Note 2 2 2 2 2 3 3 2 5" xfId="23425"/>
    <cellStyle name="Note 2 2 2 2 2 3 3 2 6" xfId="40703"/>
    <cellStyle name="Note 2 2 2 2 2 3 3 3" xfId="7541"/>
    <cellStyle name="Note 2 2 2 2 2 3 3 3 2" xfId="25206"/>
    <cellStyle name="Note 2 2 2 2 2 3 3 3 3" xfId="42471"/>
    <cellStyle name="Note 2 2 2 2 2 3 3 4" xfId="14593"/>
    <cellStyle name="Note 2 2 2 2 2 3 3 4 2" xfId="32257"/>
    <cellStyle name="Note 2 2 2 2 2 3 3 4 3" xfId="49472"/>
    <cellStyle name="Note 2 2 2 2 2 3 3 5" xfId="21563"/>
    <cellStyle name="Note 2 2 2 2 2 3 3 6" xfId="38860"/>
    <cellStyle name="Note 2 2 2 2 2 3 4" xfId="4727"/>
    <cellStyle name="Note 2 2 2 2 2 3 4 2" xfId="11647"/>
    <cellStyle name="Note 2 2 2 2 2 3 4 2 2" xfId="18428"/>
    <cellStyle name="Note 2 2 2 2 2 3 4 2 2 2" xfId="36092"/>
    <cellStyle name="Note 2 2 2 2 2 3 4 2 2 3" xfId="53278"/>
    <cellStyle name="Note 2 2 2 2 2 3 4 2 3" xfId="29311"/>
    <cellStyle name="Note 2 2 2 2 2 3 4 2 4" xfId="46547"/>
    <cellStyle name="Note 2 2 2 2 2 3 4 3" xfId="8363"/>
    <cellStyle name="Note 2 2 2 2 2 3 4 3 2" xfId="26028"/>
    <cellStyle name="Note 2 2 2 2 2 3 4 3 3" xfId="43290"/>
    <cellStyle name="Note 2 2 2 2 2 3 4 4" xfId="15361"/>
    <cellStyle name="Note 2 2 2 2 2 3 4 4 2" xfId="33025"/>
    <cellStyle name="Note 2 2 2 2 2 3 4 4 3" xfId="50237"/>
    <cellStyle name="Note 2 2 2 2 2 3 4 5" xfId="22392"/>
    <cellStyle name="Note 2 2 2 2 2 3 4 6" xfId="39679"/>
    <cellStyle name="Note 2 2 2 2 2 3 5" xfId="10333"/>
    <cellStyle name="Note 2 2 2 2 2 3 5 2" xfId="17222"/>
    <cellStyle name="Note 2 2 2 2 2 3 5 2 2" xfId="34886"/>
    <cellStyle name="Note 2 2 2 2 2 3 5 2 3" xfId="52084"/>
    <cellStyle name="Note 2 2 2 2 2 3 5 3" xfId="27997"/>
    <cellStyle name="Note 2 2 2 2 2 3 5 4" xfId="45245"/>
    <cellStyle name="Note 2 2 2 2 2 3 6" xfId="6583"/>
    <cellStyle name="Note 2 2 2 2 2 3 6 2" xfId="24248"/>
    <cellStyle name="Note 2 2 2 2 2 3 6 3" xfId="41522"/>
    <cellStyle name="Note 2 2 2 2 2 3 7" xfId="13614"/>
    <cellStyle name="Note 2 2 2 2 2 3 7 2" xfId="31278"/>
    <cellStyle name="Note 2 2 2 2 2 3 7 3" xfId="48502"/>
    <cellStyle name="Note 2 2 2 2 2 3 8" xfId="20530"/>
    <cellStyle name="Note 2 2 2 2 2 3 9" xfId="37836"/>
    <cellStyle name="Note 2 2 2 2 2 4" xfId="4463"/>
    <cellStyle name="Note 2 2 2 2 2 4 2" xfId="6327"/>
    <cellStyle name="Note 2 2 2 2 2 4 2 2" xfId="13246"/>
    <cellStyle name="Note 2 2 2 2 2 4 2 2 2" xfId="19919"/>
    <cellStyle name="Note 2 2 2 2 2 4 2 2 2 2" xfId="37583"/>
    <cellStyle name="Note 2 2 2 2 2 4 2 2 2 3" xfId="54760"/>
    <cellStyle name="Note 2 2 2 2 2 4 2 2 3" xfId="30910"/>
    <cellStyle name="Note 2 2 2 2 2 4 2 2 4" xfId="48137"/>
    <cellStyle name="Note 2 2 2 2 2 4 2 3" xfId="9962"/>
    <cellStyle name="Note 2 2 2 2 2 4 2 3 2" xfId="27627"/>
    <cellStyle name="Note 2 2 2 2 2 4 2 3 3" xfId="44880"/>
    <cellStyle name="Note 2 2 2 2 2 4 2 4" xfId="16852"/>
    <cellStyle name="Note 2 2 2 2 2 4 2 4 2" xfId="34516"/>
    <cellStyle name="Note 2 2 2 2 2 4 2 4 3" xfId="51719"/>
    <cellStyle name="Note 2 2 2 2 2 4 2 5" xfId="23992"/>
    <cellStyle name="Note 2 2 2 2 2 4 2 6" xfId="41269"/>
    <cellStyle name="Note 2 2 2 2 2 4 3" xfId="11391"/>
    <cellStyle name="Note 2 2 2 2 2 4 3 2" xfId="18172"/>
    <cellStyle name="Note 2 2 2 2 2 4 3 2 2" xfId="35836"/>
    <cellStyle name="Note 2 2 2 2 2 4 3 2 3" xfId="53025"/>
    <cellStyle name="Note 2 2 2 2 2 4 3 3" xfId="29055"/>
    <cellStyle name="Note 2 2 2 2 2 4 3 4" xfId="46294"/>
    <cellStyle name="Note 2 2 2 2 2 4 4" xfId="8107"/>
    <cellStyle name="Note 2 2 2 2 2 4 4 2" xfId="25772"/>
    <cellStyle name="Note 2 2 2 2 2 4 4 3" xfId="43037"/>
    <cellStyle name="Note 2 2 2 2 2 4 5" xfId="15105"/>
    <cellStyle name="Note 2 2 2 2 2 4 5 2" xfId="32769"/>
    <cellStyle name="Note 2 2 2 2 2 4 5 3" xfId="49984"/>
    <cellStyle name="Note 2 2 2 2 2 4 6" xfId="22136"/>
    <cellStyle name="Note 2 2 2 2 2 4 7" xfId="39426"/>
    <cellStyle name="Note 2 2 2 2 2 5" xfId="4549"/>
    <cellStyle name="Note 2 2 2 2 2 5 2" xfId="6413"/>
    <cellStyle name="Note 2 2 2 2 2 5 2 2" xfId="13332"/>
    <cellStyle name="Note 2 2 2 2 2 5 2 2 2" xfId="20005"/>
    <cellStyle name="Note 2 2 2 2 2 5 2 2 2 2" xfId="37669"/>
    <cellStyle name="Note 2 2 2 2 2 5 2 2 2 3" xfId="54846"/>
    <cellStyle name="Note 2 2 2 2 2 5 2 2 3" xfId="30996"/>
    <cellStyle name="Note 2 2 2 2 2 5 2 2 4" xfId="48223"/>
    <cellStyle name="Note 2 2 2 2 2 5 2 3" xfId="10048"/>
    <cellStyle name="Note 2 2 2 2 2 5 2 3 2" xfId="27713"/>
    <cellStyle name="Note 2 2 2 2 2 5 2 3 3" xfId="44966"/>
    <cellStyle name="Note 2 2 2 2 2 5 2 4" xfId="16938"/>
    <cellStyle name="Note 2 2 2 2 2 5 2 4 2" xfId="34602"/>
    <cellStyle name="Note 2 2 2 2 2 5 2 4 3" xfId="51805"/>
    <cellStyle name="Note 2 2 2 2 2 5 2 5" xfId="24078"/>
    <cellStyle name="Note 2 2 2 2 2 5 2 6" xfId="41355"/>
    <cellStyle name="Note 2 2 2 2 2 5 3" xfId="11477"/>
    <cellStyle name="Note 2 2 2 2 2 5 3 2" xfId="18258"/>
    <cellStyle name="Note 2 2 2 2 2 5 3 2 2" xfId="35922"/>
    <cellStyle name="Note 2 2 2 2 2 5 3 2 3" xfId="53111"/>
    <cellStyle name="Note 2 2 2 2 2 5 3 3" xfId="29141"/>
    <cellStyle name="Note 2 2 2 2 2 5 3 4" xfId="46380"/>
    <cellStyle name="Note 2 2 2 2 2 5 4" xfId="8193"/>
    <cellStyle name="Note 2 2 2 2 2 5 4 2" xfId="25858"/>
    <cellStyle name="Note 2 2 2 2 2 5 4 3" xfId="43123"/>
    <cellStyle name="Note 2 2 2 2 2 5 5" xfId="15191"/>
    <cellStyle name="Note 2 2 2 2 2 5 5 2" xfId="32855"/>
    <cellStyle name="Note 2 2 2 2 2 5 5 3" xfId="50070"/>
    <cellStyle name="Note 2 2 2 2 2 5 6" xfId="22222"/>
    <cellStyle name="Note 2 2 2 2 2 5 7" xfId="39512"/>
    <cellStyle name="Note 2 2 2 2 2 6" xfId="10106"/>
    <cellStyle name="Note 2 2 2 2 2 6 2" xfId="16995"/>
    <cellStyle name="Note 2 2 2 2 2 6 2 2" xfId="34659"/>
    <cellStyle name="Note 2 2 2 2 2 6 2 3" xfId="51860"/>
    <cellStyle name="Note 2 2 2 2 2 6 3" xfId="27770"/>
    <cellStyle name="Note 2 2 2 2 2 6 4" xfId="45021"/>
    <cellStyle name="Note 2 2 2 2 2 7" xfId="13387"/>
    <cellStyle name="Note 2 2 2 2 2 7 2" xfId="31051"/>
    <cellStyle name="Note 2 2 2 2 2 7 3" xfId="48278"/>
    <cellStyle name="Note 2 2 2 2 2 8" xfId="20213"/>
    <cellStyle name="Note 2 2 2 2 2 9" xfId="20185"/>
    <cellStyle name="Note 2 2 2 2 3" xfId="2763"/>
    <cellStyle name="Note 2 2 2 2 3 10" xfId="13568"/>
    <cellStyle name="Note 2 2 2 2 3 10 2" xfId="31232"/>
    <cellStyle name="Note 2 2 2 2 3 10 3" xfId="48459"/>
    <cellStyle name="Note 2 2 2 2 3 11" xfId="20484"/>
    <cellStyle name="Note 2 2 2 2 3 12" xfId="37793"/>
    <cellStyle name="Note 2 2 2 2 3 2" xfId="2992"/>
    <cellStyle name="Note 2 2 2 2 3 2 2" xfId="3655"/>
    <cellStyle name="Note 2 2 2 2 3 2 2 2" xfId="5571"/>
    <cellStyle name="Note 2 2 2 2 3 2 2 2 2" xfId="12491"/>
    <cellStyle name="Note 2 2 2 2 3 2 2 2 2 2" xfId="19218"/>
    <cellStyle name="Note 2 2 2 2 3 2 2 2 2 2 2" xfId="36882"/>
    <cellStyle name="Note 2 2 2 2 3 2 2 2 2 2 3" xfId="54062"/>
    <cellStyle name="Note 2 2 2 2 3 2 2 2 2 3" xfId="30155"/>
    <cellStyle name="Note 2 2 2 2 3 2 2 2 2 4" xfId="47385"/>
    <cellStyle name="Note 2 2 2 2 3 2 2 2 3" xfId="9207"/>
    <cellStyle name="Note 2 2 2 2 3 2 2 2 3 2" xfId="26872"/>
    <cellStyle name="Note 2 2 2 2 3 2 2 2 3 3" xfId="44128"/>
    <cellStyle name="Note 2 2 2 2 3 2 2 2 4" xfId="16151"/>
    <cellStyle name="Note 2 2 2 2 3 2 2 2 4 2" xfId="33815"/>
    <cellStyle name="Note 2 2 2 2 3 2 2 2 4 3" xfId="51021"/>
    <cellStyle name="Note 2 2 2 2 3 2 2 2 5" xfId="23236"/>
    <cellStyle name="Note 2 2 2 2 3 2 2 2 6" xfId="40517"/>
    <cellStyle name="Note 2 2 2 2 3 2 2 3" xfId="11115"/>
    <cellStyle name="Note 2 2 2 2 3 2 2 3 2" xfId="17950"/>
    <cellStyle name="Note 2 2 2 2 3 2 2 3 2 2" xfId="35614"/>
    <cellStyle name="Note 2 2 2 2 3 2 2 3 2 3" xfId="52806"/>
    <cellStyle name="Note 2 2 2 2 3 2 2 3 3" xfId="28779"/>
    <cellStyle name="Note 2 2 2 2 3 2 2 3 4" xfId="46021"/>
    <cellStyle name="Note 2 2 2 2 3 2 2 4" xfId="7352"/>
    <cellStyle name="Note 2 2 2 2 3 2 2 4 2" xfId="25017"/>
    <cellStyle name="Note 2 2 2 2 3 2 2 4 3" xfId="42285"/>
    <cellStyle name="Note 2 2 2 2 3 2 2 5" xfId="14404"/>
    <cellStyle name="Note 2 2 2 2 3 2 2 5 2" xfId="32068"/>
    <cellStyle name="Note 2 2 2 2 3 2 2 5 3" xfId="49286"/>
    <cellStyle name="Note 2 2 2 2 3 2 2 6" xfId="21374"/>
    <cellStyle name="Note 2 2 2 2 3 2 2 7" xfId="38674"/>
    <cellStyle name="Note 2 2 2 2 3 2 3" xfId="4025"/>
    <cellStyle name="Note 2 2 2 2 3 2 3 2" xfId="5941"/>
    <cellStyle name="Note 2 2 2 2 3 2 3 2 2" xfId="12861"/>
    <cellStyle name="Note 2 2 2 2 3 2 3 2 2 2" xfId="19588"/>
    <cellStyle name="Note 2 2 2 2 3 2 3 2 2 2 2" xfId="37252"/>
    <cellStyle name="Note 2 2 2 2 3 2 3 2 2 2 3" xfId="54429"/>
    <cellStyle name="Note 2 2 2 2 3 2 3 2 2 3" xfId="30525"/>
    <cellStyle name="Note 2 2 2 2 3 2 3 2 2 4" xfId="47752"/>
    <cellStyle name="Note 2 2 2 2 3 2 3 2 3" xfId="9577"/>
    <cellStyle name="Note 2 2 2 2 3 2 3 2 3 2" xfId="27242"/>
    <cellStyle name="Note 2 2 2 2 3 2 3 2 3 3" xfId="44495"/>
    <cellStyle name="Note 2 2 2 2 3 2 3 2 4" xfId="16521"/>
    <cellStyle name="Note 2 2 2 2 3 2 3 2 4 2" xfId="34185"/>
    <cellStyle name="Note 2 2 2 2 3 2 3 2 4 3" xfId="51388"/>
    <cellStyle name="Note 2 2 2 2 3 2 3 2 5" xfId="23606"/>
    <cellStyle name="Note 2 2 2 2 3 2 3 2 6" xfId="40884"/>
    <cellStyle name="Note 2 2 2 2 3 2 3 3" xfId="7722"/>
    <cellStyle name="Note 2 2 2 2 3 2 3 3 2" xfId="25387"/>
    <cellStyle name="Note 2 2 2 2 3 2 3 3 3" xfId="42652"/>
    <cellStyle name="Note 2 2 2 2 3 2 3 4" xfId="14774"/>
    <cellStyle name="Note 2 2 2 2 3 2 3 4 2" xfId="32438"/>
    <cellStyle name="Note 2 2 2 2 3 2 3 4 3" xfId="49653"/>
    <cellStyle name="Note 2 2 2 2 3 2 3 5" xfId="21744"/>
    <cellStyle name="Note 2 2 2 2 3 2 3 6" xfId="39041"/>
    <cellStyle name="Note 2 2 2 2 3 2 4" xfId="4908"/>
    <cellStyle name="Note 2 2 2 2 3 2 4 2" xfId="11828"/>
    <cellStyle name="Note 2 2 2 2 3 2 4 2 2" xfId="18609"/>
    <cellStyle name="Note 2 2 2 2 3 2 4 2 2 2" xfId="36273"/>
    <cellStyle name="Note 2 2 2 2 3 2 4 2 2 3" xfId="53459"/>
    <cellStyle name="Note 2 2 2 2 3 2 4 2 3" xfId="29492"/>
    <cellStyle name="Note 2 2 2 2 3 2 4 2 4" xfId="46728"/>
    <cellStyle name="Note 2 2 2 2 3 2 4 3" xfId="8544"/>
    <cellStyle name="Note 2 2 2 2 3 2 4 3 2" xfId="26209"/>
    <cellStyle name="Note 2 2 2 2 3 2 4 3 3" xfId="43471"/>
    <cellStyle name="Note 2 2 2 2 3 2 4 4" xfId="15542"/>
    <cellStyle name="Note 2 2 2 2 3 2 4 4 2" xfId="33206"/>
    <cellStyle name="Note 2 2 2 2 3 2 4 4 3" xfId="50418"/>
    <cellStyle name="Note 2 2 2 2 3 2 4 5" xfId="22573"/>
    <cellStyle name="Note 2 2 2 2 3 2 4 6" xfId="39860"/>
    <cellStyle name="Note 2 2 2 2 3 2 5" xfId="10514"/>
    <cellStyle name="Note 2 2 2 2 3 2 5 2" xfId="17403"/>
    <cellStyle name="Note 2 2 2 2 3 2 5 2 2" xfId="35067"/>
    <cellStyle name="Note 2 2 2 2 3 2 5 2 3" xfId="52265"/>
    <cellStyle name="Note 2 2 2 2 3 2 5 3" xfId="28178"/>
    <cellStyle name="Note 2 2 2 2 3 2 5 4" xfId="45426"/>
    <cellStyle name="Note 2 2 2 2 3 2 6" xfId="6764"/>
    <cellStyle name="Note 2 2 2 2 3 2 6 2" xfId="24429"/>
    <cellStyle name="Note 2 2 2 2 3 2 6 3" xfId="41703"/>
    <cellStyle name="Note 2 2 2 2 3 2 7" xfId="13795"/>
    <cellStyle name="Note 2 2 2 2 3 2 7 2" xfId="31459"/>
    <cellStyle name="Note 2 2 2 2 3 2 7 3" xfId="48683"/>
    <cellStyle name="Note 2 2 2 2 3 2 8" xfId="20711"/>
    <cellStyle name="Note 2 2 2 2 3 2 9" xfId="38017"/>
    <cellStyle name="Note 2 2 2 2 3 3" xfId="3088"/>
    <cellStyle name="Note 2 2 2 2 3 3 2" xfId="3751"/>
    <cellStyle name="Note 2 2 2 2 3 3 2 2" xfId="5667"/>
    <cellStyle name="Note 2 2 2 2 3 3 2 2 2" xfId="12587"/>
    <cellStyle name="Note 2 2 2 2 3 3 2 2 2 2" xfId="19314"/>
    <cellStyle name="Note 2 2 2 2 3 3 2 2 2 2 2" xfId="36978"/>
    <cellStyle name="Note 2 2 2 2 3 3 2 2 2 2 3" xfId="54155"/>
    <cellStyle name="Note 2 2 2 2 3 3 2 2 2 3" xfId="30251"/>
    <cellStyle name="Note 2 2 2 2 3 3 2 2 2 4" xfId="47478"/>
    <cellStyle name="Note 2 2 2 2 3 3 2 2 3" xfId="9303"/>
    <cellStyle name="Note 2 2 2 2 3 3 2 2 3 2" xfId="26968"/>
    <cellStyle name="Note 2 2 2 2 3 3 2 2 3 3" xfId="44221"/>
    <cellStyle name="Note 2 2 2 2 3 3 2 2 4" xfId="16247"/>
    <cellStyle name="Note 2 2 2 2 3 3 2 2 4 2" xfId="33911"/>
    <cellStyle name="Note 2 2 2 2 3 3 2 2 4 3" xfId="51114"/>
    <cellStyle name="Note 2 2 2 2 3 3 2 2 5" xfId="23332"/>
    <cellStyle name="Note 2 2 2 2 3 3 2 2 6" xfId="40610"/>
    <cellStyle name="Note 2 2 2 2 3 3 2 3" xfId="11211"/>
    <cellStyle name="Note 2 2 2 2 3 3 2 3 2" xfId="18046"/>
    <cellStyle name="Note 2 2 2 2 3 3 2 3 2 2" xfId="35710"/>
    <cellStyle name="Note 2 2 2 2 3 3 2 3 2 3" xfId="52899"/>
    <cellStyle name="Note 2 2 2 2 3 3 2 3 3" xfId="28875"/>
    <cellStyle name="Note 2 2 2 2 3 3 2 3 4" xfId="46114"/>
    <cellStyle name="Note 2 2 2 2 3 3 2 4" xfId="7448"/>
    <cellStyle name="Note 2 2 2 2 3 3 2 4 2" xfId="25113"/>
    <cellStyle name="Note 2 2 2 2 3 3 2 4 3" xfId="42378"/>
    <cellStyle name="Note 2 2 2 2 3 3 2 5" xfId="14500"/>
    <cellStyle name="Note 2 2 2 2 3 3 2 5 2" xfId="32164"/>
    <cellStyle name="Note 2 2 2 2 3 3 2 5 3" xfId="49379"/>
    <cellStyle name="Note 2 2 2 2 3 3 2 6" xfId="21470"/>
    <cellStyle name="Note 2 2 2 2 3 3 2 7" xfId="38767"/>
    <cellStyle name="Note 2 2 2 2 3 3 3" xfId="4118"/>
    <cellStyle name="Note 2 2 2 2 3 3 3 2" xfId="6034"/>
    <cellStyle name="Note 2 2 2 2 3 3 3 2 2" xfId="12954"/>
    <cellStyle name="Note 2 2 2 2 3 3 3 2 2 2" xfId="19681"/>
    <cellStyle name="Note 2 2 2 2 3 3 3 2 2 2 2" xfId="37345"/>
    <cellStyle name="Note 2 2 2 2 3 3 3 2 2 2 3" xfId="54522"/>
    <cellStyle name="Note 2 2 2 2 3 3 3 2 2 3" xfId="30618"/>
    <cellStyle name="Note 2 2 2 2 3 3 3 2 2 4" xfId="47845"/>
    <cellStyle name="Note 2 2 2 2 3 3 3 2 3" xfId="9670"/>
    <cellStyle name="Note 2 2 2 2 3 3 3 2 3 2" xfId="27335"/>
    <cellStyle name="Note 2 2 2 2 3 3 3 2 3 3" xfId="44588"/>
    <cellStyle name="Note 2 2 2 2 3 3 3 2 4" xfId="16614"/>
    <cellStyle name="Note 2 2 2 2 3 3 3 2 4 2" xfId="34278"/>
    <cellStyle name="Note 2 2 2 2 3 3 3 2 4 3" xfId="51481"/>
    <cellStyle name="Note 2 2 2 2 3 3 3 2 5" xfId="23699"/>
    <cellStyle name="Note 2 2 2 2 3 3 3 2 6" xfId="40977"/>
    <cellStyle name="Note 2 2 2 2 3 3 3 3" xfId="7815"/>
    <cellStyle name="Note 2 2 2 2 3 3 3 3 2" xfId="25480"/>
    <cellStyle name="Note 2 2 2 2 3 3 3 3 3" xfId="42745"/>
    <cellStyle name="Note 2 2 2 2 3 3 3 4" xfId="14867"/>
    <cellStyle name="Note 2 2 2 2 3 3 3 4 2" xfId="32531"/>
    <cellStyle name="Note 2 2 2 2 3 3 3 4 3" xfId="49746"/>
    <cellStyle name="Note 2 2 2 2 3 3 3 5" xfId="21837"/>
    <cellStyle name="Note 2 2 2 2 3 3 3 6" xfId="39134"/>
    <cellStyle name="Note 2 2 2 2 3 3 4" xfId="5004"/>
    <cellStyle name="Note 2 2 2 2 3 3 4 2" xfId="11924"/>
    <cellStyle name="Note 2 2 2 2 3 3 4 2 2" xfId="18705"/>
    <cellStyle name="Note 2 2 2 2 3 3 4 2 2 2" xfId="36369"/>
    <cellStyle name="Note 2 2 2 2 3 3 4 2 2 3" xfId="53552"/>
    <cellStyle name="Note 2 2 2 2 3 3 4 2 3" xfId="29588"/>
    <cellStyle name="Note 2 2 2 2 3 3 4 2 4" xfId="46821"/>
    <cellStyle name="Note 2 2 2 2 3 3 4 3" xfId="8640"/>
    <cellStyle name="Note 2 2 2 2 3 3 4 3 2" xfId="26305"/>
    <cellStyle name="Note 2 2 2 2 3 3 4 3 3" xfId="43564"/>
    <cellStyle name="Note 2 2 2 2 3 3 4 4" xfId="15638"/>
    <cellStyle name="Note 2 2 2 2 3 3 4 4 2" xfId="33302"/>
    <cellStyle name="Note 2 2 2 2 3 3 4 4 3" xfId="50511"/>
    <cellStyle name="Note 2 2 2 2 3 3 4 5" xfId="22669"/>
    <cellStyle name="Note 2 2 2 2 3 3 4 6" xfId="39953"/>
    <cellStyle name="Note 2 2 2 2 3 3 5" xfId="10610"/>
    <cellStyle name="Note 2 2 2 2 3 3 5 2" xfId="17499"/>
    <cellStyle name="Note 2 2 2 2 3 3 5 2 2" xfId="35163"/>
    <cellStyle name="Note 2 2 2 2 3 3 5 2 3" xfId="52358"/>
    <cellStyle name="Note 2 2 2 2 3 3 5 3" xfId="28274"/>
    <cellStyle name="Note 2 2 2 2 3 3 5 4" xfId="45519"/>
    <cellStyle name="Note 2 2 2 2 3 3 6" xfId="6860"/>
    <cellStyle name="Note 2 2 2 2 3 3 6 2" xfId="24525"/>
    <cellStyle name="Note 2 2 2 2 3 3 6 3" xfId="41796"/>
    <cellStyle name="Note 2 2 2 2 3 3 7" xfId="13891"/>
    <cellStyle name="Note 2 2 2 2 3 3 7 2" xfId="31555"/>
    <cellStyle name="Note 2 2 2 2 3 3 7 3" xfId="48776"/>
    <cellStyle name="Note 2 2 2 2 3 3 8" xfId="20807"/>
    <cellStyle name="Note 2 2 2 2 3 3 9" xfId="38110"/>
    <cellStyle name="Note 2 2 2 2 3 4" xfId="3200"/>
    <cellStyle name="Note 2 2 2 2 3 4 2" xfId="4230"/>
    <cellStyle name="Note 2 2 2 2 3 4 2 2" xfId="6146"/>
    <cellStyle name="Note 2 2 2 2 3 4 2 2 2" xfId="13066"/>
    <cellStyle name="Note 2 2 2 2 3 4 2 2 2 2" xfId="19793"/>
    <cellStyle name="Note 2 2 2 2 3 4 2 2 2 2 2" xfId="37457"/>
    <cellStyle name="Note 2 2 2 2 3 4 2 2 2 2 3" xfId="54634"/>
    <cellStyle name="Note 2 2 2 2 3 4 2 2 2 3" xfId="30730"/>
    <cellStyle name="Note 2 2 2 2 3 4 2 2 2 4" xfId="47957"/>
    <cellStyle name="Note 2 2 2 2 3 4 2 2 3" xfId="9782"/>
    <cellStyle name="Note 2 2 2 2 3 4 2 2 3 2" xfId="27447"/>
    <cellStyle name="Note 2 2 2 2 3 4 2 2 3 3" xfId="44700"/>
    <cellStyle name="Note 2 2 2 2 3 4 2 2 4" xfId="16726"/>
    <cellStyle name="Note 2 2 2 2 3 4 2 2 4 2" xfId="34390"/>
    <cellStyle name="Note 2 2 2 2 3 4 2 2 4 3" xfId="51593"/>
    <cellStyle name="Note 2 2 2 2 3 4 2 2 5" xfId="23811"/>
    <cellStyle name="Note 2 2 2 2 3 4 2 2 6" xfId="41089"/>
    <cellStyle name="Note 2 2 2 2 3 4 2 3" xfId="7927"/>
    <cellStyle name="Note 2 2 2 2 3 4 2 3 2" xfId="25592"/>
    <cellStyle name="Note 2 2 2 2 3 4 2 3 3" xfId="42857"/>
    <cellStyle name="Note 2 2 2 2 3 4 2 4" xfId="14979"/>
    <cellStyle name="Note 2 2 2 2 3 4 2 4 2" xfId="32643"/>
    <cellStyle name="Note 2 2 2 2 3 4 2 4 3" xfId="49858"/>
    <cellStyle name="Note 2 2 2 2 3 4 2 5" xfId="21949"/>
    <cellStyle name="Note 2 2 2 2 3 4 2 6" xfId="39246"/>
    <cellStyle name="Note 2 2 2 2 3 4 3" xfId="5116"/>
    <cellStyle name="Note 2 2 2 2 3 4 3 2" xfId="12036"/>
    <cellStyle name="Note 2 2 2 2 3 4 3 2 2" xfId="18817"/>
    <cellStyle name="Note 2 2 2 2 3 4 3 2 2 2" xfId="36481"/>
    <cellStyle name="Note 2 2 2 2 3 4 3 2 2 3" xfId="53664"/>
    <cellStyle name="Note 2 2 2 2 3 4 3 2 3" xfId="29700"/>
    <cellStyle name="Note 2 2 2 2 3 4 3 2 4" xfId="46933"/>
    <cellStyle name="Note 2 2 2 2 3 4 3 3" xfId="8752"/>
    <cellStyle name="Note 2 2 2 2 3 4 3 3 2" xfId="26417"/>
    <cellStyle name="Note 2 2 2 2 3 4 3 3 3" xfId="43676"/>
    <cellStyle name="Note 2 2 2 2 3 4 3 4" xfId="15750"/>
    <cellStyle name="Note 2 2 2 2 3 4 3 4 2" xfId="33414"/>
    <cellStyle name="Note 2 2 2 2 3 4 3 4 3" xfId="50623"/>
    <cellStyle name="Note 2 2 2 2 3 4 3 5" xfId="22781"/>
    <cellStyle name="Note 2 2 2 2 3 4 3 6" xfId="40065"/>
    <cellStyle name="Note 2 2 2 2 3 4 4" xfId="10722"/>
    <cellStyle name="Note 2 2 2 2 3 4 4 2" xfId="17611"/>
    <cellStyle name="Note 2 2 2 2 3 4 4 2 2" xfId="35275"/>
    <cellStyle name="Note 2 2 2 2 3 4 4 2 3" xfId="52470"/>
    <cellStyle name="Note 2 2 2 2 3 4 4 3" xfId="28386"/>
    <cellStyle name="Note 2 2 2 2 3 4 4 4" xfId="45631"/>
    <cellStyle name="Note 2 2 2 2 3 4 5" xfId="6972"/>
    <cellStyle name="Note 2 2 2 2 3 4 5 2" xfId="24637"/>
    <cellStyle name="Note 2 2 2 2 3 4 5 3" xfId="41908"/>
    <cellStyle name="Note 2 2 2 2 3 4 6" xfId="14003"/>
    <cellStyle name="Note 2 2 2 2 3 4 6 2" xfId="31667"/>
    <cellStyle name="Note 2 2 2 2 3 4 6 3" xfId="48888"/>
    <cellStyle name="Note 2 2 2 2 3 4 7" xfId="20919"/>
    <cellStyle name="Note 2 2 2 2 3 4 8" xfId="38222"/>
    <cellStyle name="Note 2 2 2 2 3 5" xfId="3428"/>
    <cellStyle name="Note 2 2 2 2 3 5 2" xfId="5344"/>
    <cellStyle name="Note 2 2 2 2 3 5 2 2" xfId="12264"/>
    <cellStyle name="Note 2 2 2 2 3 5 2 2 2" xfId="18991"/>
    <cellStyle name="Note 2 2 2 2 3 5 2 2 2 2" xfId="36655"/>
    <cellStyle name="Note 2 2 2 2 3 5 2 2 2 3" xfId="53838"/>
    <cellStyle name="Note 2 2 2 2 3 5 2 2 3" xfId="29928"/>
    <cellStyle name="Note 2 2 2 2 3 5 2 2 4" xfId="47161"/>
    <cellStyle name="Note 2 2 2 2 3 5 2 3" xfId="8980"/>
    <cellStyle name="Note 2 2 2 2 3 5 2 3 2" xfId="26645"/>
    <cellStyle name="Note 2 2 2 2 3 5 2 3 3" xfId="43904"/>
    <cellStyle name="Note 2 2 2 2 3 5 2 4" xfId="15924"/>
    <cellStyle name="Note 2 2 2 2 3 5 2 4 2" xfId="33588"/>
    <cellStyle name="Note 2 2 2 2 3 5 2 4 3" xfId="50797"/>
    <cellStyle name="Note 2 2 2 2 3 5 2 5" xfId="23009"/>
    <cellStyle name="Note 2 2 2 2 3 5 2 6" xfId="40293"/>
    <cellStyle name="Note 2 2 2 2 3 5 3" xfId="10888"/>
    <cellStyle name="Note 2 2 2 2 3 5 3 2" xfId="17723"/>
    <cellStyle name="Note 2 2 2 2 3 5 3 2 2" xfId="35387"/>
    <cellStyle name="Note 2 2 2 2 3 5 3 2 3" xfId="52582"/>
    <cellStyle name="Note 2 2 2 2 3 5 3 3" xfId="28552"/>
    <cellStyle name="Note 2 2 2 2 3 5 3 4" xfId="45797"/>
    <cellStyle name="Note 2 2 2 2 3 5 4" xfId="14177"/>
    <cellStyle name="Note 2 2 2 2 3 5 4 2" xfId="31841"/>
    <cellStyle name="Note 2 2 2 2 3 5 4 3" xfId="49062"/>
    <cellStyle name="Note 2 2 2 2 3 5 5" xfId="21147"/>
    <cellStyle name="Note 2 2 2 2 3 5 6" xfId="38450"/>
    <cellStyle name="Note 2 2 2 2 3 6" xfId="3801"/>
    <cellStyle name="Note 2 2 2 2 3 6 2" xfId="5717"/>
    <cellStyle name="Note 2 2 2 2 3 6 2 2" xfId="12637"/>
    <cellStyle name="Note 2 2 2 2 3 6 2 2 2" xfId="19364"/>
    <cellStyle name="Note 2 2 2 2 3 6 2 2 2 2" xfId="37028"/>
    <cellStyle name="Note 2 2 2 2 3 6 2 2 2 3" xfId="54205"/>
    <cellStyle name="Note 2 2 2 2 3 6 2 2 3" xfId="30301"/>
    <cellStyle name="Note 2 2 2 2 3 6 2 2 4" xfId="47528"/>
    <cellStyle name="Note 2 2 2 2 3 6 2 3" xfId="9353"/>
    <cellStyle name="Note 2 2 2 2 3 6 2 3 2" xfId="27018"/>
    <cellStyle name="Note 2 2 2 2 3 6 2 3 3" xfId="44271"/>
    <cellStyle name="Note 2 2 2 2 3 6 2 4" xfId="16297"/>
    <cellStyle name="Note 2 2 2 2 3 6 2 4 2" xfId="33961"/>
    <cellStyle name="Note 2 2 2 2 3 6 2 4 3" xfId="51164"/>
    <cellStyle name="Note 2 2 2 2 3 6 2 5" xfId="23382"/>
    <cellStyle name="Note 2 2 2 2 3 6 2 6" xfId="40660"/>
    <cellStyle name="Note 2 2 2 2 3 6 3" xfId="7498"/>
    <cellStyle name="Note 2 2 2 2 3 6 3 2" xfId="25163"/>
    <cellStyle name="Note 2 2 2 2 3 6 3 3" xfId="42428"/>
    <cellStyle name="Note 2 2 2 2 3 6 4" xfId="14550"/>
    <cellStyle name="Note 2 2 2 2 3 6 4 2" xfId="32214"/>
    <cellStyle name="Note 2 2 2 2 3 6 4 3" xfId="49429"/>
    <cellStyle name="Note 2 2 2 2 3 6 5" xfId="21520"/>
    <cellStyle name="Note 2 2 2 2 3 6 6" xfId="38817"/>
    <cellStyle name="Note 2 2 2 2 3 7" xfId="4681"/>
    <cellStyle name="Note 2 2 2 2 3 7 2" xfId="11601"/>
    <cellStyle name="Note 2 2 2 2 3 7 2 2" xfId="18382"/>
    <cellStyle name="Note 2 2 2 2 3 7 2 2 2" xfId="36046"/>
    <cellStyle name="Note 2 2 2 2 3 7 2 2 3" xfId="53235"/>
    <cellStyle name="Note 2 2 2 2 3 7 2 3" xfId="29265"/>
    <cellStyle name="Note 2 2 2 2 3 7 2 4" xfId="46504"/>
    <cellStyle name="Note 2 2 2 2 3 7 3" xfId="8317"/>
    <cellStyle name="Note 2 2 2 2 3 7 3 2" xfId="25982"/>
    <cellStyle name="Note 2 2 2 2 3 7 3 3" xfId="43247"/>
    <cellStyle name="Note 2 2 2 2 3 7 4" xfId="15315"/>
    <cellStyle name="Note 2 2 2 2 3 7 4 2" xfId="32979"/>
    <cellStyle name="Note 2 2 2 2 3 7 4 3" xfId="50194"/>
    <cellStyle name="Note 2 2 2 2 3 7 5" xfId="22346"/>
    <cellStyle name="Note 2 2 2 2 3 7 6" xfId="39636"/>
    <cellStyle name="Note 2 2 2 2 3 8" xfId="10287"/>
    <cellStyle name="Note 2 2 2 2 3 8 2" xfId="17176"/>
    <cellStyle name="Note 2 2 2 2 3 8 2 2" xfId="34840"/>
    <cellStyle name="Note 2 2 2 2 3 8 2 3" xfId="52041"/>
    <cellStyle name="Note 2 2 2 2 3 8 3" xfId="27951"/>
    <cellStyle name="Note 2 2 2 2 3 8 4" xfId="45202"/>
    <cellStyle name="Note 2 2 2 2 3 9" xfId="6537"/>
    <cellStyle name="Note 2 2 2 2 3 9 2" xfId="24202"/>
    <cellStyle name="Note 2 2 2 2 3 9 3" xfId="41479"/>
    <cellStyle name="Note 2 2 2 2 4" xfId="2810"/>
    <cellStyle name="Note 2 2 2 2 4 2" xfId="3473"/>
    <cellStyle name="Note 2 2 2 2 4 2 2" xfId="5389"/>
    <cellStyle name="Note 2 2 2 2 4 2 2 2" xfId="12309"/>
    <cellStyle name="Note 2 2 2 2 4 2 2 2 2" xfId="19036"/>
    <cellStyle name="Note 2 2 2 2 4 2 2 2 2 2" xfId="36700"/>
    <cellStyle name="Note 2 2 2 2 4 2 2 2 2 3" xfId="53880"/>
    <cellStyle name="Note 2 2 2 2 4 2 2 2 3" xfId="29973"/>
    <cellStyle name="Note 2 2 2 2 4 2 2 2 4" xfId="47203"/>
    <cellStyle name="Note 2 2 2 2 4 2 2 3" xfId="9025"/>
    <cellStyle name="Note 2 2 2 2 4 2 2 3 2" xfId="26690"/>
    <cellStyle name="Note 2 2 2 2 4 2 2 3 3" xfId="43946"/>
    <cellStyle name="Note 2 2 2 2 4 2 2 4" xfId="15969"/>
    <cellStyle name="Note 2 2 2 2 4 2 2 4 2" xfId="33633"/>
    <cellStyle name="Note 2 2 2 2 4 2 2 4 3" xfId="50839"/>
    <cellStyle name="Note 2 2 2 2 4 2 2 5" xfId="23054"/>
    <cellStyle name="Note 2 2 2 2 4 2 2 6" xfId="40335"/>
    <cellStyle name="Note 2 2 2 2 4 2 3" xfId="10933"/>
    <cellStyle name="Note 2 2 2 2 4 2 3 2" xfId="17768"/>
    <cellStyle name="Note 2 2 2 2 4 2 3 2 2" xfId="35432"/>
    <cellStyle name="Note 2 2 2 2 4 2 3 2 3" xfId="52624"/>
    <cellStyle name="Note 2 2 2 2 4 2 3 3" xfId="28597"/>
    <cellStyle name="Note 2 2 2 2 4 2 3 4" xfId="45839"/>
    <cellStyle name="Note 2 2 2 2 4 2 4" xfId="7170"/>
    <cellStyle name="Note 2 2 2 2 4 2 4 2" xfId="24835"/>
    <cellStyle name="Note 2 2 2 2 4 2 4 3" xfId="42103"/>
    <cellStyle name="Note 2 2 2 2 4 2 5" xfId="14222"/>
    <cellStyle name="Note 2 2 2 2 4 2 5 2" xfId="31886"/>
    <cellStyle name="Note 2 2 2 2 4 2 5 3" xfId="49104"/>
    <cellStyle name="Note 2 2 2 2 4 2 6" xfId="21192"/>
    <cellStyle name="Note 2 2 2 2 4 2 7" xfId="38492"/>
    <cellStyle name="Note 2 2 2 2 4 3" xfId="3843"/>
    <cellStyle name="Note 2 2 2 2 4 3 2" xfId="5759"/>
    <cellStyle name="Note 2 2 2 2 4 3 2 2" xfId="12679"/>
    <cellStyle name="Note 2 2 2 2 4 3 2 2 2" xfId="19406"/>
    <cellStyle name="Note 2 2 2 2 4 3 2 2 2 2" xfId="37070"/>
    <cellStyle name="Note 2 2 2 2 4 3 2 2 2 3" xfId="54247"/>
    <cellStyle name="Note 2 2 2 2 4 3 2 2 3" xfId="30343"/>
    <cellStyle name="Note 2 2 2 2 4 3 2 2 4" xfId="47570"/>
    <cellStyle name="Note 2 2 2 2 4 3 2 3" xfId="9395"/>
    <cellStyle name="Note 2 2 2 2 4 3 2 3 2" xfId="27060"/>
    <cellStyle name="Note 2 2 2 2 4 3 2 3 3" xfId="44313"/>
    <cellStyle name="Note 2 2 2 2 4 3 2 4" xfId="16339"/>
    <cellStyle name="Note 2 2 2 2 4 3 2 4 2" xfId="34003"/>
    <cellStyle name="Note 2 2 2 2 4 3 2 4 3" xfId="51206"/>
    <cellStyle name="Note 2 2 2 2 4 3 2 5" xfId="23424"/>
    <cellStyle name="Note 2 2 2 2 4 3 2 6" xfId="40702"/>
    <cellStyle name="Note 2 2 2 2 4 3 3" xfId="7540"/>
    <cellStyle name="Note 2 2 2 2 4 3 3 2" xfId="25205"/>
    <cellStyle name="Note 2 2 2 2 4 3 3 3" xfId="42470"/>
    <cellStyle name="Note 2 2 2 2 4 3 4" xfId="14592"/>
    <cellStyle name="Note 2 2 2 2 4 3 4 2" xfId="32256"/>
    <cellStyle name="Note 2 2 2 2 4 3 4 3" xfId="49471"/>
    <cellStyle name="Note 2 2 2 2 4 3 5" xfId="21562"/>
    <cellStyle name="Note 2 2 2 2 4 3 6" xfId="38859"/>
    <cellStyle name="Note 2 2 2 2 4 4" xfId="4726"/>
    <cellStyle name="Note 2 2 2 2 4 4 2" xfId="11646"/>
    <cellStyle name="Note 2 2 2 2 4 4 2 2" xfId="18427"/>
    <cellStyle name="Note 2 2 2 2 4 4 2 2 2" xfId="36091"/>
    <cellStyle name="Note 2 2 2 2 4 4 2 2 3" xfId="53277"/>
    <cellStyle name="Note 2 2 2 2 4 4 2 3" xfId="29310"/>
    <cellStyle name="Note 2 2 2 2 4 4 2 4" xfId="46546"/>
    <cellStyle name="Note 2 2 2 2 4 4 3" xfId="8362"/>
    <cellStyle name="Note 2 2 2 2 4 4 3 2" xfId="26027"/>
    <cellStyle name="Note 2 2 2 2 4 4 3 3" xfId="43289"/>
    <cellStyle name="Note 2 2 2 2 4 4 4" xfId="15360"/>
    <cellStyle name="Note 2 2 2 2 4 4 4 2" xfId="33024"/>
    <cellStyle name="Note 2 2 2 2 4 4 4 3" xfId="50236"/>
    <cellStyle name="Note 2 2 2 2 4 4 5" xfId="22391"/>
    <cellStyle name="Note 2 2 2 2 4 4 6" xfId="39678"/>
    <cellStyle name="Note 2 2 2 2 4 5" xfId="10332"/>
    <cellStyle name="Note 2 2 2 2 4 5 2" xfId="17221"/>
    <cellStyle name="Note 2 2 2 2 4 5 2 2" xfId="34885"/>
    <cellStyle name="Note 2 2 2 2 4 5 2 3" xfId="52083"/>
    <cellStyle name="Note 2 2 2 2 4 5 3" xfId="27996"/>
    <cellStyle name="Note 2 2 2 2 4 5 4" xfId="45244"/>
    <cellStyle name="Note 2 2 2 2 4 6" xfId="6582"/>
    <cellStyle name="Note 2 2 2 2 4 6 2" xfId="24247"/>
    <cellStyle name="Note 2 2 2 2 4 6 3" xfId="41521"/>
    <cellStyle name="Note 2 2 2 2 4 7" xfId="13613"/>
    <cellStyle name="Note 2 2 2 2 4 7 2" xfId="31277"/>
    <cellStyle name="Note 2 2 2 2 4 7 3" xfId="48501"/>
    <cellStyle name="Note 2 2 2 2 4 8" xfId="20529"/>
    <cellStyle name="Note 2 2 2 2 4 9" xfId="37835"/>
    <cellStyle name="Note 2 2 2 2 5" xfId="4462"/>
    <cellStyle name="Note 2 2 2 2 5 2" xfId="6326"/>
    <cellStyle name="Note 2 2 2 2 5 2 2" xfId="13245"/>
    <cellStyle name="Note 2 2 2 2 5 2 2 2" xfId="19918"/>
    <cellStyle name="Note 2 2 2 2 5 2 2 2 2" xfId="37582"/>
    <cellStyle name="Note 2 2 2 2 5 2 2 2 3" xfId="54759"/>
    <cellStyle name="Note 2 2 2 2 5 2 2 3" xfId="30909"/>
    <cellStyle name="Note 2 2 2 2 5 2 2 4" xfId="48136"/>
    <cellStyle name="Note 2 2 2 2 5 2 3" xfId="9961"/>
    <cellStyle name="Note 2 2 2 2 5 2 3 2" xfId="27626"/>
    <cellStyle name="Note 2 2 2 2 5 2 3 3" xfId="44879"/>
    <cellStyle name="Note 2 2 2 2 5 2 4" xfId="16851"/>
    <cellStyle name="Note 2 2 2 2 5 2 4 2" xfId="34515"/>
    <cellStyle name="Note 2 2 2 2 5 2 4 3" xfId="51718"/>
    <cellStyle name="Note 2 2 2 2 5 2 5" xfId="23991"/>
    <cellStyle name="Note 2 2 2 2 5 2 6" xfId="41268"/>
    <cellStyle name="Note 2 2 2 2 5 3" xfId="11390"/>
    <cellStyle name="Note 2 2 2 2 5 3 2" xfId="18171"/>
    <cellStyle name="Note 2 2 2 2 5 3 2 2" xfId="35835"/>
    <cellStyle name="Note 2 2 2 2 5 3 2 3" xfId="53024"/>
    <cellStyle name="Note 2 2 2 2 5 3 3" xfId="29054"/>
    <cellStyle name="Note 2 2 2 2 5 3 4" xfId="46293"/>
    <cellStyle name="Note 2 2 2 2 5 4" xfId="8106"/>
    <cellStyle name="Note 2 2 2 2 5 4 2" xfId="25771"/>
    <cellStyle name="Note 2 2 2 2 5 4 3" xfId="43036"/>
    <cellStyle name="Note 2 2 2 2 5 5" xfId="15104"/>
    <cellStyle name="Note 2 2 2 2 5 5 2" xfId="32768"/>
    <cellStyle name="Note 2 2 2 2 5 5 3" xfId="49983"/>
    <cellStyle name="Note 2 2 2 2 5 6" xfId="22135"/>
    <cellStyle name="Note 2 2 2 2 5 7" xfId="39425"/>
    <cellStyle name="Note 2 2 2 2 6" xfId="4565"/>
    <cellStyle name="Note 2 2 2 2 6 2" xfId="6429"/>
    <cellStyle name="Note 2 2 2 2 6 2 2" xfId="13348"/>
    <cellStyle name="Note 2 2 2 2 6 2 2 2" xfId="20021"/>
    <cellStyle name="Note 2 2 2 2 6 2 2 2 2" xfId="37685"/>
    <cellStyle name="Note 2 2 2 2 6 2 2 2 3" xfId="54862"/>
    <cellStyle name="Note 2 2 2 2 6 2 2 3" xfId="31012"/>
    <cellStyle name="Note 2 2 2 2 6 2 2 4" xfId="48239"/>
    <cellStyle name="Note 2 2 2 2 6 2 3" xfId="10064"/>
    <cellStyle name="Note 2 2 2 2 6 2 3 2" xfId="27729"/>
    <cellStyle name="Note 2 2 2 2 6 2 3 3" xfId="44982"/>
    <cellStyle name="Note 2 2 2 2 6 2 4" xfId="16954"/>
    <cellStyle name="Note 2 2 2 2 6 2 4 2" xfId="34618"/>
    <cellStyle name="Note 2 2 2 2 6 2 4 3" xfId="51821"/>
    <cellStyle name="Note 2 2 2 2 6 2 5" xfId="24094"/>
    <cellStyle name="Note 2 2 2 2 6 2 6" xfId="41371"/>
    <cellStyle name="Note 2 2 2 2 6 3" xfId="11493"/>
    <cellStyle name="Note 2 2 2 2 6 3 2" xfId="18274"/>
    <cellStyle name="Note 2 2 2 2 6 3 2 2" xfId="35938"/>
    <cellStyle name="Note 2 2 2 2 6 3 2 3" xfId="53127"/>
    <cellStyle name="Note 2 2 2 2 6 3 3" xfId="29157"/>
    <cellStyle name="Note 2 2 2 2 6 3 4" xfId="46396"/>
    <cellStyle name="Note 2 2 2 2 6 4" xfId="8209"/>
    <cellStyle name="Note 2 2 2 2 6 4 2" xfId="25874"/>
    <cellStyle name="Note 2 2 2 2 6 4 3" xfId="43139"/>
    <cellStyle name="Note 2 2 2 2 6 5" xfId="15207"/>
    <cellStyle name="Note 2 2 2 2 6 5 2" xfId="32871"/>
    <cellStyle name="Note 2 2 2 2 6 5 3" xfId="50086"/>
    <cellStyle name="Note 2 2 2 2 6 6" xfId="22238"/>
    <cellStyle name="Note 2 2 2 2 6 7" xfId="39528"/>
    <cellStyle name="Note 2 2 2 2 7" xfId="10105"/>
    <cellStyle name="Note 2 2 2 2 7 2" xfId="16994"/>
    <cellStyle name="Note 2 2 2 2 7 2 2" xfId="34658"/>
    <cellStyle name="Note 2 2 2 2 7 2 3" xfId="51859"/>
    <cellStyle name="Note 2 2 2 2 7 3" xfId="27769"/>
    <cellStyle name="Note 2 2 2 2 7 4" xfId="45020"/>
    <cellStyle name="Note 2 2 2 2 8" xfId="13386"/>
    <cellStyle name="Note 2 2 2 2 8 2" xfId="31050"/>
    <cellStyle name="Note 2 2 2 2 8 3" xfId="48277"/>
    <cellStyle name="Note 2 2 2 2 9" xfId="20212"/>
    <cellStyle name="Note 2 2 2 3" xfId="1819"/>
    <cellStyle name="Note 2 2 2 3 10" xfId="55175"/>
    <cellStyle name="Note 2 2 2 3 2" xfId="2761"/>
    <cellStyle name="Note 2 2 2 3 2 10" xfId="13566"/>
    <cellStyle name="Note 2 2 2 3 2 10 2" xfId="31230"/>
    <cellStyle name="Note 2 2 2 3 2 10 3" xfId="48457"/>
    <cellStyle name="Note 2 2 2 3 2 11" xfId="20482"/>
    <cellStyle name="Note 2 2 2 3 2 12" xfId="37791"/>
    <cellStyle name="Note 2 2 2 3 2 2" xfId="2990"/>
    <cellStyle name="Note 2 2 2 3 2 2 2" xfId="3653"/>
    <cellStyle name="Note 2 2 2 3 2 2 2 2" xfId="5569"/>
    <cellStyle name="Note 2 2 2 3 2 2 2 2 2" xfId="12489"/>
    <cellStyle name="Note 2 2 2 3 2 2 2 2 2 2" xfId="19216"/>
    <cellStyle name="Note 2 2 2 3 2 2 2 2 2 2 2" xfId="36880"/>
    <cellStyle name="Note 2 2 2 3 2 2 2 2 2 2 3" xfId="54060"/>
    <cellStyle name="Note 2 2 2 3 2 2 2 2 2 3" xfId="30153"/>
    <cellStyle name="Note 2 2 2 3 2 2 2 2 2 4" xfId="47383"/>
    <cellStyle name="Note 2 2 2 3 2 2 2 2 3" xfId="9205"/>
    <cellStyle name="Note 2 2 2 3 2 2 2 2 3 2" xfId="26870"/>
    <cellStyle name="Note 2 2 2 3 2 2 2 2 3 3" xfId="44126"/>
    <cellStyle name="Note 2 2 2 3 2 2 2 2 4" xfId="16149"/>
    <cellStyle name="Note 2 2 2 3 2 2 2 2 4 2" xfId="33813"/>
    <cellStyle name="Note 2 2 2 3 2 2 2 2 4 3" xfId="51019"/>
    <cellStyle name="Note 2 2 2 3 2 2 2 2 5" xfId="23234"/>
    <cellStyle name="Note 2 2 2 3 2 2 2 2 6" xfId="40515"/>
    <cellStyle name="Note 2 2 2 3 2 2 2 3" xfId="11113"/>
    <cellStyle name="Note 2 2 2 3 2 2 2 3 2" xfId="17948"/>
    <cellStyle name="Note 2 2 2 3 2 2 2 3 2 2" xfId="35612"/>
    <cellStyle name="Note 2 2 2 3 2 2 2 3 2 3" xfId="52804"/>
    <cellStyle name="Note 2 2 2 3 2 2 2 3 3" xfId="28777"/>
    <cellStyle name="Note 2 2 2 3 2 2 2 3 4" xfId="46019"/>
    <cellStyle name="Note 2 2 2 3 2 2 2 4" xfId="7350"/>
    <cellStyle name="Note 2 2 2 3 2 2 2 4 2" xfId="25015"/>
    <cellStyle name="Note 2 2 2 3 2 2 2 4 3" xfId="42283"/>
    <cellStyle name="Note 2 2 2 3 2 2 2 5" xfId="14402"/>
    <cellStyle name="Note 2 2 2 3 2 2 2 5 2" xfId="32066"/>
    <cellStyle name="Note 2 2 2 3 2 2 2 5 3" xfId="49284"/>
    <cellStyle name="Note 2 2 2 3 2 2 2 6" xfId="21372"/>
    <cellStyle name="Note 2 2 2 3 2 2 2 7" xfId="38672"/>
    <cellStyle name="Note 2 2 2 3 2 2 3" xfId="4023"/>
    <cellStyle name="Note 2 2 2 3 2 2 3 2" xfId="5939"/>
    <cellStyle name="Note 2 2 2 3 2 2 3 2 2" xfId="12859"/>
    <cellStyle name="Note 2 2 2 3 2 2 3 2 2 2" xfId="19586"/>
    <cellStyle name="Note 2 2 2 3 2 2 3 2 2 2 2" xfId="37250"/>
    <cellStyle name="Note 2 2 2 3 2 2 3 2 2 2 3" xfId="54427"/>
    <cellStyle name="Note 2 2 2 3 2 2 3 2 2 3" xfId="30523"/>
    <cellStyle name="Note 2 2 2 3 2 2 3 2 2 4" xfId="47750"/>
    <cellStyle name="Note 2 2 2 3 2 2 3 2 3" xfId="9575"/>
    <cellStyle name="Note 2 2 2 3 2 2 3 2 3 2" xfId="27240"/>
    <cellStyle name="Note 2 2 2 3 2 2 3 2 3 3" xfId="44493"/>
    <cellStyle name="Note 2 2 2 3 2 2 3 2 4" xfId="16519"/>
    <cellStyle name="Note 2 2 2 3 2 2 3 2 4 2" xfId="34183"/>
    <cellStyle name="Note 2 2 2 3 2 2 3 2 4 3" xfId="51386"/>
    <cellStyle name="Note 2 2 2 3 2 2 3 2 5" xfId="23604"/>
    <cellStyle name="Note 2 2 2 3 2 2 3 2 6" xfId="40882"/>
    <cellStyle name="Note 2 2 2 3 2 2 3 3" xfId="7720"/>
    <cellStyle name="Note 2 2 2 3 2 2 3 3 2" xfId="25385"/>
    <cellStyle name="Note 2 2 2 3 2 2 3 3 3" xfId="42650"/>
    <cellStyle name="Note 2 2 2 3 2 2 3 4" xfId="14772"/>
    <cellStyle name="Note 2 2 2 3 2 2 3 4 2" xfId="32436"/>
    <cellStyle name="Note 2 2 2 3 2 2 3 4 3" xfId="49651"/>
    <cellStyle name="Note 2 2 2 3 2 2 3 5" xfId="21742"/>
    <cellStyle name="Note 2 2 2 3 2 2 3 6" xfId="39039"/>
    <cellStyle name="Note 2 2 2 3 2 2 4" xfId="4906"/>
    <cellStyle name="Note 2 2 2 3 2 2 4 2" xfId="11826"/>
    <cellStyle name="Note 2 2 2 3 2 2 4 2 2" xfId="18607"/>
    <cellStyle name="Note 2 2 2 3 2 2 4 2 2 2" xfId="36271"/>
    <cellStyle name="Note 2 2 2 3 2 2 4 2 2 3" xfId="53457"/>
    <cellStyle name="Note 2 2 2 3 2 2 4 2 3" xfId="29490"/>
    <cellStyle name="Note 2 2 2 3 2 2 4 2 4" xfId="46726"/>
    <cellStyle name="Note 2 2 2 3 2 2 4 3" xfId="8542"/>
    <cellStyle name="Note 2 2 2 3 2 2 4 3 2" xfId="26207"/>
    <cellStyle name="Note 2 2 2 3 2 2 4 3 3" xfId="43469"/>
    <cellStyle name="Note 2 2 2 3 2 2 4 4" xfId="15540"/>
    <cellStyle name="Note 2 2 2 3 2 2 4 4 2" xfId="33204"/>
    <cellStyle name="Note 2 2 2 3 2 2 4 4 3" xfId="50416"/>
    <cellStyle name="Note 2 2 2 3 2 2 4 5" xfId="22571"/>
    <cellStyle name="Note 2 2 2 3 2 2 4 6" xfId="39858"/>
    <cellStyle name="Note 2 2 2 3 2 2 5" xfId="10512"/>
    <cellStyle name="Note 2 2 2 3 2 2 5 2" xfId="17401"/>
    <cellStyle name="Note 2 2 2 3 2 2 5 2 2" xfId="35065"/>
    <cellStyle name="Note 2 2 2 3 2 2 5 2 3" xfId="52263"/>
    <cellStyle name="Note 2 2 2 3 2 2 5 3" xfId="28176"/>
    <cellStyle name="Note 2 2 2 3 2 2 5 4" xfId="45424"/>
    <cellStyle name="Note 2 2 2 3 2 2 6" xfId="6762"/>
    <cellStyle name="Note 2 2 2 3 2 2 6 2" xfId="24427"/>
    <cellStyle name="Note 2 2 2 3 2 2 6 3" xfId="41701"/>
    <cellStyle name="Note 2 2 2 3 2 2 7" xfId="13793"/>
    <cellStyle name="Note 2 2 2 3 2 2 7 2" xfId="31457"/>
    <cellStyle name="Note 2 2 2 3 2 2 7 3" xfId="48681"/>
    <cellStyle name="Note 2 2 2 3 2 2 8" xfId="20709"/>
    <cellStyle name="Note 2 2 2 3 2 2 9" xfId="38015"/>
    <cellStyle name="Note 2 2 2 3 2 3" xfId="3086"/>
    <cellStyle name="Note 2 2 2 3 2 3 2" xfId="3749"/>
    <cellStyle name="Note 2 2 2 3 2 3 2 2" xfId="5665"/>
    <cellStyle name="Note 2 2 2 3 2 3 2 2 2" xfId="12585"/>
    <cellStyle name="Note 2 2 2 3 2 3 2 2 2 2" xfId="19312"/>
    <cellStyle name="Note 2 2 2 3 2 3 2 2 2 2 2" xfId="36976"/>
    <cellStyle name="Note 2 2 2 3 2 3 2 2 2 2 3" xfId="54153"/>
    <cellStyle name="Note 2 2 2 3 2 3 2 2 2 3" xfId="30249"/>
    <cellStyle name="Note 2 2 2 3 2 3 2 2 2 4" xfId="47476"/>
    <cellStyle name="Note 2 2 2 3 2 3 2 2 3" xfId="9301"/>
    <cellStyle name="Note 2 2 2 3 2 3 2 2 3 2" xfId="26966"/>
    <cellStyle name="Note 2 2 2 3 2 3 2 2 3 3" xfId="44219"/>
    <cellStyle name="Note 2 2 2 3 2 3 2 2 4" xfId="16245"/>
    <cellStyle name="Note 2 2 2 3 2 3 2 2 4 2" xfId="33909"/>
    <cellStyle name="Note 2 2 2 3 2 3 2 2 4 3" xfId="51112"/>
    <cellStyle name="Note 2 2 2 3 2 3 2 2 5" xfId="23330"/>
    <cellStyle name="Note 2 2 2 3 2 3 2 2 6" xfId="40608"/>
    <cellStyle name="Note 2 2 2 3 2 3 2 3" xfId="11209"/>
    <cellStyle name="Note 2 2 2 3 2 3 2 3 2" xfId="18044"/>
    <cellStyle name="Note 2 2 2 3 2 3 2 3 2 2" xfId="35708"/>
    <cellStyle name="Note 2 2 2 3 2 3 2 3 2 3" xfId="52897"/>
    <cellStyle name="Note 2 2 2 3 2 3 2 3 3" xfId="28873"/>
    <cellStyle name="Note 2 2 2 3 2 3 2 3 4" xfId="46112"/>
    <cellStyle name="Note 2 2 2 3 2 3 2 4" xfId="7446"/>
    <cellStyle name="Note 2 2 2 3 2 3 2 4 2" xfId="25111"/>
    <cellStyle name="Note 2 2 2 3 2 3 2 4 3" xfId="42376"/>
    <cellStyle name="Note 2 2 2 3 2 3 2 5" xfId="14498"/>
    <cellStyle name="Note 2 2 2 3 2 3 2 5 2" xfId="32162"/>
    <cellStyle name="Note 2 2 2 3 2 3 2 5 3" xfId="49377"/>
    <cellStyle name="Note 2 2 2 3 2 3 2 6" xfId="21468"/>
    <cellStyle name="Note 2 2 2 3 2 3 2 7" xfId="38765"/>
    <cellStyle name="Note 2 2 2 3 2 3 3" xfId="4116"/>
    <cellStyle name="Note 2 2 2 3 2 3 3 2" xfId="6032"/>
    <cellStyle name="Note 2 2 2 3 2 3 3 2 2" xfId="12952"/>
    <cellStyle name="Note 2 2 2 3 2 3 3 2 2 2" xfId="19679"/>
    <cellStyle name="Note 2 2 2 3 2 3 3 2 2 2 2" xfId="37343"/>
    <cellStyle name="Note 2 2 2 3 2 3 3 2 2 2 3" xfId="54520"/>
    <cellStyle name="Note 2 2 2 3 2 3 3 2 2 3" xfId="30616"/>
    <cellStyle name="Note 2 2 2 3 2 3 3 2 2 4" xfId="47843"/>
    <cellStyle name="Note 2 2 2 3 2 3 3 2 3" xfId="9668"/>
    <cellStyle name="Note 2 2 2 3 2 3 3 2 3 2" xfId="27333"/>
    <cellStyle name="Note 2 2 2 3 2 3 3 2 3 3" xfId="44586"/>
    <cellStyle name="Note 2 2 2 3 2 3 3 2 4" xfId="16612"/>
    <cellStyle name="Note 2 2 2 3 2 3 3 2 4 2" xfId="34276"/>
    <cellStyle name="Note 2 2 2 3 2 3 3 2 4 3" xfId="51479"/>
    <cellStyle name="Note 2 2 2 3 2 3 3 2 5" xfId="23697"/>
    <cellStyle name="Note 2 2 2 3 2 3 3 2 6" xfId="40975"/>
    <cellStyle name="Note 2 2 2 3 2 3 3 3" xfId="7813"/>
    <cellStyle name="Note 2 2 2 3 2 3 3 3 2" xfId="25478"/>
    <cellStyle name="Note 2 2 2 3 2 3 3 3 3" xfId="42743"/>
    <cellStyle name="Note 2 2 2 3 2 3 3 4" xfId="14865"/>
    <cellStyle name="Note 2 2 2 3 2 3 3 4 2" xfId="32529"/>
    <cellStyle name="Note 2 2 2 3 2 3 3 4 3" xfId="49744"/>
    <cellStyle name="Note 2 2 2 3 2 3 3 5" xfId="21835"/>
    <cellStyle name="Note 2 2 2 3 2 3 3 6" xfId="39132"/>
    <cellStyle name="Note 2 2 2 3 2 3 4" xfId="5002"/>
    <cellStyle name="Note 2 2 2 3 2 3 4 2" xfId="11922"/>
    <cellStyle name="Note 2 2 2 3 2 3 4 2 2" xfId="18703"/>
    <cellStyle name="Note 2 2 2 3 2 3 4 2 2 2" xfId="36367"/>
    <cellStyle name="Note 2 2 2 3 2 3 4 2 2 3" xfId="53550"/>
    <cellStyle name="Note 2 2 2 3 2 3 4 2 3" xfId="29586"/>
    <cellStyle name="Note 2 2 2 3 2 3 4 2 4" xfId="46819"/>
    <cellStyle name="Note 2 2 2 3 2 3 4 3" xfId="8638"/>
    <cellStyle name="Note 2 2 2 3 2 3 4 3 2" xfId="26303"/>
    <cellStyle name="Note 2 2 2 3 2 3 4 3 3" xfId="43562"/>
    <cellStyle name="Note 2 2 2 3 2 3 4 4" xfId="15636"/>
    <cellStyle name="Note 2 2 2 3 2 3 4 4 2" xfId="33300"/>
    <cellStyle name="Note 2 2 2 3 2 3 4 4 3" xfId="50509"/>
    <cellStyle name="Note 2 2 2 3 2 3 4 5" xfId="22667"/>
    <cellStyle name="Note 2 2 2 3 2 3 4 6" xfId="39951"/>
    <cellStyle name="Note 2 2 2 3 2 3 5" xfId="10608"/>
    <cellStyle name="Note 2 2 2 3 2 3 5 2" xfId="17497"/>
    <cellStyle name="Note 2 2 2 3 2 3 5 2 2" xfId="35161"/>
    <cellStyle name="Note 2 2 2 3 2 3 5 2 3" xfId="52356"/>
    <cellStyle name="Note 2 2 2 3 2 3 5 3" xfId="28272"/>
    <cellStyle name="Note 2 2 2 3 2 3 5 4" xfId="45517"/>
    <cellStyle name="Note 2 2 2 3 2 3 6" xfId="6858"/>
    <cellStyle name="Note 2 2 2 3 2 3 6 2" xfId="24523"/>
    <cellStyle name="Note 2 2 2 3 2 3 6 3" xfId="41794"/>
    <cellStyle name="Note 2 2 2 3 2 3 7" xfId="13889"/>
    <cellStyle name="Note 2 2 2 3 2 3 7 2" xfId="31553"/>
    <cellStyle name="Note 2 2 2 3 2 3 7 3" xfId="48774"/>
    <cellStyle name="Note 2 2 2 3 2 3 8" xfId="20805"/>
    <cellStyle name="Note 2 2 2 3 2 3 9" xfId="38108"/>
    <cellStyle name="Note 2 2 2 3 2 4" xfId="3198"/>
    <cellStyle name="Note 2 2 2 3 2 4 2" xfId="4228"/>
    <cellStyle name="Note 2 2 2 3 2 4 2 2" xfId="6144"/>
    <cellStyle name="Note 2 2 2 3 2 4 2 2 2" xfId="13064"/>
    <cellStyle name="Note 2 2 2 3 2 4 2 2 2 2" xfId="19791"/>
    <cellStyle name="Note 2 2 2 3 2 4 2 2 2 2 2" xfId="37455"/>
    <cellStyle name="Note 2 2 2 3 2 4 2 2 2 2 3" xfId="54632"/>
    <cellStyle name="Note 2 2 2 3 2 4 2 2 2 3" xfId="30728"/>
    <cellStyle name="Note 2 2 2 3 2 4 2 2 2 4" xfId="47955"/>
    <cellStyle name="Note 2 2 2 3 2 4 2 2 3" xfId="9780"/>
    <cellStyle name="Note 2 2 2 3 2 4 2 2 3 2" xfId="27445"/>
    <cellStyle name="Note 2 2 2 3 2 4 2 2 3 3" xfId="44698"/>
    <cellStyle name="Note 2 2 2 3 2 4 2 2 4" xfId="16724"/>
    <cellStyle name="Note 2 2 2 3 2 4 2 2 4 2" xfId="34388"/>
    <cellStyle name="Note 2 2 2 3 2 4 2 2 4 3" xfId="51591"/>
    <cellStyle name="Note 2 2 2 3 2 4 2 2 5" xfId="23809"/>
    <cellStyle name="Note 2 2 2 3 2 4 2 2 6" xfId="41087"/>
    <cellStyle name="Note 2 2 2 3 2 4 2 3" xfId="7925"/>
    <cellStyle name="Note 2 2 2 3 2 4 2 3 2" xfId="25590"/>
    <cellStyle name="Note 2 2 2 3 2 4 2 3 3" xfId="42855"/>
    <cellStyle name="Note 2 2 2 3 2 4 2 4" xfId="14977"/>
    <cellStyle name="Note 2 2 2 3 2 4 2 4 2" xfId="32641"/>
    <cellStyle name="Note 2 2 2 3 2 4 2 4 3" xfId="49856"/>
    <cellStyle name="Note 2 2 2 3 2 4 2 5" xfId="21947"/>
    <cellStyle name="Note 2 2 2 3 2 4 2 6" xfId="39244"/>
    <cellStyle name="Note 2 2 2 3 2 4 3" xfId="5114"/>
    <cellStyle name="Note 2 2 2 3 2 4 3 2" xfId="12034"/>
    <cellStyle name="Note 2 2 2 3 2 4 3 2 2" xfId="18815"/>
    <cellStyle name="Note 2 2 2 3 2 4 3 2 2 2" xfId="36479"/>
    <cellStyle name="Note 2 2 2 3 2 4 3 2 2 3" xfId="53662"/>
    <cellStyle name="Note 2 2 2 3 2 4 3 2 3" xfId="29698"/>
    <cellStyle name="Note 2 2 2 3 2 4 3 2 4" xfId="46931"/>
    <cellStyle name="Note 2 2 2 3 2 4 3 3" xfId="8750"/>
    <cellStyle name="Note 2 2 2 3 2 4 3 3 2" xfId="26415"/>
    <cellStyle name="Note 2 2 2 3 2 4 3 3 3" xfId="43674"/>
    <cellStyle name="Note 2 2 2 3 2 4 3 4" xfId="15748"/>
    <cellStyle name="Note 2 2 2 3 2 4 3 4 2" xfId="33412"/>
    <cellStyle name="Note 2 2 2 3 2 4 3 4 3" xfId="50621"/>
    <cellStyle name="Note 2 2 2 3 2 4 3 5" xfId="22779"/>
    <cellStyle name="Note 2 2 2 3 2 4 3 6" xfId="40063"/>
    <cellStyle name="Note 2 2 2 3 2 4 4" xfId="10720"/>
    <cellStyle name="Note 2 2 2 3 2 4 4 2" xfId="17609"/>
    <cellStyle name="Note 2 2 2 3 2 4 4 2 2" xfId="35273"/>
    <cellStyle name="Note 2 2 2 3 2 4 4 2 3" xfId="52468"/>
    <cellStyle name="Note 2 2 2 3 2 4 4 3" xfId="28384"/>
    <cellStyle name="Note 2 2 2 3 2 4 4 4" xfId="45629"/>
    <cellStyle name="Note 2 2 2 3 2 4 5" xfId="6970"/>
    <cellStyle name="Note 2 2 2 3 2 4 5 2" xfId="24635"/>
    <cellStyle name="Note 2 2 2 3 2 4 5 3" xfId="41906"/>
    <cellStyle name="Note 2 2 2 3 2 4 6" xfId="14001"/>
    <cellStyle name="Note 2 2 2 3 2 4 6 2" xfId="31665"/>
    <cellStyle name="Note 2 2 2 3 2 4 6 3" xfId="48886"/>
    <cellStyle name="Note 2 2 2 3 2 4 7" xfId="20917"/>
    <cellStyle name="Note 2 2 2 3 2 4 8" xfId="38220"/>
    <cellStyle name="Note 2 2 2 3 2 5" xfId="3426"/>
    <cellStyle name="Note 2 2 2 3 2 5 2" xfId="5342"/>
    <cellStyle name="Note 2 2 2 3 2 5 2 2" xfId="12262"/>
    <cellStyle name="Note 2 2 2 3 2 5 2 2 2" xfId="18989"/>
    <cellStyle name="Note 2 2 2 3 2 5 2 2 2 2" xfId="36653"/>
    <cellStyle name="Note 2 2 2 3 2 5 2 2 2 3" xfId="53836"/>
    <cellStyle name="Note 2 2 2 3 2 5 2 2 3" xfId="29926"/>
    <cellStyle name="Note 2 2 2 3 2 5 2 2 4" xfId="47159"/>
    <cellStyle name="Note 2 2 2 3 2 5 2 3" xfId="8978"/>
    <cellStyle name="Note 2 2 2 3 2 5 2 3 2" xfId="26643"/>
    <cellStyle name="Note 2 2 2 3 2 5 2 3 3" xfId="43902"/>
    <cellStyle name="Note 2 2 2 3 2 5 2 4" xfId="15922"/>
    <cellStyle name="Note 2 2 2 3 2 5 2 4 2" xfId="33586"/>
    <cellStyle name="Note 2 2 2 3 2 5 2 4 3" xfId="50795"/>
    <cellStyle name="Note 2 2 2 3 2 5 2 5" xfId="23007"/>
    <cellStyle name="Note 2 2 2 3 2 5 2 6" xfId="40291"/>
    <cellStyle name="Note 2 2 2 3 2 5 3" xfId="10886"/>
    <cellStyle name="Note 2 2 2 3 2 5 3 2" xfId="17721"/>
    <cellStyle name="Note 2 2 2 3 2 5 3 2 2" xfId="35385"/>
    <cellStyle name="Note 2 2 2 3 2 5 3 2 3" xfId="52580"/>
    <cellStyle name="Note 2 2 2 3 2 5 3 3" xfId="28550"/>
    <cellStyle name="Note 2 2 2 3 2 5 3 4" xfId="45795"/>
    <cellStyle name="Note 2 2 2 3 2 5 4" xfId="14175"/>
    <cellStyle name="Note 2 2 2 3 2 5 4 2" xfId="31839"/>
    <cellStyle name="Note 2 2 2 3 2 5 4 3" xfId="49060"/>
    <cellStyle name="Note 2 2 2 3 2 5 5" xfId="21145"/>
    <cellStyle name="Note 2 2 2 3 2 5 6" xfId="38448"/>
    <cellStyle name="Note 2 2 2 3 2 6" xfId="3799"/>
    <cellStyle name="Note 2 2 2 3 2 6 2" xfId="5715"/>
    <cellStyle name="Note 2 2 2 3 2 6 2 2" xfId="12635"/>
    <cellStyle name="Note 2 2 2 3 2 6 2 2 2" xfId="19362"/>
    <cellStyle name="Note 2 2 2 3 2 6 2 2 2 2" xfId="37026"/>
    <cellStyle name="Note 2 2 2 3 2 6 2 2 2 3" xfId="54203"/>
    <cellStyle name="Note 2 2 2 3 2 6 2 2 3" xfId="30299"/>
    <cellStyle name="Note 2 2 2 3 2 6 2 2 4" xfId="47526"/>
    <cellStyle name="Note 2 2 2 3 2 6 2 3" xfId="9351"/>
    <cellStyle name="Note 2 2 2 3 2 6 2 3 2" xfId="27016"/>
    <cellStyle name="Note 2 2 2 3 2 6 2 3 3" xfId="44269"/>
    <cellStyle name="Note 2 2 2 3 2 6 2 4" xfId="16295"/>
    <cellStyle name="Note 2 2 2 3 2 6 2 4 2" xfId="33959"/>
    <cellStyle name="Note 2 2 2 3 2 6 2 4 3" xfId="51162"/>
    <cellStyle name="Note 2 2 2 3 2 6 2 5" xfId="23380"/>
    <cellStyle name="Note 2 2 2 3 2 6 2 6" xfId="40658"/>
    <cellStyle name="Note 2 2 2 3 2 6 3" xfId="7496"/>
    <cellStyle name="Note 2 2 2 3 2 6 3 2" xfId="25161"/>
    <cellStyle name="Note 2 2 2 3 2 6 3 3" xfId="42426"/>
    <cellStyle name="Note 2 2 2 3 2 6 4" xfId="14548"/>
    <cellStyle name="Note 2 2 2 3 2 6 4 2" xfId="32212"/>
    <cellStyle name="Note 2 2 2 3 2 6 4 3" xfId="49427"/>
    <cellStyle name="Note 2 2 2 3 2 6 5" xfId="21518"/>
    <cellStyle name="Note 2 2 2 3 2 6 6" xfId="38815"/>
    <cellStyle name="Note 2 2 2 3 2 7" xfId="4679"/>
    <cellStyle name="Note 2 2 2 3 2 7 2" xfId="11599"/>
    <cellStyle name="Note 2 2 2 3 2 7 2 2" xfId="18380"/>
    <cellStyle name="Note 2 2 2 3 2 7 2 2 2" xfId="36044"/>
    <cellStyle name="Note 2 2 2 3 2 7 2 2 3" xfId="53233"/>
    <cellStyle name="Note 2 2 2 3 2 7 2 3" xfId="29263"/>
    <cellStyle name="Note 2 2 2 3 2 7 2 4" xfId="46502"/>
    <cellStyle name="Note 2 2 2 3 2 7 3" xfId="8315"/>
    <cellStyle name="Note 2 2 2 3 2 7 3 2" xfId="25980"/>
    <cellStyle name="Note 2 2 2 3 2 7 3 3" xfId="43245"/>
    <cellStyle name="Note 2 2 2 3 2 7 4" xfId="15313"/>
    <cellStyle name="Note 2 2 2 3 2 7 4 2" xfId="32977"/>
    <cellStyle name="Note 2 2 2 3 2 7 4 3" xfId="50192"/>
    <cellStyle name="Note 2 2 2 3 2 7 5" xfId="22344"/>
    <cellStyle name="Note 2 2 2 3 2 7 6" xfId="39634"/>
    <cellStyle name="Note 2 2 2 3 2 8" xfId="10285"/>
    <cellStyle name="Note 2 2 2 3 2 8 2" xfId="17174"/>
    <cellStyle name="Note 2 2 2 3 2 8 2 2" xfId="34838"/>
    <cellStyle name="Note 2 2 2 3 2 8 2 3" xfId="52039"/>
    <cellStyle name="Note 2 2 2 3 2 8 3" xfId="27949"/>
    <cellStyle name="Note 2 2 2 3 2 8 4" xfId="45200"/>
    <cellStyle name="Note 2 2 2 3 2 9" xfId="6535"/>
    <cellStyle name="Note 2 2 2 3 2 9 2" xfId="24200"/>
    <cellStyle name="Note 2 2 2 3 2 9 3" xfId="41477"/>
    <cellStyle name="Note 2 2 2 3 3" xfId="2812"/>
    <cellStyle name="Note 2 2 2 3 3 2" xfId="3475"/>
    <cellStyle name="Note 2 2 2 3 3 2 2" xfId="5391"/>
    <cellStyle name="Note 2 2 2 3 3 2 2 2" xfId="12311"/>
    <cellStyle name="Note 2 2 2 3 3 2 2 2 2" xfId="19038"/>
    <cellStyle name="Note 2 2 2 3 3 2 2 2 2 2" xfId="36702"/>
    <cellStyle name="Note 2 2 2 3 3 2 2 2 2 3" xfId="53882"/>
    <cellStyle name="Note 2 2 2 3 3 2 2 2 3" xfId="29975"/>
    <cellStyle name="Note 2 2 2 3 3 2 2 2 4" xfId="47205"/>
    <cellStyle name="Note 2 2 2 3 3 2 2 3" xfId="9027"/>
    <cellStyle name="Note 2 2 2 3 3 2 2 3 2" xfId="26692"/>
    <cellStyle name="Note 2 2 2 3 3 2 2 3 3" xfId="43948"/>
    <cellStyle name="Note 2 2 2 3 3 2 2 4" xfId="15971"/>
    <cellStyle name="Note 2 2 2 3 3 2 2 4 2" xfId="33635"/>
    <cellStyle name="Note 2 2 2 3 3 2 2 4 3" xfId="50841"/>
    <cellStyle name="Note 2 2 2 3 3 2 2 5" xfId="23056"/>
    <cellStyle name="Note 2 2 2 3 3 2 2 6" xfId="40337"/>
    <cellStyle name="Note 2 2 2 3 3 2 3" xfId="10935"/>
    <cellStyle name="Note 2 2 2 3 3 2 3 2" xfId="17770"/>
    <cellStyle name="Note 2 2 2 3 3 2 3 2 2" xfId="35434"/>
    <cellStyle name="Note 2 2 2 3 3 2 3 2 3" xfId="52626"/>
    <cellStyle name="Note 2 2 2 3 3 2 3 3" xfId="28599"/>
    <cellStyle name="Note 2 2 2 3 3 2 3 4" xfId="45841"/>
    <cellStyle name="Note 2 2 2 3 3 2 4" xfId="7172"/>
    <cellStyle name="Note 2 2 2 3 3 2 4 2" xfId="24837"/>
    <cellStyle name="Note 2 2 2 3 3 2 4 3" xfId="42105"/>
    <cellStyle name="Note 2 2 2 3 3 2 5" xfId="14224"/>
    <cellStyle name="Note 2 2 2 3 3 2 5 2" xfId="31888"/>
    <cellStyle name="Note 2 2 2 3 3 2 5 3" xfId="49106"/>
    <cellStyle name="Note 2 2 2 3 3 2 6" xfId="21194"/>
    <cellStyle name="Note 2 2 2 3 3 2 7" xfId="38494"/>
    <cellStyle name="Note 2 2 2 3 3 3" xfId="3845"/>
    <cellStyle name="Note 2 2 2 3 3 3 2" xfId="5761"/>
    <cellStyle name="Note 2 2 2 3 3 3 2 2" xfId="12681"/>
    <cellStyle name="Note 2 2 2 3 3 3 2 2 2" xfId="19408"/>
    <cellStyle name="Note 2 2 2 3 3 3 2 2 2 2" xfId="37072"/>
    <cellStyle name="Note 2 2 2 3 3 3 2 2 2 3" xfId="54249"/>
    <cellStyle name="Note 2 2 2 3 3 3 2 2 3" xfId="30345"/>
    <cellStyle name="Note 2 2 2 3 3 3 2 2 4" xfId="47572"/>
    <cellStyle name="Note 2 2 2 3 3 3 2 3" xfId="9397"/>
    <cellStyle name="Note 2 2 2 3 3 3 2 3 2" xfId="27062"/>
    <cellStyle name="Note 2 2 2 3 3 3 2 3 3" xfId="44315"/>
    <cellStyle name="Note 2 2 2 3 3 3 2 4" xfId="16341"/>
    <cellStyle name="Note 2 2 2 3 3 3 2 4 2" xfId="34005"/>
    <cellStyle name="Note 2 2 2 3 3 3 2 4 3" xfId="51208"/>
    <cellStyle name="Note 2 2 2 3 3 3 2 5" xfId="23426"/>
    <cellStyle name="Note 2 2 2 3 3 3 2 6" xfId="40704"/>
    <cellStyle name="Note 2 2 2 3 3 3 3" xfId="7542"/>
    <cellStyle name="Note 2 2 2 3 3 3 3 2" xfId="25207"/>
    <cellStyle name="Note 2 2 2 3 3 3 3 3" xfId="42472"/>
    <cellStyle name="Note 2 2 2 3 3 3 4" xfId="14594"/>
    <cellStyle name="Note 2 2 2 3 3 3 4 2" xfId="32258"/>
    <cellStyle name="Note 2 2 2 3 3 3 4 3" xfId="49473"/>
    <cellStyle name="Note 2 2 2 3 3 3 5" xfId="21564"/>
    <cellStyle name="Note 2 2 2 3 3 3 6" xfId="38861"/>
    <cellStyle name="Note 2 2 2 3 3 4" xfId="4728"/>
    <cellStyle name="Note 2 2 2 3 3 4 2" xfId="11648"/>
    <cellStyle name="Note 2 2 2 3 3 4 2 2" xfId="18429"/>
    <cellStyle name="Note 2 2 2 3 3 4 2 2 2" xfId="36093"/>
    <cellStyle name="Note 2 2 2 3 3 4 2 2 3" xfId="53279"/>
    <cellStyle name="Note 2 2 2 3 3 4 2 3" xfId="29312"/>
    <cellStyle name="Note 2 2 2 3 3 4 2 4" xfId="46548"/>
    <cellStyle name="Note 2 2 2 3 3 4 3" xfId="8364"/>
    <cellStyle name="Note 2 2 2 3 3 4 3 2" xfId="26029"/>
    <cellStyle name="Note 2 2 2 3 3 4 3 3" xfId="43291"/>
    <cellStyle name="Note 2 2 2 3 3 4 4" xfId="15362"/>
    <cellStyle name="Note 2 2 2 3 3 4 4 2" xfId="33026"/>
    <cellStyle name="Note 2 2 2 3 3 4 4 3" xfId="50238"/>
    <cellStyle name="Note 2 2 2 3 3 4 5" xfId="22393"/>
    <cellStyle name="Note 2 2 2 3 3 4 6" xfId="39680"/>
    <cellStyle name="Note 2 2 2 3 3 5" xfId="10334"/>
    <cellStyle name="Note 2 2 2 3 3 5 2" xfId="17223"/>
    <cellStyle name="Note 2 2 2 3 3 5 2 2" xfId="34887"/>
    <cellStyle name="Note 2 2 2 3 3 5 2 3" xfId="52085"/>
    <cellStyle name="Note 2 2 2 3 3 5 3" xfId="27998"/>
    <cellStyle name="Note 2 2 2 3 3 5 4" xfId="45246"/>
    <cellStyle name="Note 2 2 2 3 3 6" xfId="6584"/>
    <cellStyle name="Note 2 2 2 3 3 6 2" xfId="24249"/>
    <cellStyle name="Note 2 2 2 3 3 6 3" xfId="41523"/>
    <cellStyle name="Note 2 2 2 3 3 7" xfId="13615"/>
    <cellStyle name="Note 2 2 2 3 3 7 2" xfId="31279"/>
    <cellStyle name="Note 2 2 2 3 3 7 3" xfId="48503"/>
    <cellStyle name="Note 2 2 2 3 3 8" xfId="20531"/>
    <cellStyle name="Note 2 2 2 3 3 9" xfId="37837"/>
    <cellStyle name="Note 2 2 2 3 4" xfId="4464"/>
    <cellStyle name="Note 2 2 2 3 4 2" xfId="6328"/>
    <cellStyle name="Note 2 2 2 3 4 2 2" xfId="13247"/>
    <cellStyle name="Note 2 2 2 3 4 2 2 2" xfId="19920"/>
    <cellStyle name="Note 2 2 2 3 4 2 2 2 2" xfId="37584"/>
    <cellStyle name="Note 2 2 2 3 4 2 2 2 3" xfId="54761"/>
    <cellStyle name="Note 2 2 2 3 4 2 2 3" xfId="30911"/>
    <cellStyle name="Note 2 2 2 3 4 2 2 4" xfId="48138"/>
    <cellStyle name="Note 2 2 2 3 4 2 3" xfId="9963"/>
    <cellStyle name="Note 2 2 2 3 4 2 3 2" xfId="27628"/>
    <cellStyle name="Note 2 2 2 3 4 2 3 3" xfId="44881"/>
    <cellStyle name="Note 2 2 2 3 4 2 4" xfId="16853"/>
    <cellStyle name="Note 2 2 2 3 4 2 4 2" xfId="34517"/>
    <cellStyle name="Note 2 2 2 3 4 2 4 3" xfId="51720"/>
    <cellStyle name="Note 2 2 2 3 4 2 5" xfId="23993"/>
    <cellStyle name="Note 2 2 2 3 4 2 6" xfId="41270"/>
    <cellStyle name="Note 2 2 2 3 4 3" xfId="11392"/>
    <cellStyle name="Note 2 2 2 3 4 3 2" xfId="18173"/>
    <cellStyle name="Note 2 2 2 3 4 3 2 2" xfId="35837"/>
    <cellStyle name="Note 2 2 2 3 4 3 2 3" xfId="53026"/>
    <cellStyle name="Note 2 2 2 3 4 3 3" xfId="29056"/>
    <cellStyle name="Note 2 2 2 3 4 3 4" xfId="46295"/>
    <cellStyle name="Note 2 2 2 3 4 4" xfId="8108"/>
    <cellStyle name="Note 2 2 2 3 4 4 2" xfId="25773"/>
    <cellStyle name="Note 2 2 2 3 4 4 3" xfId="43038"/>
    <cellStyle name="Note 2 2 2 3 4 5" xfId="15106"/>
    <cellStyle name="Note 2 2 2 3 4 5 2" xfId="32770"/>
    <cellStyle name="Note 2 2 2 3 4 5 3" xfId="49985"/>
    <cellStyle name="Note 2 2 2 3 4 6" xfId="22137"/>
    <cellStyle name="Note 2 2 2 3 4 7" xfId="39427"/>
    <cellStyle name="Note 2 2 2 3 5" xfId="4421"/>
    <cellStyle name="Note 2 2 2 3 5 2" xfId="6285"/>
    <cellStyle name="Note 2 2 2 3 5 2 2" xfId="13204"/>
    <cellStyle name="Note 2 2 2 3 5 2 2 2" xfId="19877"/>
    <cellStyle name="Note 2 2 2 3 5 2 2 2 2" xfId="37541"/>
    <cellStyle name="Note 2 2 2 3 5 2 2 2 3" xfId="54718"/>
    <cellStyle name="Note 2 2 2 3 5 2 2 3" xfId="30868"/>
    <cellStyle name="Note 2 2 2 3 5 2 2 4" xfId="48095"/>
    <cellStyle name="Note 2 2 2 3 5 2 3" xfId="9920"/>
    <cellStyle name="Note 2 2 2 3 5 2 3 2" xfId="27585"/>
    <cellStyle name="Note 2 2 2 3 5 2 3 3" xfId="44838"/>
    <cellStyle name="Note 2 2 2 3 5 2 4" xfId="16810"/>
    <cellStyle name="Note 2 2 2 3 5 2 4 2" xfId="34474"/>
    <cellStyle name="Note 2 2 2 3 5 2 4 3" xfId="51677"/>
    <cellStyle name="Note 2 2 2 3 5 2 5" xfId="23950"/>
    <cellStyle name="Note 2 2 2 3 5 2 6" xfId="41227"/>
    <cellStyle name="Note 2 2 2 3 5 3" xfId="11349"/>
    <cellStyle name="Note 2 2 2 3 5 3 2" xfId="18130"/>
    <cellStyle name="Note 2 2 2 3 5 3 2 2" xfId="35794"/>
    <cellStyle name="Note 2 2 2 3 5 3 2 3" xfId="52983"/>
    <cellStyle name="Note 2 2 2 3 5 3 3" xfId="29013"/>
    <cellStyle name="Note 2 2 2 3 5 3 4" xfId="46252"/>
    <cellStyle name="Note 2 2 2 3 5 4" xfId="8065"/>
    <cellStyle name="Note 2 2 2 3 5 4 2" xfId="25730"/>
    <cellStyle name="Note 2 2 2 3 5 4 3" xfId="42995"/>
    <cellStyle name="Note 2 2 2 3 5 5" xfId="15063"/>
    <cellStyle name="Note 2 2 2 3 5 5 2" xfId="32727"/>
    <cellStyle name="Note 2 2 2 3 5 5 3" xfId="49942"/>
    <cellStyle name="Note 2 2 2 3 5 6" xfId="22094"/>
    <cellStyle name="Note 2 2 2 3 5 7" xfId="39384"/>
    <cellStyle name="Note 2 2 2 3 6" xfId="10107"/>
    <cellStyle name="Note 2 2 2 3 6 2" xfId="16996"/>
    <cellStyle name="Note 2 2 2 3 6 2 2" xfId="34660"/>
    <cellStyle name="Note 2 2 2 3 6 2 3" xfId="51861"/>
    <cellStyle name="Note 2 2 2 3 6 3" xfId="27771"/>
    <cellStyle name="Note 2 2 2 3 6 4" xfId="45022"/>
    <cellStyle name="Note 2 2 2 3 7" xfId="13388"/>
    <cellStyle name="Note 2 2 2 3 7 2" xfId="31052"/>
    <cellStyle name="Note 2 2 2 3 7 3" xfId="48279"/>
    <cellStyle name="Note 2 2 2 3 8" xfId="20214"/>
    <cellStyle name="Note 2 2 2 3 9" xfId="20184"/>
    <cellStyle name="Note 2 2 2 4" xfId="2672"/>
    <cellStyle name="Note 2 2 2 4 10" xfId="13477"/>
    <cellStyle name="Note 2 2 2 4 10 2" xfId="31141"/>
    <cellStyle name="Note 2 2 2 4 10 3" xfId="48368"/>
    <cellStyle name="Note 2 2 2 4 11" xfId="20393"/>
    <cellStyle name="Note 2 2 2 4 12" xfId="37702"/>
    <cellStyle name="Note 2 2 2 4 2" xfId="2901"/>
    <cellStyle name="Note 2 2 2 4 2 2" xfId="3564"/>
    <cellStyle name="Note 2 2 2 4 2 2 2" xfId="5480"/>
    <cellStyle name="Note 2 2 2 4 2 2 2 2" xfId="12400"/>
    <cellStyle name="Note 2 2 2 4 2 2 2 2 2" xfId="19127"/>
    <cellStyle name="Note 2 2 2 4 2 2 2 2 2 2" xfId="36791"/>
    <cellStyle name="Note 2 2 2 4 2 2 2 2 2 3" xfId="53971"/>
    <cellStyle name="Note 2 2 2 4 2 2 2 2 3" xfId="30064"/>
    <cellStyle name="Note 2 2 2 4 2 2 2 2 4" xfId="47294"/>
    <cellStyle name="Note 2 2 2 4 2 2 2 3" xfId="9116"/>
    <cellStyle name="Note 2 2 2 4 2 2 2 3 2" xfId="26781"/>
    <cellStyle name="Note 2 2 2 4 2 2 2 3 3" xfId="44037"/>
    <cellStyle name="Note 2 2 2 4 2 2 2 4" xfId="16060"/>
    <cellStyle name="Note 2 2 2 4 2 2 2 4 2" xfId="33724"/>
    <cellStyle name="Note 2 2 2 4 2 2 2 4 3" xfId="50930"/>
    <cellStyle name="Note 2 2 2 4 2 2 2 5" xfId="23145"/>
    <cellStyle name="Note 2 2 2 4 2 2 2 6" xfId="40426"/>
    <cellStyle name="Note 2 2 2 4 2 2 3" xfId="11024"/>
    <cellStyle name="Note 2 2 2 4 2 2 3 2" xfId="17859"/>
    <cellStyle name="Note 2 2 2 4 2 2 3 2 2" xfId="35523"/>
    <cellStyle name="Note 2 2 2 4 2 2 3 2 3" xfId="52715"/>
    <cellStyle name="Note 2 2 2 4 2 2 3 3" xfId="28688"/>
    <cellStyle name="Note 2 2 2 4 2 2 3 4" xfId="45930"/>
    <cellStyle name="Note 2 2 2 4 2 2 4" xfId="7261"/>
    <cellStyle name="Note 2 2 2 4 2 2 4 2" xfId="24926"/>
    <cellStyle name="Note 2 2 2 4 2 2 4 3" xfId="42194"/>
    <cellStyle name="Note 2 2 2 4 2 2 5" xfId="14313"/>
    <cellStyle name="Note 2 2 2 4 2 2 5 2" xfId="31977"/>
    <cellStyle name="Note 2 2 2 4 2 2 5 3" xfId="49195"/>
    <cellStyle name="Note 2 2 2 4 2 2 6" xfId="21283"/>
    <cellStyle name="Note 2 2 2 4 2 2 7" xfId="38583"/>
    <cellStyle name="Note 2 2 2 4 2 3" xfId="3934"/>
    <cellStyle name="Note 2 2 2 4 2 3 2" xfId="5850"/>
    <cellStyle name="Note 2 2 2 4 2 3 2 2" xfId="12770"/>
    <cellStyle name="Note 2 2 2 4 2 3 2 2 2" xfId="19497"/>
    <cellStyle name="Note 2 2 2 4 2 3 2 2 2 2" xfId="37161"/>
    <cellStyle name="Note 2 2 2 4 2 3 2 2 2 3" xfId="54338"/>
    <cellStyle name="Note 2 2 2 4 2 3 2 2 3" xfId="30434"/>
    <cellStyle name="Note 2 2 2 4 2 3 2 2 4" xfId="47661"/>
    <cellStyle name="Note 2 2 2 4 2 3 2 3" xfId="9486"/>
    <cellStyle name="Note 2 2 2 4 2 3 2 3 2" xfId="27151"/>
    <cellStyle name="Note 2 2 2 4 2 3 2 3 3" xfId="44404"/>
    <cellStyle name="Note 2 2 2 4 2 3 2 4" xfId="16430"/>
    <cellStyle name="Note 2 2 2 4 2 3 2 4 2" xfId="34094"/>
    <cellStyle name="Note 2 2 2 4 2 3 2 4 3" xfId="51297"/>
    <cellStyle name="Note 2 2 2 4 2 3 2 5" xfId="23515"/>
    <cellStyle name="Note 2 2 2 4 2 3 2 6" xfId="40793"/>
    <cellStyle name="Note 2 2 2 4 2 3 3" xfId="7631"/>
    <cellStyle name="Note 2 2 2 4 2 3 3 2" xfId="25296"/>
    <cellStyle name="Note 2 2 2 4 2 3 3 3" xfId="42561"/>
    <cellStyle name="Note 2 2 2 4 2 3 4" xfId="14683"/>
    <cellStyle name="Note 2 2 2 4 2 3 4 2" xfId="32347"/>
    <cellStyle name="Note 2 2 2 4 2 3 4 3" xfId="49562"/>
    <cellStyle name="Note 2 2 2 4 2 3 5" xfId="21653"/>
    <cellStyle name="Note 2 2 2 4 2 3 6" xfId="38950"/>
    <cellStyle name="Note 2 2 2 4 2 4" xfId="4817"/>
    <cellStyle name="Note 2 2 2 4 2 4 2" xfId="11737"/>
    <cellStyle name="Note 2 2 2 4 2 4 2 2" xfId="18518"/>
    <cellStyle name="Note 2 2 2 4 2 4 2 2 2" xfId="36182"/>
    <cellStyle name="Note 2 2 2 4 2 4 2 2 3" xfId="53368"/>
    <cellStyle name="Note 2 2 2 4 2 4 2 3" xfId="29401"/>
    <cellStyle name="Note 2 2 2 4 2 4 2 4" xfId="46637"/>
    <cellStyle name="Note 2 2 2 4 2 4 3" xfId="8453"/>
    <cellStyle name="Note 2 2 2 4 2 4 3 2" xfId="26118"/>
    <cellStyle name="Note 2 2 2 4 2 4 3 3" xfId="43380"/>
    <cellStyle name="Note 2 2 2 4 2 4 4" xfId="15451"/>
    <cellStyle name="Note 2 2 2 4 2 4 4 2" xfId="33115"/>
    <cellStyle name="Note 2 2 2 4 2 4 4 3" xfId="50327"/>
    <cellStyle name="Note 2 2 2 4 2 4 5" xfId="22482"/>
    <cellStyle name="Note 2 2 2 4 2 4 6" xfId="39769"/>
    <cellStyle name="Note 2 2 2 4 2 5" xfId="10423"/>
    <cellStyle name="Note 2 2 2 4 2 5 2" xfId="17312"/>
    <cellStyle name="Note 2 2 2 4 2 5 2 2" xfId="34976"/>
    <cellStyle name="Note 2 2 2 4 2 5 2 3" xfId="52174"/>
    <cellStyle name="Note 2 2 2 4 2 5 3" xfId="28087"/>
    <cellStyle name="Note 2 2 2 4 2 5 4" xfId="45335"/>
    <cellStyle name="Note 2 2 2 4 2 6" xfId="6673"/>
    <cellStyle name="Note 2 2 2 4 2 6 2" xfId="24338"/>
    <cellStyle name="Note 2 2 2 4 2 6 3" xfId="41612"/>
    <cellStyle name="Note 2 2 2 4 2 7" xfId="13704"/>
    <cellStyle name="Note 2 2 2 4 2 7 2" xfId="31368"/>
    <cellStyle name="Note 2 2 2 4 2 7 3" xfId="48592"/>
    <cellStyle name="Note 2 2 2 4 2 8" xfId="20620"/>
    <cellStyle name="Note 2 2 2 4 2 9" xfId="37926"/>
    <cellStyle name="Note 2 2 2 4 3" xfId="3016"/>
    <cellStyle name="Note 2 2 2 4 3 2" xfId="3679"/>
    <cellStyle name="Note 2 2 2 4 3 2 2" xfId="5595"/>
    <cellStyle name="Note 2 2 2 4 3 2 2 2" xfId="12515"/>
    <cellStyle name="Note 2 2 2 4 3 2 2 2 2" xfId="19242"/>
    <cellStyle name="Note 2 2 2 4 3 2 2 2 2 2" xfId="36906"/>
    <cellStyle name="Note 2 2 2 4 3 2 2 2 2 3" xfId="54083"/>
    <cellStyle name="Note 2 2 2 4 3 2 2 2 3" xfId="30179"/>
    <cellStyle name="Note 2 2 2 4 3 2 2 2 4" xfId="47406"/>
    <cellStyle name="Note 2 2 2 4 3 2 2 3" xfId="9231"/>
    <cellStyle name="Note 2 2 2 4 3 2 2 3 2" xfId="26896"/>
    <cellStyle name="Note 2 2 2 4 3 2 2 3 3" xfId="44149"/>
    <cellStyle name="Note 2 2 2 4 3 2 2 4" xfId="16175"/>
    <cellStyle name="Note 2 2 2 4 3 2 2 4 2" xfId="33839"/>
    <cellStyle name="Note 2 2 2 4 3 2 2 4 3" xfId="51042"/>
    <cellStyle name="Note 2 2 2 4 3 2 2 5" xfId="23260"/>
    <cellStyle name="Note 2 2 2 4 3 2 2 6" xfId="40538"/>
    <cellStyle name="Note 2 2 2 4 3 2 3" xfId="11139"/>
    <cellStyle name="Note 2 2 2 4 3 2 3 2" xfId="17974"/>
    <cellStyle name="Note 2 2 2 4 3 2 3 2 2" xfId="35638"/>
    <cellStyle name="Note 2 2 2 4 3 2 3 2 3" xfId="52827"/>
    <cellStyle name="Note 2 2 2 4 3 2 3 3" xfId="28803"/>
    <cellStyle name="Note 2 2 2 4 3 2 3 4" xfId="46042"/>
    <cellStyle name="Note 2 2 2 4 3 2 4" xfId="7376"/>
    <cellStyle name="Note 2 2 2 4 3 2 4 2" xfId="25041"/>
    <cellStyle name="Note 2 2 2 4 3 2 4 3" xfId="42306"/>
    <cellStyle name="Note 2 2 2 4 3 2 5" xfId="14428"/>
    <cellStyle name="Note 2 2 2 4 3 2 5 2" xfId="32092"/>
    <cellStyle name="Note 2 2 2 4 3 2 5 3" xfId="49307"/>
    <cellStyle name="Note 2 2 2 4 3 2 6" xfId="21398"/>
    <cellStyle name="Note 2 2 2 4 3 2 7" xfId="38695"/>
    <cellStyle name="Note 2 2 2 4 3 3" xfId="4046"/>
    <cellStyle name="Note 2 2 2 4 3 3 2" xfId="5962"/>
    <cellStyle name="Note 2 2 2 4 3 3 2 2" xfId="12882"/>
    <cellStyle name="Note 2 2 2 4 3 3 2 2 2" xfId="19609"/>
    <cellStyle name="Note 2 2 2 4 3 3 2 2 2 2" xfId="37273"/>
    <cellStyle name="Note 2 2 2 4 3 3 2 2 2 3" xfId="54450"/>
    <cellStyle name="Note 2 2 2 4 3 3 2 2 3" xfId="30546"/>
    <cellStyle name="Note 2 2 2 4 3 3 2 2 4" xfId="47773"/>
    <cellStyle name="Note 2 2 2 4 3 3 2 3" xfId="9598"/>
    <cellStyle name="Note 2 2 2 4 3 3 2 3 2" xfId="27263"/>
    <cellStyle name="Note 2 2 2 4 3 3 2 3 3" xfId="44516"/>
    <cellStyle name="Note 2 2 2 4 3 3 2 4" xfId="16542"/>
    <cellStyle name="Note 2 2 2 4 3 3 2 4 2" xfId="34206"/>
    <cellStyle name="Note 2 2 2 4 3 3 2 4 3" xfId="51409"/>
    <cellStyle name="Note 2 2 2 4 3 3 2 5" xfId="23627"/>
    <cellStyle name="Note 2 2 2 4 3 3 2 6" xfId="40905"/>
    <cellStyle name="Note 2 2 2 4 3 3 3" xfId="7743"/>
    <cellStyle name="Note 2 2 2 4 3 3 3 2" xfId="25408"/>
    <cellStyle name="Note 2 2 2 4 3 3 3 3" xfId="42673"/>
    <cellStyle name="Note 2 2 2 4 3 3 4" xfId="14795"/>
    <cellStyle name="Note 2 2 2 4 3 3 4 2" xfId="32459"/>
    <cellStyle name="Note 2 2 2 4 3 3 4 3" xfId="49674"/>
    <cellStyle name="Note 2 2 2 4 3 3 5" xfId="21765"/>
    <cellStyle name="Note 2 2 2 4 3 3 6" xfId="39062"/>
    <cellStyle name="Note 2 2 2 4 3 4" xfId="4932"/>
    <cellStyle name="Note 2 2 2 4 3 4 2" xfId="11852"/>
    <cellStyle name="Note 2 2 2 4 3 4 2 2" xfId="18633"/>
    <cellStyle name="Note 2 2 2 4 3 4 2 2 2" xfId="36297"/>
    <cellStyle name="Note 2 2 2 4 3 4 2 2 3" xfId="53480"/>
    <cellStyle name="Note 2 2 2 4 3 4 2 3" xfId="29516"/>
    <cellStyle name="Note 2 2 2 4 3 4 2 4" xfId="46749"/>
    <cellStyle name="Note 2 2 2 4 3 4 3" xfId="8568"/>
    <cellStyle name="Note 2 2 2 4 3 4 3 2" xfId="26233"/>
    <cellStyle name="Note 2 2 2 4 3 4 3 3" xfId="43492"/>
    <cellStyle name="Note 2 2 2 4 3 4 4" xfId="15566"/>
    <cellStyle name="Note 2 2 2 4 3 4 4 2" xfId="33230"/>
    <cellStyle name="Note 2 2 2 4 3 4 4 3" xfId="50439"/>
    <cellStyle name="Note 2 2 2 4 3 4 5" xfId="22597"/>
    <cellStyle name="Note 2 2 2 4 3 4 6" xfId="39881"/>
    <cellStyle name="Note 2 2 2 4 3 5" xfId="10538"/>
    <cellStyle name="Note 2 2 2 4 3 5 2" xfId="17427"/>
    <cellStyle name="Note 2 2 2 4 3 5 2 2" xfId="35091"/>
    <cellStyle name="Note 2 2 2 4 3 5 2 3" xfId="52286"/>
    <cellStyle name="Note 2 2 2 4 3 5 3" xfId="28202"/>
    <cellStyle name="Note 2 2 2 4 3 5 4" xfId="45447"/>
    <cellStyle name="Note 2 2 2 4 3 6" xfId="6788"/>
    <cellStyle name="Note 2 2 2 4 3 6 2" xfId="24453"/>
    <cellStyle name="Note 2 2 2 4 3 6 3" xfId="41724"/>
    <cellStyle name="Note 2 2 2 4 3 7" xfId="13819"/>
    <cellStyle name="Note 2 2 2 4 3 7 2" xfId="31483"/>
    <cellStyle name="Note 2 2 2 4 3 7 3" xfId="48704"/>
    <cellStyle name="Note 2 2 2 4 3 8" xfId="20735"/>
    <cellStyle name="Note 2 2 2 4 3 9" xfId="38038"/>
    <cellStyle name="Note 2 2 2 4 4" xfId="3109"/>
    <cellStyle name="Note 2 2 2 4 4 2" xfId="4139"/>
    <cellStyle name="Note 2 2 2 4 4 2 2" xfId="6055"/>
    <cellStyle name="Note 2 2 2 4 4 2 2 2" xfId="12975"/>
    <cellStyle name="Note 2 2 2 4 4 2 2 2 2" xfId="19702"/>
    <cellStyle name="Note 2 2 2 4 4 2 2 2 2 2" xfId="37366"/>
    <cellStyle name="Note 2 2 2 4 4 2 2 2 2 3" xfId="54543"/>
    <cellStyle name="Note 2 2 2 4 4 2 2 2 3" xfId="30639"/>
    <cellStyle name="Note 2 2 2 4 4 2 2 2 4" xfId="47866"/>
    <cellStyle name="Note 2 2 2 4 4 2 2 3" xfId="9691"/>
    <cellStyle name="Note 2 2 2 4 4 2 2 3 2" xfId="27356"/>
    <cellStyle name="Note 2 2 2 4 4 2 2 3 3" xfId="44609"/>
    <cellStyle name="Note 2 2 2 4 4 2 2 4" xfId="16635"/>
    <cellStyle name="Note 2 2 2 4 4 2 2 4 2" xfId="34299"/>
    <cellStyle name="Note 2 2 2 4 4 2 2 4 3" xfId="51502"/>
    <cellStyle name="Note 2 2 2 4 4 2 2 5" xfId="23720"/>
    <cellStyle name="Note 2 2 2 4 4 2 2 6" xfId="40998"/>
    <cellStyle name="Note 2 2 2 4 4 2 3" xfId="7836"/>
    <cellStyle name="Note 2 2 2 4 4 2 3 2" xfId="25501"/>
    <cellStyle name="Note 2 2 2 4 4 2 3 3" xfId="42766"/>
    <cellStyle name="Note 2 2 2 4 4 2 4" xfId="14888"/>
    <cellStyle name="Note 2 2 2 4 4 2 4 2" xfId="32552"/>
    <cellStyle name="Note 2 2 2 4 4 2 4 3" xfId="49767"/>
    <cellStyle name="Note 2 2 2 4 4 2 5" xfId="21858"/>
    <cellStyle name="Note 2 2 2 4 4 2 6" xfId="39155"/>
    <cellStyle name="Note 2 2 2 4 4 3" xfId="5025"/>
    <cellStyle name="Note 2 2 2 4 4 3 2" xfId="11945"/>
    <cellStyle name="Note 2 2 2 4 4 3 2 2" xfId="18726"/>
    <cellStyle name="Note 2 2 2 4 4 3 2 2 2" xfId="36390"/>
    <cellStyle name="Note 2 2 2 4 4 3 2 2 3" xfId="53573"/>
    <cellStyle name="Note 2 2 2 4 4 3 2 3" xfId="29609"/>
    <cellStyle name="Note 2 2 2 4 4 3 2 4" xfId="46842"/>
    <cellStyle name="Note 2 2 2 4 4 3 3" xfId="8661"/>
    <cellStyle name="Note 2 2 2 4 4 3 3 2" xfId="26326"/>
    <cellStyle name="Note 2 2 2 4 4 3 3 3" xfId="43585"/>
    <cellStyle name="Note 2 2 2 4 4 3 4" xfId="15659"/>
    <cellStyle name="Note 2 2 2 4 4 3 4 2" xfId="33323"/>
    <cellStyle name="Note 2 2 2 4 4 3 4 3" xfId="50532"/>
    <cellStyle name="Note 2 2 2 4 4 3 5" xfId="22690"/>
    <cellStyle name="Note 2 2 2 4 4 3 6" xfId="39974"/>
    <cellStyle name="Note 2 2 2 4 4 4" xfId="10631"/>
    <cellStyle name="Note 2 2 2 4 4 4 2" xfId="17520"/>
    <cellStyle name="Note 2 2 2 4 4 4 2 2" xfId="35184"/>
    <cellStyle name="Note 2 2 2 4 4 4 2 3" xfId="52379"/>
    <cellStyle name="Note 2 2 2 4 4 4 3" xfId="28295"/>
    <cellStyle name="Note 2 2 2 4 4 4 4" xfId="45540"/>
    <cellStyle name="Note 2 2 2 4 4 5" xfId="6881"/>
    <cellStyle name="Note 2 2 2 4 4 5 2" xfId="24546"/>
    <cellStyle name="Note 2 2 2 4 4 5 3" xfId="41817"/>
    <cellStyle name="Note 2 2 2 4 4 6" xfId="13912"/>
    <cellStyle name="Note 2 2 2 4 4 6 2" xfId="31576"/>
    <cellStyle name="Note 2 2 2 4 4 6 3" xfId="48797"/>
    <cellStyle name="Note 2 2 2 4 4 7" xfId="20828"/>
    <cellStyle name="Note 2 2 2 4 4 8" xfId="38131"/>
    <cellStyle name="Note 2 2 2 4 5" xfId="3337"/>
    <cellStyle name="Note 2 2 2 4 5 2" xfId="5253"/>
    <cellStyle name="Note 2 2 2 4 5 2 2" xfId="12173"/>
    <cellStyle name="Note 2 2 2 4 5 2 2 2" xfId="18900"/>
    <cellStyle name="Note 2 2 2 4 5 2 2 2 2" xfId="36564"/>
    <cellStyle name="Note 2 2 2 4 5 2 2 2 3" xfId="53747"/>
    <cellStyle name="Note 2 2 2 4 5 2 2 3" xfId="29837"/>
    <cellStyle name="Note 2 2 2 4 5 2 2 4" xfId="47070"/>
    <cellStyle name="Note 2 2 2 4 5 2 3" xfId="8889"/>
    <cellStyle name="Note 2 2 2 4 5 2 3 2" xfId="26554"/>
    <cellStyle name="Note 2 2 2 4 5 2 3 3" xfId="43813"/>
    <cellStyle name="Note 2 2 2 4 5 2 4" xfId="15833"/>
    <cellStyle name="Note 2 2 2 4 5 2 4 2" xfId="33497"/>
    <cellStyle name="Note 2 2 2 4 5 2 4 3" xfId="50706"/>
    <cellStyle name="Note 2 2 2 4 5 2 5" xfId="22918"/>
    <cellStyle name="Note 2 2 2 4 5 2 6" xfId="40202"/>
    <cellStyle name="Note 2 2 2 4 5 3" xfId="10797"/>
    <cellStyle name="Note 2 2 2 4 5 3 2" xfId="17632"/>
    <cellStyle name="Note 2 2 2 4 5 3 2 2" xfId="35296"/>
    <cellStyle name="Note 2 2 2 4 5 3 2 3" xfId="52491"/>
    <cellStyle name="Note 2 2 2 4 5 3 3" xfId="28461"/>
    <cellStyle name="Note 2 2 2 4 5 3 4" xfId="45706"/>
    <cellStyle name="Note 2 2 2 4 5 4" xfId="14086"/>
    <cellStyle name="Note 2 2 2 4 5 4 2" xfId="31750"/>
    <cellStyle name="Note 2 2 2 4 5 4 3" xfId="48971"/>
    <cellStyle name="Note 2 2 2 4 5 5" xfId="21056"/>
    <cellStyle name="Note 2 2 2 4 5 6" xfId="38359"/>
    <cellStyle name="Note 2 2 2 4 6" xfId="3282"/>
    <cellStyle name="Note 2 2 2 4 6 2" xfId="5198"/>
    <cellStyle name="Note 2 2 2 4 6 2 2" xfId="12118"/>
    <cellStyle name="Note 2 2 2 4 6 2 2 2" xfId="18899"/>
    <cellStyle name="Note 2 2 2 4 6 2 2 2 2" xfId="36563"/>
    <cellStyle name="Note 2 2 2 4 6 2 2 2 3" xfId="53746"/>
    <cellStyle name="Note 2 2 2 4 6 2 2 3" xfId="29782"/>
    <cellStyle name="Note 2 2 2 4 6 2 2 4" xfId="47015"/>
    <cellStyle name="Note 2 2 2 4 6 2 3" xfId="8834"/>
    <cellStyle name="Note 2 2 2 4 6 2 3 2" xfId="26499"/>
    <cellStyle name="Note 2 2 2 4 6 2 3 3" xfId="43758"/>
    <cellStyle name="Note 2 2 2 4 6 2 4" xfId="15832"/>
    <cellStyle name="Note 2 2 2 4 6 2 4 2" xfId="33496"/>
    <cellStyle name="Note 2 2 2 4 6 2 4 3" xfId="50705"/>
    <cellStyle name="Note 2 2 2 4 6 2 5" xfId="22863"/>
    <cellStyle name="Note 2 2 2 4 6 2 6" xfId="40147"/>
    <cellStyle name="Note 2 2 2 4 6 3" xfId="7054"/>
    <cellStyle name="Note 2 2 2 4 6 3 2" xfId="24719"/>
    <cellStyle name="Note 2 2 2 4 6 3 3" xfId="41990"/>
    <cellStyle name="Note 2 2 2 4 6 4" xfId="14085"/>
    <cellStyle name="Note 2 2 2 4 6 4 2" xfId="31749"/>
    <cellStyle name="Note 2 2 2 4 6 4 3" xfId="48970"/>
    <cellStyle name="Note 2 2 2 4 6 5" xfId="21001"/>
    <cellStyle name="Note 2 2 2 4 6 6" xfId="38304"/>
    <cellStyle name="Note 2 2 2 4 7" xfId="4590"/>
    <cellStyle name="Note 2 2 2 4 7 2" xfId="11510"/>
    <cellStyle name="Note 2 2 2 4 7 2 2" xfId="18291"/>
    <cellStyle name="Note 2 2 2 4 7 2 2 2" xfId="35955"/>
    <cellStyle name="Note 2 2 2 4 7 2 2 3" xfId="53144"/>
    <cellStyle name="Note 2 2 2 4 7 2 3" xfId="29174"/>
    <cellStyle name="Note 2 2 2 4 7 2 4" xfId="46413"/>
    <cellStyle name="Note 2 2 2 4 7 3" xfId="8226"/>
    <cellStyle name="Note 2 2 2 4 7 3 2" xfId="25891"/>
    <cellStyle name="Note 2 2 2 4 7 3 3" xfId="43156"/>
    <cellStyle name="Note 2 2 2 4 7 4" xfId="15224"/>
    <cellStyle name="Note 2 2 2 4 7 4 2" xfId="32888"/>
    <cellStyle name="Note 2 2 2 4 7 4 3" xfId="50103"/>
    <cellStyle name="Note 2 2 2 4 7 5" xfId="22255"/>
    <cellStyle name="Note 2 2 2 4 7 6" xfId="39545"/>
    <cellStyle name="Note 2 2 2 4 8" xfId="10196"/>
    <cellStyle name="Note 2 2 2 4 8 2" xfId="17085"/>
    <cellStyle name="Note 2 2 2 4 8 2 2" xfId="34749"/>
    <cellStyle name="Note 2 2 2 4 8 2 3" xfId="51950"/>
    <cellStyle name="Note 2 2 2 4 8 3" xfId="27860"/>
    <cellStyle name="Note 2 2 2 4 8 4" xfId="45111"/>
    <cellStyle name="Note 2 2 2 4 9" xfId="6446"/>
    <cellStyle name="Note 2 2 2 4 9 2" xfId="24111"/>
    <cellStyle name="Note 2 2 2 4 9 3" xfId="41388"/>
    <cellStyle name="Note 2 2 2 5" xfId="2809"/>
    <cellStyle name="Note 2 2 2 5 2" xfId="3472"/>
    <cellStyle name="Note 2 2 2 5 2 2" xfId="5388"/>
    <cellStyle name="Note 2 2 2 5 2 2 2" xfId="12308"/>
    <cellStyle name="Note 2 2 2 5 2 2 2 2" xfId="19035"/>
    <cellStyle name="Note 2 2 2 5 2 2 2 2 2" xfId="36699"/>
    <cellStyle name="Note 2 2 2 5 2 2 2 2 3" xfId="53879"/>
    <cellStyle name="Note 2 2 2 5 2 2 2 3" xfId="29972"/>
    <cellStyle name="Note 2 2 2 5 2 2 2 4" xfId="47202"/>
    <cellStyle name="Note 2 2 2 5 2 2 3" xfId="9024"/>
    <cellStyle name="Note 2 2 2 5 2 2 3 2" xfId="26689"/>
    <cellStyle name="Note 2 2 2 5 2 2 3 3" xfId="43945"/>
    <cellStyle name="Note 2 2 2 5 2 2 4" xfId="15968"/>
    <cellStyle name="Note 2 2 2 5 2 2 4 2" xfId="33632"/>
    <cellStyle name="Note 2 2 2 5 2 2 4 3" xfId="50838"/>
    <cellStyle name="Note 2 2 2 5 2 2 5" xfId="23053"/>
    <cellStyle name="Note 2 2 2 5 2 2 6" xfId="40334"/>
    <cellStyle name="Note 2 2 2 5 2 3" xfId="10932"/>
    <cellStyle name="Note 2 2 2 5 2 3 2" xfId="17767"/>
    <cellStyle name="Note 2 2 2 5 2 3 2 2" xfId="35431"/>
    <cellStyle name="Note 2 2 2 5 2 3 2 3" xfId="52623"/>
    <cellStyle name="Note 2 2 2 5 2 3 3" xfId="28596"/>
    <cellStyle name="Note 2 2 2 5 2 3 4" xfId="45838"/>
    <cellStyle name="Note 2 2 2 5 2 4" xfId="7169"/>
    <cellStyle name="Note 2 2 2 5 2 4 2" xfId="24834"/>
    <cellStyle name="Note 2 2 2 5 2 4 3" xfId="42102"/>
    <cellStyle name="Note 2 2 2 5 2 5" xfId="14221"/>
    <cellStyle name="Note 2 2 2 5 2 5 2" xfId="31885"/>
    <cellStyle name="Note 2 2 2 5 2 5 3" xfId="49103"/>
    <cellStyle name="Note 2 2 2 5 2 6" xfId="21191"/>
    <cellStyle name="Note 2 2 2 5 2 7" xfId="38491"/>
    <cellStyle name="Note 2 2 2 5 3" xfId="3842"/>
    <cellStyle name="Note 2 2 2 5 3 2" xfId="5758"/>
    <cellStyle name="Note 2 2 2 5 3 2 2" xfId="12678"/>
    <cellStyle name="Note 2 2 2 5 3 2 2 2" xfId="19405"/>
    <cellStyle name="Note 2 2 2 5 3 2 2 2 2" xfId="37069"/>
    <cellStyle name="Note 2 2 2 5 3 2 2 2 3" xfId="54246"/>
    <cellStyle name="Note 2 2 2 5 3 2 2 3" xfId="30342"/>
    <cellStyle name="Note 2 2 2 5 3 2 2 4" xfId="47569"/>
    <cellStyle name="Note 2 2 2 5 3 2 3" xfId="9394"/>
    <cellStyle name="Note 2 2 2 5 3 2 3 2" xfId="27059"/>
    <cellStyle name="Note 2 2 2 5 3 2 3 3" xfId="44312"/>
    <cellStyle name="Note 2 2 2 5 3 2 4" xfId="16338"/>
    <cellStyle name="Note 2 2 2 5 3 2 4 2" xfId="34002"/>
    <cellStyle name="Note 2 2 2 5 3 2 4 3" xfId="51205"/>
    <cellStyle name="Note 2 2 2 5 3 2 5" xfId="23423"/>
    <cellStyle name="Note 2 2 2 5 3 2 6" xfId="40701"/>
    <cellStyle name="Note 2 2 2 5 3 3" xfId="7539"/>
    <cellStyle name="Note 2 2 2 5 3 3 2" xfId="25204"/>
    <cellStyle name="Note 2 2 2 5 3 3 3" xfId="42469"/>
    <cellStyle name="Note 2 2 2 5 3 4" xfId="14591"/>
    <cellStyle name="Note 2 2 2 5 3 4 2" xfId="32255"/>
    <cellStyle name="Note 2 2 2 5 3 4 3" xfId="49470"/>
    <cellStyle name="Note 2 2 2 5 3 5" xfId="21561"/>
    <cellStyle name="Note 2 2 2 5 3 6" xfId="38858"/>
    <cellStyle name="Note 2 2 2 5 4" xfId="4725"/>
    <cellStyle name="Note 2 2 2 5 4 2" xfId="11645"/>
    <cellStyle name="Note 2 2 2 5 4 2 2" xfId="18426"/>
    <cellStyle name="Note 2 2 2 5 4 2 2 2" xfId="36090"/>
    <cellStyle name="Note 2 2 2 5 4 2 2 3" xfId="53276"/>
    <cellStyle name="Note 2 2 2 5 4 2 3" xfId="29309"/>
    <cellStyle name="Note 2 2 2 5 4 2 4" xfId="46545"/>
    <cellStyle name="Note 2 2 2 5 4 3" xfId="8361"/>
    <cellStyle name="Note 2 2 2 5 4 3 2" xfId="26026"/>
    <cellStyle name="Note 2 2 2 5 4 3 3" xfId="43288"/>
    <cellStyle name="Note 2 2 2 5 4 4" xfId="15359"/>
    <cellStyle name="Note 2 2 2 5 4 4 2" xfId="33023"/>
    <cellStyle name="Note 2 2 2 5 4 4 3" xfId="50235"/>
    <cellStyle name="Note 2 2 2 5 4 5" xfId="22390"/>
    <cellStyle name="Note 2 2 2 5 4 6" xfId="39677"/>
    <cellStyle name="Note 2 2 2 5 5" xfId="10331"/>
    <cellStyle name="Note 2 2 2 5 5 2" xfId="17220"/>
    <cellStyle name="Note 2 2 2 5 5 2 2" xfId="34884"/>
    <cellStyle name="Note 2 2 2 5 5 2 3" xfId="52082"/>
    <cellStyle name="Note 2 2 2 5 5 3" xfId="27995"/>
    <cellStyle name="Note 2 2 2 5 5 4" xfId="45243"/>
    <cellStyle name="Note 2 2 2 5 6" xfId="6581"/>
    <cellStyle name="Note 2 2 2 5 6 2" xfId="24246"/>
    <cellStyle name="Note 2 2 2 5 6 3" xfId="41520"/>
    <cellStyle name="Note 2 2 2 5 7" xfId="13612"/>
    <cellStyle name="Note 2 2 2 5 7 2" xfId="31276"/>
    <cellStyle name="Note 2 2 2 5 7 3" xfId="48500"/>
    <cellStyle name="Note 2 2 2 5 8" xfId="20528"/>
    <cellStyle name="Note 2 2 2 5 9" xfId="37834"/>
    <cellStyle name="Note 2 2 2 6" xfId="4461"/>
    <cellStyle name="Note 2 2 2 6 2" xfId="6325"/>
    <cellStyle name="Note 2 2 2 6 2 2" xfId="13244"/>
    <cellStyle name="Note 2 2 2 6 2 2 2" xfId="19917"/>
    <cellStyle name="Note 2 2 2 6 2 2 2 2" xfId="37581"/>
    <cellStyle name="Note 2 2 2 6 2 2 2 3" xfId="54758"/>
    <cellStyle name="Note 2 2 2 6 2 2 3" xfId="30908"/>
    <cellStyle name="Note 2 2 2 6 2 2 4" xfId="48135"/>
    <cellStyle name="Note 2 2 2 6 2 3" xfId="9960"/>
    <cellStyle name="Note 2 2 2 6 2 3 2" xfId="27625"/>
    <cellStyle name="Note 2 2 2 6 2 3 3" xfId="44878"/>
    <cellStyle name="Note 2 2 2 6 2 4" xfId="16850"/>
    <cellStyle name="Note 2 2 2 6 2 4 2" xfId="34514"/>
    <cellStyle name="Note 2 2 2 6 2 4 3" xfId="51717"/>
    <cellStyle name="Note 2 2 2 6 2 5" xfId="23990"/>
    <cellStyle name="Note 2 2 2 6 2 6" xfId="41267"/>
    <cellStyle name="Note 2 2 2 6 3" xfId="11389"/>
    <cellStyle name="Note 2 2 2 6 3 2" xfId="18170"/>
    <cellStyle name="Note 2 2 2 6 3 2 2" xfId="35834"/>
    <cellStyle name="Note 2 2 2 6 3 2 3" xfId="53023"/>
    <cellStyle name="Note 2 2 2 6 3 3" xfId="29053"/>
    <cellStyle name="Note 2 2 2 6 3 4" xfId="46292"/>
    <cellStyle name="Note 2 2 2 6 4" xfId="8105"/>
    <cellStyle name="Note 2 2 2 6 4 2" xfId="25770"/>
    <cellStyle name="Note 2 2 2 6 4 3" xfId="43035"/>
    <cellStyle name="Note 2 2 2 6 5" xfId="15103"/>
    <cellStyle name="Note 2 2 2 6 5 2" xfId="32767"/>
    <cellStyle name="Note 2 2 2 6 5 3" xfId="49982"/>
    <cellStyle name="Note 2 2 2 6 6" xfId="22134"/>
    <cellStyle name="Note 2 2 2 6 7" xfId="39424"/>
    <cellStyle name="Note 2 2 2 7" xfId="4420"/>
    <cellStyle name="Note 2 2 2 7 2" xfId="6284"/>
    <cellStyle name="Note 2 2 2 7 2 2" xfId="13203"/>
    <cellStyle name="Note 2 2 2 7 2 2 2" xfId="19876"/>
    <cellStyle name="Note 2 2 2 7 2 2 2 2" xfId="37540"/>
    <cellStyle name="Note 2 2 2 7 2 2 2 3" xfId="54717"/>
    <cellStyle name="Note 2 2 2 7 2 2 3" xfId="30867"/>
    <cellStyle name="Note 2 2 2 7 2 2 4" xfId="48094"/>
    <cellStyle name="Note 2 2 2 7 2 3" xfId="9919"/>
    <cellStyle name="Note 2 2 2 7 2 3 2" xfId="27584"/>
    <cellStyle name="Note 2 2 2 7 2 3 3" xfId="44837"/>
    <cellStyle name="Note 2 2 2 7 2 4" xfId="16809"/>
    <cellStyle name="Note 2 2 2 7 2 4 2" xfId="34473"/>
    <cellStyle name="Note 2 2 2 7 2 4 3" xfId="51676"/>
    <cellStyle name="Note 2 2 2 7 2 5" xfId="23949"/>
    <cellStyle name="Note 2 2 2 7 2 6" xfId="41226"/>
    <cellStyle name="Note 2 2 2 7 3" xfId="11348"/>
    <cellStyle name="Note 2 2 2 7 3 2" xfId="18129"/>
    <cellStyle name="Note 2 2 2 7 3 2 2" xfId="35793"/>
    <cellStyle name="Note 2 2 2 7 3 2 3" xfId="52982"/>
    <cellStyle name="Note 2 2 2 7 3 3" xfId="29012"/>
    <cellStyle name="Note 2 2 2 7 3 4" xfId="46251"/>
    <cellStyle name="Note 2 2 2 7 4" xfId="8064"/>
    <cellStyle name="Note 2 2 2 7 4 2" xfId="25729"/>
    <cellStyle name="Note 2 2 2 7 4 3" xfId="42994"/>
    <cellStyle name="Note 2 2 2 7 5" xfId="15062"/>
    <cellStyle name="Note 2 2 2 7 5 2" xfId="32726"/>
    <cellStyle name="Note 2 2 2 7 5 3" xfId="49941"/>
    <cellStyle name="Note 2 2 2 7 6" xfId="22093"/>
    <cellStyle name="Note 2 2 2 7 7" xfId="39383"/>
    <cellStyle name="Note 2 2 2 8" xfId="10104"/>
    <cellStyle name="Note 2 2 2 8 2" xfId="16993"/>
    <cellStyle name="Note 2 2 2 8 2 2" xfId="34657"/>
    <cellStyle name="Note 2 2 2 8 2 3" xfId="51858"/>
    <cellStyle name="Note 2 2 2 8 3" xfId="27768"/>
    <cellStyle name="Note 2 2 2 8 4" xfId="45019"/>
    <cellStyle name="Note 2 2 2 9" xfId="13385"/>
    <cellStyle name="Note 2 2 2 9 2" xfId="31049"/>
    <cellStyle name="Note 2 2 2 9 3" xfId="48276"/>
    <cellStyle name="Note 2 2 3" xfId="1820"/>
    <cellStyle name="Note 2 2 3 10" xfId="20215"/>
    <cellStyle name="Note 2 2 3 11" xfId="20183"/>
    <cellStyle name="Note 2 2 3 12" xfId="55176"/>
    <cellStyle name="Note 2 2 3 2" xfId="1821"/>
    <cellStyle name="Note 2 2 3 2 10" xfId="20182"/>
    <cellStyle name="Note 2 2 3 2 11" xfId="55177"/>
    <cellStyle name="Note 2 2 3 2 2" xfId="1822"/>
    <cellStyle name="Note 2 2 3 2 2 10" xfId="55178"/>
    <cellStyle name="Note 2 2 3 2 2 2" xfId="2758"/>
    <cellStyle name="Note 2 2 3 2 2 2 10" xfId="13563"/>
    <cellStyle name="Note 2 2 3 2 2 2 10 2" xfId="31227"/>
    <cellStyle name="Note 2 2 3 2 2 2 10 3" xfId="48454"/>
    <cellStyle name="Note 2 2 3 2 2 2 11" xfId="20479"/>
    <cellStyle name="Note 2 2 3 2 2 2 12" xfId="37788"/>
    <cellStyle name="Note 2 2 3 2 2 2 2" xfId="2987"/>
    <cellStyle name="Note 2 2 3 2 2 2 2 2" xfId="3650"/>
    <cellStyle name="Note 2 2 3 2 2 2 2 2 2" xfId="5566"/>
    <cellStyle name="Note 2 2 3 2 2 2 2 2 2 2" xfId="12486"/>
    <cellStyle name="Note 2 2 3 2 2 2 2 2 2 2 2" xfId="19213"/>
    <cellStyle name="Note 2 2 3 2 2 2 2 2 2 2 2 2" xfId="36877"/>
    <cellStyle name="Note 2 2 3 2 2 2 2 2 2 2 2 3" xfId="54057"/>
    <cellStyle name="Note 2 2 3 2 2 2 2 2 2 2 3" xfId="30150"/>
    <cellStyle name="Note 2 2 3 2 2 2 2 2 2 2 4" xfId="47380"/>
    <cellStyle name="Note 2 2 3 2 2 2 2 2 2 3" xfId="9202"/>
    <cellStyle name="Note 2 2 3 2 2 2 2 2 2 3 2" xfId="26867"/>
    <cellStyle name="Note 2 2 3 2 2 2 2 2 2 3 3" xfId="44123"/>
    <cellStyle name="Note 2 2 3 2 2 2 2 2 2 4" xfId="16146"/>
    <cellStyle name="Note 2 2 3 2 2 2 2 2 2 4 2" xfId="33810"/>
    <cellStyle name="Note 2 2 3 2 2 2 2 2 2 4 3" xfId="51016"/>
    <cellStyle name="Note 2 2 3 2 2 2 2 2 2 5" xfId="23231"/>
    <cellStyle name="Note 2 2 3 2 2 2 2 2 2 6" xfId="40512"/>
    <cellStyle name="Note 2 2 3 2 2 2 2 2 3" xfId="11110"/>
    <cellStyle name="Note 2 2 3 2 2 2 2 2 3 2" xfId="17945"/>
    <cellStyle name="Note 2 2 3 2 2 2 2 2 3 2 2" xfId="35609"/>
    <cellStyle name="Note 2 2 3 2 2 2 2 2 3 2 3" xfId="52801"/>
    <cellStyle name="Note 2 2 3 2 2 2 2 2 3 3" xfId="28774"/>
    <cellStyle name="Note 2 2 3 2 2 2 2 2 3 4" xfId="46016"/>
    <cellStyle name="Note 2 2 3 2 2 2 2 2 4" xfId="7347"/>
    <cellStyle name="Note 2 2 3 2 2 2 2 2 4 2" xfId="25012"/>
    <cellStyle name="Note 2 2 3 2 2 2 2 2 4 3" xfId="42280"/>
    <cellStyle name="Note 2 2 3 2 2 2 2 2 5" xfId="14399"/>
    <cellStyle name="Note 2 2 3 2 2 2 2 2 5 2" xfId="32063"/>
    <cellStyle name="Note 2 2 3 2 2 2 2 2 5 3" xfId="49281"/>
    <cellStyle name="Note 2 2 3 2 2 2 2 2 6" xfId="21369"/>
    <cellStyle name="Note 2 2 3 2 2 2 2 2 7" xfId="38669"/>
    <cellStyle name="Note 2 2 3 2 2 2 2 3" xfId="4020"/>
    <cellStyle name="Note 2 2 3 2 2 2 2 3 2" xfId="5936"/>
    <cellStyle name="Note 2 2 3 2 2 2 2 3 2 2" xfId="12856"/>
    <cellStyle name="Note 2 2 3 2 2 2 2 3 2 2 2" xfId="19583"/>
    <cellStyle name="Note 2 2 3 2 2 2 2 3 2 2 2 2" xfId="37247"/>
    <cellStyle name="Note 2 2 3 2 2 2 2 3 2 2 2 3" xfId="54424"/>
    <cellStyle name="Note 2 2 3 2 2 2 2 3 2 2 3" xfId="30520"/>
    <cellStyle name="Note 2 2 3 2 2 2 2 3 2 2 4" xfId="47747"/>
    <cellStyle name="Note 2 2 3 2 2 2 2 3 2 3" xfId="9572"/>
    <cellStyle name="Note 2 2 3 2 2 2 2 3 2 3 2" xfId="27237"/>
    <cellStyle name="Note 2 2 3 2 2 2 2 3 2 3 3" xfId="44490"/>
    <cellStyle name="Note 2 2 3 2 2 2 2 3 2 4" xfId="16516"/>
    <cellStyle name="Note 2 2 3 2 2 2 2 3 2 4 2" xfId="34180"/>
    <cellStyle name="Note 2 2 3 2 2 2 2 3 2 4 3" xfId="51383"/>
    <cellStyle name="Note 2 2 3 2 2 2 2 3 2 5" xfId="23601"/>
    <cellStyle name="Note 2 2 3 2 2 2 2 3 2 6" xfId="40879"/>
    <cellStyle name="Note 2 2 3 2 2 2 2 3 3" xfId="7717"/>
    <cellStyle name="Note 2 2 3 2 2 2 2 3 3 2" xfId="25382"/>
    <cellStyle name="Note 2 2 3 2 2 2 2 3 3 3" xfId="42647"/>
    <cellStyle name="Note 2 2 3 2 2 2 2 3 4" xfId="14769"/>
    <cellStyle name="Note 2 2 3 2 2 2 2 3 4 2" xfId="32433"/>
    <cellStyle name="Note 2 2 3 2 2 2 2 3 4 3" xfId="49648"/>
    <cellStyle name="Note 2 2 3 2 2 2 2 3 5" xfId="21739"/>
    <cellStyle name="Note 2 2 3 2 2 2 2 3 6" xfId="39036"/>
    <cellStyle name="Note 2 2 3 2 2 2 2 4" xfId="4903"/>
    <cellStyle name="Note 2 2 3 2 2 2 2 4 2" xfId="11823"/>
    <cellStyle name="Note 2 2 3 2 2 2 2 4 2 2" xfId="18604"/>
    <cellStyle name="Note 2 2 3 2 2 2 2 4 2 2 2" xfId="36268"/>
    <cellStyle name="Note 2 2 3 2 2 2 2 4 2 2 3" xfId="53454"/>
    <cellStyle name="Note 2 2 3 2 2 2 2 4 2 3" xfId="29487"/>
    <cellStyle name="Note 2 2 3 2 2 2 2 4 2 4" xfId="46723"/>
    <cellStyle name="Note 2 2 3 2 2 2 2 4 3" xfId="8539"/>
    <cellStyle name="Note 2 2 3 2 2 2 2 4 3 2" xfId="26204"/>
    <cellStyle name="Note 2 2 3 2 2 2 2 4 3 3" xfId="43466"/>
    <cellStyle name="Note 2 2 3 2 2 2 2 4 4" xfId="15537"/>
    <cellStyle name="Note 2 2 3 2 2 2 2 4 4 2" xfId="33201"/>
    <cellStyle name="Note 2 2 3 2 2 2 2 4 4 3" xfId="50413"/>
    <cellStyle name="Note 2 2 3 2 2 2 2 4 5" xfId="22568"/>
    <cellStyle name="Note 2 2 3 2 2 2 2 4 6" xfId="39855"/>
    <cellStyle name="Note 2 2 3 2 2 2 2 5" xfId="10509"/>
    <cellStyle name="Note 2 2 3 2 2 2 2 5 2" xfId="17398"/>
    <cellStyle name="Note 2 2 3 2 2 2 2 5 2 2" xfId="35062"/>
    <cellStyle name="Note 2 2 3 2 2 2 2 5 2 3" xfId="52260"/>
    <cellStyle name="Note 2 2 3 2 2 2 2 5 3" xfId="28173"/>
    <cellStyle name="Note 2 2 3 2 2 2 2 5 4" xfId="45421"/>
    <cellStyle name="Note 2 2 3 2 2 2 2 6" xfId="6759"/>
    <cellStyle name="Note 2 2 3 2 2 2 2 6 2" xfId="24424"/>
    <cellStyle name="Note 2 2 3 2 2 2 2 6 3" xfId="41698"/>
    <cellStyle name="Note 2 2 3 2 2 2 2 7" xfId="13790"/>
    <cellStyle name="Note 2 2 3 2 2 2 2 7 2" xfId="31454"/>
    <cellStyle name="Note 2 2 3 2 2 2 2 7 3" xfId="48678"/>
    <cellStyle name="Note 2 2 3 2 2 2 2 8" xfId="20706"/>
    <cellStyle name="Note 2 2 3 2 2 2 2 9" xfId="38012"/>
    <cellStyle name="Note 2 2 3 2 2 2 3" xfId="3083"/>
    <cellStyle name="Note 2 2 3 2 2 2 3 2" xfId="3746"/>
    <cellStyle name="Note 2 2 3 2 2 2 3 2 2" xfId="5662"/>
    <cellStyle name="Note 2 2 3 2 2 2 3 2 2 2" xfId="12582"/>
    <cellStyle name="Note 2 2 3 2 2 2 3 2 2 2 2" xfId="19309"/>
    <cellStyle name="Note 2 2 3 2 2 2 3 2 2 2 2 2" xfId="36973"/>
    <cellStyle name="Note 2 2 3 2 2 2 3 2 2 2 2 3" xfId="54150"/>
    <cellStyle name="Note 2 2 3 2 2 2 3 2 2 2 3" xfId="30246"/>
    <cellStyle name="Note 2 2 3 2 2 2 3 2 2 2 4" xfId="47473"/>
    <cellStyle name="Note 2 2 3 2 2 2 3 2 2 3" xfId="9298"/>
    <cellStyle name="Note 2 2 3 2 2 2 3 2 2 3 2" xfId="26963"/>
    <cellStyle name="Note 2 2 3 2 2 2 3 2 2 3 3" xfId="44216"/>
    <cellStyle name="Note 2 2 3 2 2 2 3 2 2 4" xfId="16242"/>
    <cellStyle name="Note 2 2 3 2 2 2 3 2 2 4 2" xfId="33906"/>
    <cellStyle name="Note 2 2 3 2 2 2 3 2 2 4 3" xfId="51109"/>
    <cellStyle name="Note 2 2 3 2 2 2 3 2 2 5" xfId="23327"/>
    <cellStyle name="Note 2 2 3 2 2 2 3 2 2 6" xfId="40605"/>
    <cellStyle name="Note 2 2 3 2 2 2 3 2 3" xfId="11206"/>
    <cellStyle name="Note 2 2 3 2 2 2 3 2 3 2" xfId="18041"/>
    <cellStyle name="Note 2 2 3 2 2 2 3 2 3 2 2" xfId="35705"/>
    <cellStyle name="Note 2 2 3 2 2 2 3 2 3 2 3" xfId="52894"/>
    <cellStyle name="Note 2 2 3 2 2 2 3 2 3 3" xfId="28870"/>
    <cellStyle name="Note 2 2 3 2 2 2 3 2 3 4" xfId="46109"/>
    <cellStyle name="Note 2 2 3 2 2 2 3 2 4" xfId="7443"/>
    <cellStyle name="Note 2 2 3 2 2 2 3 2 4 2" xfId="25108"/>
    <cellStyle name="Note 2 2 3 2 2 2 3 2 4 3" xfId="42373"/>
    <cellStyle name="Note 2 2 3 2 2 2 3 2 5" xfId="14495"/>
    <cellStyle name="Note 2 2 3 2 2 2 3 2 5 2" xfId="32159"/>
    <cellStyle name="Note 2 2 3 2 2 2 3 2 5 3" xfId="49374"/>
    <cellStyle name="Note 2 2 3 2 2 2 3 2 6" xfId="21465"/>
    <cellStyle name="Note 2 2 3 2 2 2 3 2 7" xfId="38762"/>
    <cellStyle name="Note 2 2 3 2 2 2 3 3" xfId="4113"/>
    <cellStyle name="Note 2 2 3 2 2 2 3 3 2" xfId="6029"/>
    <cellStyle name="Note 2 2 3 2 2 2 3 3 2 2" xfId="12949"/>
    <cellStyle name="Note 2 2 3 2 2 2 3 3 2 2 2" xfId="19676"/>
    <cellStyle name="Note 2 2 3 2 2 2 3 3 2 2 2 2" xfId="37340"/>
    <cellStyle name="Note 2 2 3 2 2 2 3 3 2 2 2 3" xfId="54517"/>
    <cellStyle name="Note 2 2 3 2 2 2 3 3 2 2 3" xfId="30613"/>
    <cellStyle name="Note 2 2 3 2 2 2 3 3 2 2 4" xfId="47840"/>
    <cellStyle name="Note 2 2 3 2 2 2 3 3 2 3" xfId="9665"/>
    <cellStyle name="Note 2 2 3 2 2 2 3 3 2 3 2" xfId="27330"/>
    <cellStyle name="Note 2 2 3 2 2 2 3 3 2 3 3" xfId="44583"/>
    <cellStyle name="Note 2 2 3 2 2 2 3 3 2 4" xfId="16609"/>
    <cellStyle name="Note 2 2 3 2 2 2 3 3 2 4 2" xfId="34273"/>
    <cellStyle name="Note 2 2 3 2 2 2 3 3 2 4 3" xfId="51476"/>
    <cellStyle name="Note 2 2 3 2 2 2 3 3 2 5" xfId="23694"/>
    <cellStyle name="Note 2 2 3 2 2 2 3 3 2 6" xfId="40972"/>
    <cellStyle name="Note 2 2 3 2 2 2 3 3 3" xfId="7810"/>
    <cellStyle name="Note 2 2 3 2 2 2 3 3 3 2" xfId="25475"/>
    <cellStyle name="Note 2 2 3 2 2 2 3 3 3 3" xfId="42740"/>
    <cellStyle name="Note 2 2 3 2 2 2 3 3 4" xfId="14862"/>
    <cellStyle name="Note 2 2 3 2 2 2 3 3 4 2" xfId="32526"/>
    <cellStyle name="Note 2 2 3 2 2 2 3 3 4 3" xfId="49741"/>
    <cellStyle name="Note 2 2 3 2 2 2 3 3 5" xfId="21832"/>
    <cellStyle name="Note 2 2 3 2 2 2 3 3 6" xfId="39129"/>
    <cellStyle name="Note 2 2 3 2 2 2 3 4" xfId="4999"/>
    <cellStyle name="Note 2 2 3 2 2 2 3 4 2" xfId="11919"/>
    <cellStyle name="Note 2 2 3 2 2 2 3 4 2 2" xfId="18700"/>
    <cellStyle name="Note 2 2 3 2 2 2 3 4 2 2 2" xfId="36364"/>
    <cellStyle name="Note 2 2 3 2 2 2 3 4 2 2 3" xfId="53547"/>
    <cellStyle name="Note 2 2 3 2 2 2 3 4 2 3" xfId="29583"/>
    <cellStyle name="Note 2 2 3 2 2 2 3 4 2 4" xfId="46816"/>
    <cellStyle name="Note 2 2 3 2 2 2 3 4 3" xfId="8635"/>
    <cellStyle name="Note 2 2 3 2 2 2 3 4 3 2" xfId="26300"/>
    <cellStyle name="Note 2 2 3 2 2 2 3 4 3 3" xfId="43559"/>
    <cellStyle name="Note 2 2 3 2 2 2 3 4 4" xfId="15633"/>
    <cellStyle name="Note 2 2 3 2 2 2 3 4 4 2" xfId="33297"/>
    <cellStyle name="Note 2 2 3 2 2 2 3 4 4 3" xfId="50506"/>
    <cellStyle name="Note 2 2 3 2 2 2 3 4 5" xfId="22664"/>
    <cellStyle name="Note 2 2 3 2 2 2 3 4 6" xfId="39948"/>
    <cellStyle name="Note 2 2 3 2 2 2 3 5" xfId="10605"/>
    <cellStyle name="Note 2 2 3 2 2 2 3 5 2" xfId="17494"/>
    <cellStyle name="Note 2 2 3 2 2 2 3 5 2 2" xfId="35158"/>
    <cellStyle name="Note 2 2 3 2 2 2 3 5 2 3" xfId="52353"/>
    <cellStyle name="Note 2 2 3 2 2 2 3 5 3" xfId="28269"/>
    <cellStyle name="Note 2 2 3 2 2 2 3 5 4" xfId="45514"/>
    <cellStyle name="Note 2 2 3 2 2 2 3 6" xfId="6855"/>
    <cellStyle name="Note 2 2 3 2 2 2 3 6 2" xfId="24520"/>
    <cellStyle name="Note 2 2 3 2 2 2 3 6 3" xfId="41791"/>
    <cellStyle name="Note 2 2 3 2 2 2 3 7" xfId="13886"/>
    <cellStyle name="Note 2 2 3 2 2 2 3 7 2" xfId="31550"/>
    <cellStyle name="Note 2 2 3 2 2 2 3 7 3" xfId="48771"/>
    <cellStyle name="Note 2 2 3 2 2 2 3 8" xfId="20802"/>
    <cellStyle name="Note 2 2 3 2 2 2 3 9" xfId="38105"/>
    <cellStyle name="Note 2 2 3 2 2 2 4" xfId="3195"/>
    <cellStyle name="Note 2 2 3 2 2 2 4 2" xfId="4225"/>
    <cellStyle name="Note 2 2 3 2 2 2 4 2 2" xfId="6141"/>
    <cellStyle name="Note 2 2 3 2 2 2 4 2 2 2" xfId="13061"/>
    <cellStyle name="Note 2 2 3 2 2 2 4 2 2 2 2" xfId="19788"/>
    <cellStyle name="Note 2 2 3 2 2 2 4 2 2 2 2 2" xfId="37452"/>
    <cellStyle name="Note 2 2 3 2 2 2 4 2 2 2 2 3" xfId="54629"/>
    <cellStyle name="Note 2 2 3 2 2 2 4 2 2 2 3" xfId="30725"/>
    <cellStyle name="Note 2 2 3 2 2 2 4 2 2 2 4" xfId="47952"/>
    <cellStyle name="Note 2 2 3 2 2 2 4 2 2 3" xfId="9777"/>
    <cellStyle name="Note 2 2 3 2 2 2 4 2 2 3 2" xfId="27442"/>
    <cellStyle name="Note 2 2 3 2 2 2 4 2 2 3 3" xfId="44695"/>
    <cellStyle name="Note 2 2 3 2 2 2 4 2 2 4" xfId="16721"/>
    <cellStyle name="Note 2 2 3 2 2 2 4 2 2 4 2" xfId="34385"/>
    <cellStyle name="Note 2 2 3 2 2 2 4 2 2 4 3" xfId="51588"/>
    <cellStyle name="Note 2 2 3 2 2 2 4 2 2 5" xfId="23806"/>
    <cellStyle name="Note 2 2 3 2 2 2 4 2 2 6" xfId="41084"/>
    <cellStyle name="Note 2 2 3 2 2 2 4 2 3" xfId="7922"/>
    <cellStyle name="Note 2 2 3 2 2 2 4 2 3 2" xfId="25587"/>
    <cellStyle name="Note 2 2 3 2 2 2 4 2 3 3" xfId="42852"/>
    <cellStyle name="Note 2 2 3 2 2 2 4 2 4" xfId="14974"/>
    <cellStyle name="Note 2 2 3 2 2 2 4 2 4 2" xfId="32638"/>
    <cellStyle name="Note 2 2 3 2 2 2 4 2 4 3" xfId="49853"/>
    <cellStyle name="Note 2 2 3 2 2 2 4 2 5" xfId="21944"/>
    <cellStyle name="Note 2 2 3 2 2 2 4 2 6" xfId="39241"/>
    <cellStyle name="Note 2 2 3 2 2 2 4 3" xfId="5111"/>
    <cellStyle name="Note 2 2 3 2 2 2 4 3 2" xfId="12031"/>
    <cellStyle name="Note 2 2 3 2 2 2 4 3 2 2" xfId="18812"/>
    <cellStyle name="Note 2 2 3 2 2 2 4 3 2 2 2" xfId="36476"/>
    <cellStyle name="Note 2 2 3 2 2 2 4 3 2 2 3" xfId="53659"/>
    <cellStyle name="Note 2 2 3 2 2 2 4 3 2 3" xfId="29695"/>
    <cellStyle name="Note 2 2 3 2 2 2 4 3 2 4" xfId="46928"/>
    <cellStyle name="Note 2 2 3 2 2 2 4 3 3" xfId="8747"/>
    <cellStyle name="Note 2 2 3 2 2 2 4 3 3 2" xfId="26412"/>
    <cellStyle name="Note 2 2 3 2 2 2 4 3 3 3" xfId="43671"/>
    <cellStyle name="Note 2 2 3 2 2 2 4 3 4" xfId="15745"/>
    <cellStyle name="Note 2 2 3 2 2 2 4 3 4 2" xfId="33409"/>
    <cellStyle name="Note 2 2 3 2 2 2 4 3 4 3" xfId="50618"/>
    <cellStyle name="Note 2 2 3 2 2 2 4 3 5" xfId="22776"/>
    <cellStyle name="Note 2 2 3 2 2 2 4 3 6" xfId="40060"/>
    <cellStyle name="Note 2 2 3 2 2 2 4 4" xfId="10717"/>
    <cellStyle name="Note 2 2 3 2 2 2 4 4 2" xfId="17606"/>
    <cellStyle name="Note 2 2 3 2 2 2 4 4 2 2" xfId="35270"/>
    <cellStyle name="Note 2 2 3 2 2 2 4 4 2 3" xfId="52465"/>
    <cellStyle name="Note 2 2 3 2 2 2 4 4 3" xfId="28381"/>
    <cellStyle name="Note 2 2 3 2 2 2 4 4 4" xfId="45626"/>
    <cellStyle name="Note 2 2 3 2 2 2 4 5" xfId="6967"/>
    <cellStyle name="Note 2 2 3 2 2 2 4 5 2" xfId="24632"/>
    <cellStyle name="Note 2 2 3 2 2 2 4 5 3" xfId="41903"/>
    <cellStyle name="Note 2 2 3 2 2 2 4 6" xfId="13998"/>
    <cellStyle name="Note 2 2 3 2 2 2 4 6 2" xfId="31662"/>
    <cellStyle name="Note 2 2 3 2 2 2 4 6 3" xfId="48883"/>
    <cellStyle name="Note 2 2 3 2 2 2 4 7" xfId="20914"/>
    <cellStyle name="Note 2 2 3 2 2 2 4 8" xfId="38217"/>
    <cellStyle name="Note 2 2 3 2 2 2 5" xfId="3423"/>
    <cellStyle name="Note 2 2 3 2 2 2 5 2" xfId="5339"/>
    <cellStyle name="Note 2 2 3 2 2 2 5 2 2" xfId="12259"/>
    <cellStyle name="Note 2 2 3 2 2 2 5 2 2 2" xfId="18986"/>
    <cellStyle name="Note 2 2 3 2 2 2 5 2 2 2 2" xfId="36650"/>
    <cellStyle name="Note 2 2 3 2 2 2 5 2 2 2 3" xfId="53833"/>
    <cellStyle name="Note 2 2 3 2 2 2 5 2 2 3" xfId="29923"/>
    <cellStyle name="Note 2 2 3 2 2 2 5 2 2 4" xfId="47156"/>
    <cellStyle name="Note 2 2 3 2 2 2 5 2 3" xfId="8975"/>
    <cellStyle name="Note 2 2 3 2 2 2 5 2 3 2" xfId="26640"/>
    <cellStyle name="Note 2 2 3 2 2 2 5 2 3 3" xfId="43899"/>
    <cellStyle name="Note 2 2 3 2 2 2 5 2 4" xfId="15919"/>
    <cellStyle name="Note 2 2 3 2 2 2 5 2 4 2" xfId="33583"/>
    <cellStyle name="Note 2 2 3 2 2 2 5 2 4 3" xfId="50792"/>
    <cellStyle name="Note 2 2 3 2 2 2 5 2 5" xfId="23004"/>
    <cellStyle name="Note 2 2 3 2 2 2 5 2 6" xfId="40288"/>
    <cellStyle name="Note 2 2 3 2 2 2 5 3" xfId="10883"/>
    <cellStyle name="Note 2 2 3 2 2 2 5 3 2" xfId="17718"/>
    <cellStyle name="Note 2 2 3 2 2 2 5 3 2 2" xfId="35382"/>
    <cellStyle name="Note 2 2 3 2 2 2 5 3 2 3" xfId="52577"/>
    <cellStyle name="Note 2 2 3 2 2 2 5 3 3" xfId="28547"/>
    <cellStyle name="Note 2 2 3 2 2 2 5 3 4" xfId="45792"/>
    <cellStyle name="Note 2 2 3 2 2 2 5 4" xfId="14172"/>
    <cellStyle name="Note 2 2 3 2 2 2 5 4 2" xfId="31836"/>
    <cellStyle name="Note 2 2 3 2 2 2 5 4 3" xfId="49057"/>
    <cellStyle name="Note 2 2 3 2 2 2 5 5" xfId="21142"/>
    <cellStyle name="Note 2 2 3 2 2 2 5 6" xfId="38445"/>
    <cellStyle name="Note 2 2 3 2 2 2 6" xfId="3796"/>
    <cellStyle name="Note 2 2 3 2 2 2 6 2" xfId="5712"/>
    <cellStyle name="Note 2 2 3 2 2 2 6 2 2" xfId="12632"/>
    <cellStyle name="Note 2 2 3 2 2 2 6 2 2 2" xfId="19359"/>
    <cellStyle name="Note 2 2 3 2 2 2 6 2 2 2 2" xfId="37023"/>
    <cellStyle name="Note 2 2 3 2 2 2 6 2 2 2 3" xfId="54200"/>
    <cellStyle name="Note 2 2 3 2 2 2 6 2 2 3" xfId="30296"/>
    <cellStyle name="Note 2 2 3 2 2 2 6 2 2 4" xfId="47523"/>
    <cellStyle name="Note 2 2 3 2 2 2 6 2 3" xfId="9348"/>
    <cellStyle name="Note 2 2 3 2 2 2 6 2 3 2" xfId="27013"/>
    <cellStyle name="Note 2 2 3 2 2 2 6 2 3 3" xfId="44266"/>
    <cellStyle name="Note 2 2 3 2 2 2 6 2 4" xfId="16292"/>
    <cellStyle name="Note 2 2 3 2 2 2 6 2 4 2" xfId="33956"/>
    <cellStyle name="Note 2 2 3 2 2 2 6 2 4 3" xfId="51159"/>
    <cellStyle name="Note 2 2 3 2 2 2 6 2 5" xfId="23377"/>
    <cellStyle name="Note 2 2 3 2 2 2 6 2 6" xfId="40655"/>
    <cellStyle name="Note 2 2 3 2 2 2 6 3" xfId="7493"/>
    <cellStyle name="Note 2 2 3 2 2 2 6 3 2" xfId="25158"/>
    <cellStyle name="Note 2 2 3 2 2 2 6 3 3" xfId="42423"/>
    <cellStyle name="Note 2 2 3 2 2 2 6 4" xfId="14545"/>
    <cellStyle name="Note 2 2 3 2 2 2 6 4 2" xfId="32209"/>
    <cellStyle name="Note 2 2 3 2 2 2 6 4 3" xfId="49424"/>
    <cellStyle name="Note 2 2 3 2 2 2 6 5" xfId="21515"/>
    <cellStyle name="Note 2 2 3 2 2 2 6 6" xfId="38812"/>
    <cellStyle name="Note 2 2 3 2 2 2 7" xfId="4676"/>
    <cellStyle name="Note 2 2 3 2 2 2 7 2" xfId="11596"/>
    <cellStyle name="Note 2 2 3 2 2 2 7 2 2" xfId="18377"/>
    <cellStyle name="Note 2 2 3 2 2 2 7 2 2 2" xfId="36041"/>
    <cellStyle name="Note 2 2 3 2 2 2 7 2 2 3" xfId="53230"/>
    <cellStyle name="Note 2 2 3 2 2 2 7 2 3" xfId="29260"/>
    <cellStyle name="Note 2 2 3 2 2 2 7 2 4" xfId="46499"/>
    <cellStyle name="Note 2 2 3 2 2 2 7 3" xfId="8312"/>
    <cellStyle name="Note 2 2 3 2 2 2 7 3 2" xfId="25977"/>
    <cellStyle name="Note 2 2 3 2 2 2 7 3 3" xfId="43242"/>
    <cellStyle name="Note 2 2 3 2 2 2 7 4" xfId="15310"/>
    <cellStyle name="Note 2 2 3 2 2 2 7 4 2" xfId="32974"/>
    <cellStyle name="Note 2 2 3 2 2 2 7 4 3" xfId="50189"/>
    <cellStyle name="Note 2 2 3 2 2 2 7 5" xfId="22341"/>
    <cellStyle name="Note 2 2 3 2 2 2 7 6" xfId="39631"/>
    <cellStyle name="Note 2 2 3 2 2 2 8" xfId="10282"/>
    <cellStyle name="Note 2 2 3 2 2 2 8 2" xfId="17171"/>
    <cellStyle name="Note 2 2 3 2 2 2 8 2 2" xfId="34835"/>
    <cellStyle name="Note 2 2 3 2 2 2 8 2 3" xfId="52036"/>
    <cellStyle name="Note 2 2 3 2 2 2 8 3" xfId="27946"/>
    <cellStyle name="Note 2 2 3 2 2 2 8 4" xfId="45197"/>
    <cellStyle name="Note 2 2 3 2 2 2 9" xfId="6532"/>
    <cellStyle name="Note 2 2 3 2 2 2 9 2" xfId="24197"/>
    <cellStyle name="Note 2 2 3 2 2 2 9 3" xfId="41474"/>
    <cellStyle name="Note 2 2 3 2 2 3" xfId="2815"/>
    <cellStyle name="Note 2 2 3 2 2 3 2" xfId="3478"/>
    <cellStyle name="Note 2 2 3 2 2 3 2 2" xfId="5394"/>
    <cellStyle name="Note 2 2 3 2 2 3 2 2 2" xfId="12314"/>
    <cellStyle name="Note 2 2 3 2 2 3 2 2 2 2" xfId="19041"/>
    <cellStyle name="Note 2 2 3 2 2 3 2 2 2 2 2" xfId="36705"/>
    <cellStyle name="Note 2 2 3 2 2 3 2 2 2 2 3" xfId="53885"/>
    <cellStyle name="Note 2 2 3 2 2 3 2 2 2 3" xfId="29978"/>
    <cellStyle name="Note 2 2 3 2 2 3 2 2 2 4" xfId="47208"/>
    <cellStyle name="Note 2 2 3 2 2 3 2 2 3" xfId="9030"/>
    <cellStyle name="Note 2 2 3 2 2 3 2 2 3 2" xfId="26695"/>
    <cellStyle name="Note 2 2 3 2 2 3 2 2 3 3" xfId="43951"/>
    <cellStyle name="Note 2 2 3 2 2 3 2 2 4" xfId="15974"/>
    <cellStyle name="Note 2 2 3 2 2 3 2 2 4 2" xfId="33638"/>
    <cellStyle name="Note 2 2 3 2 2 3 2 2 4 3" xfId="50844"/>
    <cellStyle name="Note 2 2 3 2 2 3 2 2 5" xfId="23059"/>
    <cellStyle name="Note 2 2 3 2 2 3 2 2 6" xfId="40340"/>
    <cellStyle name="Note 2 2 3 2 2 3 2 3" xfId="10938"/>
    <cellStyle name="Note 2 2 3 2 2 3 2 3 2" xfId="17773"/>
    <cellStyle name="Note 2 2 3 2 2 3 2 3 2 2" xfId="35437"/>
    <cellStyle name="Note 2 2 3 2 2 3 2 3 2 3" xfId="52629"/>
    <cellStyle name="Note 2 2 3 2 2 3 2 3 3" xfId="28602"/>
    <cellStyle name="Note 2 2 3 2 2 3 2 3 4" xfId="45844"/>
    <cellStyle name="Note 2 2 3 2 2 3 2 4" xfId="7175"/>
    <cellStyle name="Note 2 2 3 2 2 3 2 4 2" xfId="24840"/>
    <cellStyle name="Note 2 2 3 2 2 3 2 4 3" xfId="42108"/>
    <cellStyle name="Note 2 2 3 2 2 3 2 5" xfId="14227"/>
    <cellStyle name="Note 2 2 3 2 2 3 2 5 2" xfId="31891"/>
    <cellStyle name="Note 2 2 3 2 2 3 2 5 3" xfId="49109"/>
    <cellStyle name="Note 2 2 3 2 2 3 2 6" xfId="21197"/>
    <cellStyle name="Note 2 2 3 2 2 3 2 7" xfId="38497"/>
    <cellStyle name="Note 2 2 3 2 2 3 3" xfId="3848"/>
    <cellStyle name="Note 2 2 3 2 2 3 3 2" xfId="5764"/>
    <cellStyle name="Note 2 2 3 2 2 3 3 2 2" xfId="12684"/>
    <cellStyle name="Note 2 2 3 2 2 3 3 2 2 2" xfId="19411"/>
    <cellStyle name="Note 2 2 3 2 2 3 3 2 2 2 2" xfId="37075"/>
    <cellStyle name="Note 2 2 3 2 2 3 3 2 2 2 3" xfId="54252"/>
    <cellStyle name="Note 2 2 3 2 2 3 3 2 2 3" xfId="30348"/>
    <cellStyle name="Note 2 2 3 2 2 3 3 2 2 4" xfId="47575"/>
    <cellStyle name="Note 2 2 3 2 2 3 3 2 3" xfId="9400"/>
    <cellStyle name="Note 2 2 3 2 2 3 3 2 3 2" xfId="27065"/>
    <cellStyle name="Note 2 2 3 2 2 3 3 2 3 3" xfId="44318"/>
    <cellStyle name="Note 2 2 3 2 2 3 3 2 4" xfId="16344"/>
    <cellStyle name="Note 2 2 3 2 2 3 3 2 4 2" xfId="34008"/>
    <cellStyle name="Note 2 2 3 2 2 3 3 2 4 3" xfId="51211"/>
    <cellStyle name="Note 2 2 3 2 2 3 3 2 5" xfId="23429"/>
    <cellStyle name="Note 2 2 3 2 2 3 3 2 6" xfId="40707"/>
    <cellStyle name="Note 2 2 3 2 2 3 3 3" xfId="7545"/>
    <cellStyle name="Note 2 2 3 2 2 3 3 3 2" xfId="25210"/>
    <cellStyle name="Note 2 2 3 2 2 3 3 3 3" xfId="42475"/>
    <cellStyle name="Note 2 2 3 2 2 3 3 4" xfId="14597"/>
    <cellStyle name="Note 2 2 3 2 2 3 3 4 2" xfId="32261"/>
    <cellStyle name="Note 2 2 3 2 2 3 3 4 3" xfId="49476"/>
    <cellStyle name="Note 2 2 3 2 2 3 3 5" xfId="21567"/>
    <cellStyle name="Note 2 2 3 2 2 3 3 6" xfId="38864"/>
    <cellStyle name="Note 2 2 3 2 2 3 4" xfId="4731"/>
    <cellStyle name="Note 2 2 3 2 2 3 4 2" xfId="11651"/>
    <cellStyle name="Note 2 2 3 2 2 3 4 2 2" xfId="18432"/>
    <cellStyle name="Note 2 2 3 2 2 3 4 2 2 2" xfId="36096"/>
    <cellStyle name="Note 2 2 3 2 2 3 4 2 2 3" xfId="53282"/>
    <cellStyle name="Note 2 2 3 2 2 3 4 2 3" xfId="29315"/>
    <cellStyle name="Note 2 2 3 2 2 3 4 2 4" xfId="46551"/>
    <cellStyle name="Note 2 2 3 2 2 3 4 3" xfId="8367"/>
    <cellStyle name="Note 2 2 3 2 2 3 4 3 2" xfId="26032"/>
    <cellStyle name="Note 2 2 3 2 2 3 4 3 3" xfId="43294"/>
    <cellStyle name="Note 2 2 3 2 2 3 4 4" xfId="15365"/>
    <cellStyle name="Note 2 2 3 2 2 3 4 4 2" xfId="33029"/>
    <cellStyle name="Note 2 2 3 2 2 3 4 4 3" xfId="50241"/>
    <cellStyle name="Note 2 2 3 2 2 3 4 5" xfId="22396"/>
    <cellStyle name="Note 2 2 3 2 2 3 4 6" xfId="39683"/>
    <cellStyle name="Note 2 2 3 2 2 3 5" xfId="10337"/>
    <cellStyle name="Note 2 2 3 2 2 3 5 2" xfId="17226"/>
    <cellStyle name="Note 2 2 3 2 2 3 5 2 2" xfId="34890"/>
    <cellStyle name="Note 2 2 3 2 2 3 5 2 3" xfId="52088"/>
    <cellStyle name="Note 2 2 3 2 2 3 5 3" xfId="28001"/>
    <cellStyle name="Note 2 2 3 2 2 3 5 4" xfId="45249"/>
    <cellStyle name="Note 2 2 3 2 2 3 6" xfId="6587"/>
    <cellStyle name="Note 2 2 3 2 2 3 6 2" xfId="24252"/>
    <cellStyle name="Note 2 2 3 2 2 3 6 3" xfId="41526"/>
    <cellStyle name="Note 2 2 3 2 2 3 7" xfId="13618"/>
    <cellStyle name="Note 2 2 3 2 2 3 7 2" xfId="31282"/>
    <cellStyle name="Note 2 2 3 2 2 3 7 3" xfId="48506"/>
    <cellStyle name="Note 2 2 3 2 2 3 8" xfId="20534"/>
    <cellStyle name="Note 2 2 3 2 2 3 9" xfId="37840"/>
    <cellStyle name="Note 2 2 3 2 2 4" xfId="4467"/>
    <cellStyle name="Note 2 2 3 2 2 4 2" xfId="6331"/>
    <cellStyle name="Note 2 2 3 2 2 4 2 2" xfId="13250"/>
    <cellStyle name="Note 2 2 3 2 2 4 2 2 2" xfId="19923"/>
    <cellStyle name="Note 2 2 3 2 2 4 2 2 2 2" xfId="37587"/>
    <cellStyle name="Note 2 2 3 2 2 4 2 2 2 3" xfId="54764"/>
    <cellStyle name="Note 2 2 3 2 2 4 2 2 3" xfId="30914"/>
    <cellStyle name="Note 2 2 3 2 2 4 2 2 4" xfId="48141"/>
    <cellStyle name="Note 2 2 3 2 2 4 2 3" xfId="9966"/>
    <cellStyle name="Note 2 2 3 2 2 4 2 3 2" xfId="27631"/>
    <cellStyle name="Note 2 2 3 2 2 4 2 3 3" xfId="44884"/>
    <cellStyle name="Note 2 2 3 2 2 4 2 4" xfId="16856"/>
    <cellStyle name="Note 2 2 3 2 2 4 2 4 2" xfId="34520"/>
    <cellStyle name="Note 2 2 3 2 2 4 2 4 3" xfId="51723"/>
    <cellStyle name="Note 2 2 3 2 2 4 2 5" xfId="23996"/>
    <cellStyle name="Note 2 2 3 2 2 4 2 6" xfId="41273"/>
    <cellStyle name="Note 2 2 3 2 2 4 3" xfId="11395"/>
    <cellStyle name="Note 2 2 3 2 2 4 3 2" xfId="18176"/>
    <cellStyle name="Note 2 2 3 2 2 4 3 2 2" xfId="35840"/>
    <cellStyle name="Note 2 2 3 2 2 4 3 2 3" xfId="53029"/>
    <cellStyle name="Note 2 2 3 2 2 4 3 3" xfId="29059"/>
    <cellStyle name="Note 2 2 3 2 2 4 3 4" xfId="46298"/>
    <cellStyle name="Note 2 2 3 2 2 4 4" xfId="8111"/>
    <cellStyle name="Note 2 2 3 2 2 4 4 2" xfId="25776"/>
    <cellStyle name="Note 2 2 3 2 2 4 4 3" xfId="43041"/>
    <cellStyle name="Note 2 2 3 2 2 4 5" xfId="15109"/>
    <cellStyle name="Note 2 2 3 2 2 4 5 2" xfId="32773"/>
    <cellStyle name="Note 2 2 3 2 2 4 5 3" xfId="49988"/>
    <cellStyle name="Note 2 2 3 2 2 4 6" xfId="22140"/>
    <cellStyle name="Note 2 2 3 2 2 4 7" xfId="39430"/>
    <cellStyle name="Note 2 2 3 2 2 5" xfId="4424"/>
    <cellStyle name="Note 2 2 3 2 2 5 2" xfId="6288"/>
    <cellStyle name="Note 2 2 3 2 2 5 2 2" xfId="13207"/>
    <cellStyle name="Note 2 2 3 2 2 5 2 2 2" xfId="19880"/>
    <cellStyle name="Note 2 2 3 2 2 5 2 2 2 2" xfId="37544"/>
    <cellStyle name="Note 2 2 3 2 2 5 2 2 2 3" xfId="54721"/>
    <cellStyle name="Note 2 2 3 2 2 5 2 2 3" xfId="30871"/>
    <cellStyle name="Note 2 2 3 2 2 5 2 2 4" xfId="48098"/>
    <cellStyle name="Note 2 2 3 2 2 5 2 3" xfId="9923"/>
    <cellStyle name="Note 2 2 3 2 2 5 2 3 2" xfId="27588"/>
    <cellStyle name="Note 2 2 3 2 2 5 2 3 3" xfId="44841"/>
    <cellStyle name="Note 2 2 3 2 2 5 2 4" xfId="16813"/>
    <cellStyle name="Note 2 2 3 2 2 5 2 4 2" xfId="34477"/>
    <cellStyle name="Note 2 2 3 2 2 5 2 4 3" xfId="51680"/>
    <cellStyle name="Note 2 2 3 2 2 5 2 5" xfId="23953"/>
    <cellStyle name="Note 2 2 3 2 2 5 2 6" xfId="41230"/>
    <cellStyle name="Note 2 2 3 2 2 5 3" xfId="11352"/>
    <cellStyle name="Note 2 2 3 2 2 5 3 2" xfId="18133"/>
    <cellStyle name="Note 2 2 3 2 2 5 3 2 2" xfId="35797"/>
    <cellStyle name="Note 2 2 3 2 2 5 3 2 3" xfId="52986"/>
    <cellStyle name="Note 2 2 3 2 2 5 3 3" xfId="29016"/>
    <cellStyle name="Note 2 2 3 2 2 5 3 4" xfId="46255"/>
    <cellStyle name="Note 2 2 3 2 2 5 4" xfId="8068"/>
    <cellStyle name="Note 2 2 3 2 2 5 4 2" xfId="25733"/>
    <cellStyle name="Note 2 2 3 2 2 5 4 3" xfId="42998"/>
    <cellStyle name="Note 2 2 3 2 2 5 5" xfId="15066"/>
    <cellStyle name="Note 2 2 3 2 2 5 5 2" xfId="32730"/>
    <cellStyle name="Note 2 2 3 2 2 5 5 3" xfId="49945"/>
    <cellStyle name="Note 2 2 3 2 2 5 6" xfId="22097"/>
    <cellStyle name="Note 2 2 3 2 2 5 7" xfId="39387"/>
    <cellStyle name="Note 2 2 3 2 2 6" xfId="10110"/>
    <cellStyle name="Note 2 2 3 2 2 6 2" xfId="16999"/>
    <cellStyle name="Note 2 2 3 2 2 6 2 2" xfId="34663"/>
    <cellStyle name="Note 2 2 3 2 2 6 2 3" xfId="51864"/>
    <cellStyle name="Note 2 2 3 2 2 6 3" xfId="27774"/>
    <cellStyle name="Note 2 2 3 2 2 6 4" xfId="45025"/>
    <cellStyle name="Note 2 2 3 2 2 7" xfId="13391"/>
    <cellStyle name="Note 2 2 3 2 2 7 2" xfId="31055"/>
    <cellStyle name="Note 2 2 3 2 2 7 3" xfId="48282"/>
    <cellStyle name="Note 2 2 3 2 2 8" xfId="20217"/>
    <cellStyle name="Note 2 2 3 2 2 9" xfId="20181"/>
    <cellStyle name="Note 2 2 3 2 3" xfId="2759"/>
    <cellStyle name="Note 2 2 3 2 3 10" xfId="13564"/>
    <cellStyle name="Note 2 2 3 2 3 10 2" xfId="31228"/>
    <cellStyle name="Note 2 2 3 2 3 10 3" xfId="48455"/>
    <cellStyle name="Note 2 2 3 2 3 11" xfId="20480"/>
    <cellStyle name="Note 2 2 3 2 3 12" xfId="37789"/>
    <cellStyle name="Note 2 2 3 2 3 2" xfId="2988"/>
    <cellStyle name="Note 2 2 3 2 3 2 2" xfId="3651"/>
    <cellStyle name="Note 2 2 3 2 3 2 2 2" xfId="5567"/>
    <cellStyle name="Note 2 2 3 2 3 2 2 2 2" xfId="12487"/>
    <cellStyle name="Note 2 2 3 2 3 2 2 2 2 2" xfId="19214"/>
    <cellStyle name="Note 2 2 3 2 3 2 2 2 2 2 2" xfId="36878"/>
    <cellStyle name="Note 2 2 3 2 3 2 2 2 2 2 3" xfId="54058"/>
    <cellStyle name="Note 2 2 3 2 3 2 2 2 2 3" xfId="30151"/>
    <cellStyle name="Note 2 2 3 2 3 2 2 2 2 4" xfId="47381"/>
    <cellStyle name="Note 2 2 3 2 3 2 2 2 3" xfId="9203"/>
    <cellStyle name="Note 2 2 3 2 3 2 2 2 3 2" xfId="26868"/>
    <cellStyle name="Note 2 2 3 2 3 2 2 2 3 3" xfId="44124"/>
    <cellStyle name="Note 2 2 3 2 3 2 2 2 4" xfId="16147"/>
    <cellStyle name="Note 2 2 3 2 3 2 2 2 4 2" xfId="33811"/>
    <cellStyle name="Note 2 2 3 2 3 2 2 2 4 3" xfId="51017"/>
    <cellStyle name="Note 2 2 3 2 3 2 2 2 5" xfId="23232"/>
    <cellStyle name="Note 2 2 3 2 3 2 2 2 6" xfId="40513"/>
    <cellStyle name="Note 2 2 3 2 3 2 2 3" xfId="11111"/>
    <cellStyle name="Note 2 2 3 2 3 2 2 3 2" xfId="17946"/>
    <cellStyle name="Note 2 2 3 2 3 2 2 3 2 2" xfId="35610"/>
    <cellStyle name="Note 2 2 3 2 3 2 2 3 2 3" xfId="52802"/>
    <cellStyle name="Note 2 2 3 2 3 2 2 3 3" xfId="28775"/>
    <cellStyle name="Note 2 2 3 2 3 2 2 3 4" xfId="46017"/>
    <cellStyle name="Note 2 2 3 2 3 2 2 4" xfId="7348"/>
    <cellStyle name="Note 2 2 3 2 3 2 2 4 2" xfId="25013"/>
    <cellStyle name="Note 2 2 3 2 3 2 2 4 3" xfId="42281"/>
    <cellStyle name="Note 2 2 3 2 3 2 2 5" xfId="14400"/>
    <cellStyle name="Note 2 2 3 2 3 2 2 5 2" xfId="32064"/>
    <cellStyle name="Note 2 2 3 2 3 2 2 5 3" xfId="49282"/>
    <cellStyle name="Note 2 2 3 2 3 2 2 6" xfId="21370"/>
    <cellStyle name="Note 2 2 3 2 3 2 2 7" xfId="38670"/>
    <cellStyle name="Note 2 2 3 2 3 2 3" xfId="4021"/>
    <cellStyle name="Note 2 2 3 2 3 2 3 2" xfId="5937"/>
    <cellStyle name="Note 2 2 3 2 3 2 3 2 2" xfId="12857"/>
    <cellStyle name="Note 2 2 3 2 3 2 3 2 2 2" xfId="19584"/>
    <cellStyle name="Note 2 2 3 2 3 2 3 2 2 2 2" xfId="37248"/>
    <cellStyle name="Note 2 2 3 2 3 2 3 2 2 2 3" xfId="54425"/>
    <cellStyle name="Note 2 2 3 2 3 2 3 2 2 3" xfId="30521"/>
    <cellStyle name="Note 2 2 3 2 3 2 3 2 2 4" xfId="47748"/>
    <cellStyle name="Note 2 2 3 2 3 2 3 2 3" xfId="9573"/>
    <cellStyle name="Note 2 2 3 2 3 2 3 2 3 2" xfId="27238"/>
    <cellStyle name="Note 2 2 3 2 3 2 3 2 3 3" xfId="44491"/>
    <cellStyle name="Note 2 2 3 2 3 2 3 2 4" xfId="16517"/>
    <cellStyle name="Note 2 2 3 2 3 2 3 2 4 2" xfId="34181"/>
    <cellStyle name="Note 2 2 3 2 3 2 3 2 4 3" xfId="51384"/>
    <cellStyle name="Note 2 2 3 2 3 2 3 2 5" xfId="23602"/>
    <cellStyle name="Note 2 2 3 2 3 2 3 2 6" xfId="40880"/>
    <cellStyle name="Note 2 2 3 2 3 2 3 3" xfId="7718"/>
    <cellStyle name="Note 2 2 3 2 3 2 3 3 2" xfId="25383"/>
    <cellStyle name="Note 2 2 3 2 3 2 3 3 3" xfId="42648"/>
    <cellStyle name="Note 2 2 3 2 3 2 3 4" xfId="14770"/>
    <cellStyle name="Note 2 2 3 2 3 2 3 4 2" xfId="32434"/>
    <cellStyle name="Note 2 2 3 2 3 2 3 4 3" xfId="49649"/>
    <cellStyle name="Note 2 2 3 2 3 2 3 5" xfId="21740"/>
    <cellStyle name="Note 2 2 3 2 3 2 3 6" xfId="39037"/>
    <cellStyle name="Note 2 2 3 2 3 2 4" xfId="4904"/>
    <cellStyle name="Note 2 2 3 2 3 2 4 2" xfId="11824"/>
    <cellStyle name="Note 2 2 3 2 3 2 4 2 2" xfId="18605"/>
    <cellStyle name="Note 2 2 3 2 3 2 4 2 2 2" xfId="36269"/>
    <cellStyle name="Note 2 2 3 2 3 2 4 2 2 3" xfId="53455"/>
    <cellStyle name="Note 2 2 3 2 3 2 4 2 3" xfId="29488"/>
    <cellStyle name="Note 2 2 3 2 3 2 4 2 4" xfId="46724"/>
    <cellStyle name="Note 2 2 3 2 3 2 4 3" xfId="8540"/>
    <cellStyle name="Note 2 2 3 2 3 2 4 3 2" xfId="26205"/>
    <cellStyle name="Note 2 2 3 2 3 2 4 3 3" xfId="43467"/>
    <cellStyle name="Note 2 2 3 2 3 2 4 4" xfId="15538"/>
    <cellStyle name="Note 2 2 3 2 3 2 4 4 2" xfId="33202"/>
    <cellStyle name="Note 2 2 3 2 3 2 4 4 3" xfId="50414"/>
    <cellStyle name="Note 2 2 3 2 3 2 4 5" xfId="22569"/>
    <cellStyle name="Note 2 2 3 2 3 2 4 6" xfId="39856"/>
    <cellStyle name="Note 2 2 3 2 3 2 5" xfId="10510"/>
    <cellStyle name="Note 2 2 3 2 3 2 5 2" xfId="17399"/>
    <cellStyle name="Note 2 2 3 2 3 2 5 2 2" xfId="35063"/>
    <cellStyle name="Note 2 2 3 2 3 2 5 2 3" xfId="52261"/>
    <cellStyle name="Note 2 2 3 2 3 2 5 3" xfId="28174"/>
    <cellStyle name="Note 2 2 3 2 3 2 5 4" xfId="45422"/>
    <cellStyle name="Note 2 2 3 2 3 2 6" xfId="6760"/>
    <cellStyle name="Note 2 2 3 2 3 2 6 2" xfId="24425"/>
    <cellStyle name="Note 2 2 3 2 3 2 6 3" xfId="41699"/>
    <cellStyle name="Note 2 2 3 2 3 2 7" xfId="13791"/>
    <cellStyle name="Note 2 2 3 2 3 2 7 2" xfId="31455"/>
    <cellStyle name="Note 2 2 3 2 3 2 7 3" xfId="48679"/>
    <cellStyle name="Note 2 2 3 2 3 2 8" xfId="20707"/>
    <cellStyle name="Note 2 2 3 2 3 2 9" xfId="38013"/>
    <cellStyle name="Note 2 2 3 2 3 3" xfId="3084"/>
    <cellStyle name="Note 2 2 3 2 3 3 2" xfId="3747"/>
    <cellStyle name="Note 2 2 3 2 3 3 2 2" xfId="5663"/>
    <cellStyle name="Note 2 2 3 2 3 3 2 2 2" xfId="12583"/>
    <cellStyle name="Note 2 2 3 2 3 3 2 2 2 2" xfId="19310"/>
    <cellStyle name="Note 2 2 3 2 3 3 2 2 2 2 2" xfId="36974"/>
    <cellStyle name="Note 2 2 3 2 3 3 2 2 2 2 3" xfId="54151"/>
    <cellStyle name="Note 2 2 3 2 3 3 2 2 2 3" xfId="30247"/>
    <cellStyle name="Note 2 2 3 2 3 3 2 2 2 4" xfId="47474"/>
    <cellStyle name="Note 2 2 3 2 3 3 2 2 3" xfId="9299"/>
    <cellStyle name="Note 2 2 3 2 3 3 2 2 3 2" xfId="26964"/>
    <cellStyle name="Note 2 2 3 2 3 3 2 2 3 3" xfId="44217"/>
    <cellStyle name="Note 2 2 3 2 3 3 2 2 4" xfId="16243"/>
    <cellStyle name="Note 2 2 3 2 3 3 2 2 4 2" xfId="33907"/>
    <cellStyle name="Note 2 2 3 2 3 3 2 2 4 3" xfId="51110"/>
    <cellStyle name="Note 2 2 3 2 3 3 2 2 5" xfId="23328"/>
    <cellStyle name="Note 2 2 3 2 3 3 2 2 6" xfId="40606"/>
    <cellStyle name="Note 2 2 3 2 3 3 2 3" xfId="11207"/>
    <cellStyle name="Note 2 2 3 2 3 3 2 3 2" xfId="18042"/>
    <cellStyle name="Note 2 2 3 2 3 3 2 3 2 2" xfId="35706"/>
    <cellStyle name="Note 2 2 3 2 3 3 2 3 2 3" xfId="52895"/>
    <cellStyle name="Note 2 2 3 2 3 3 2 3 3" xfId="28871"/>
    <cellStyle name="Note 2 2 3 2 3 3 2 3 4" xfId="46110"/>
    <cellStyle name="Note 2 2 3 2 3 3 2 4" xfId="7444"/>
    <cellStyle name="Note 2 2 3 2 3 3 2 4 2" xfId="25109"/>
    <cellStyle name="Note 2 2 3 2 3 3 2 4 3" xfId="42374"/>
    <cellStyle name="Note 2 2 3 2 3 3 2 5" xfId="14496"/>
    <cellStyle name="Note 2 2 3 2 3 3 2 5 2" xfId="32160"/>
    <cellStyle name="Note 2 2 3 2 3 3 2 5 3" xfId="49375"/>
    <cellStyle name="Note 2 2 3 2 3 3 2 6" xfId="21466"/>
    <cellStyle name="Note 2 2 3 2 3 3 2 7" xfId="38763"/>
    <cellStyle name="Note 2 2 3 2 3 3 3" xfId="4114"/>
    <cellStyle name="Note 2 2 3 2 3 3 3 2" xfId="6030"/>
    <cellStyle name="Note 2 2 3 2 3 3 3 2 2" xfId="12950"/>
    <cellStyle name="Note 2 2 3 2 3 3 3 2 2 2" xfId="19677"/>
    <cellStyle name="Note 2 2 3 2 3 3 3 2 2 2 2" xfId="37341"/>
    <cellStyle name="Note 2 2 3 2 3 3 3 2 2 2 3" xfId="54518"/>
    <cellStyle name="Note 2 2 3 2 3 3 3 2 2 3" xfId="30614"/>
    <cellStyle name="Note 2 2 3 2 3 3 3 2 2 4" xfId="47841"/>
    <cellStyle name="Note 2 2 3 2 3 3 3 2 3" xfId="9666"/>
    <cellStyle name="Note 2 2 3 2 3 3 3 2 3 2" xfId="27331"/>
    <cellStyle name="Note 2 2 3 2 3 3 3 2 3 3" xfId="44584"/>
    <cellStyle name="Note 2 2 3 2 3 3 3 2 4" xfId="16610"/>
    <cellStyle name="Note 2 2 3 2 3 3 3 2 4 2" xfId="34274"/>
    <cellStyle name="Note 2 2 3 2 3 3 3 2 4 3" xfId="51477"/>
    <cellStyle name="Note 2 2 3 2 3 3 3 2 5" xfId="23695"/>
    <cellStyle name="Note 2 2 3 2 3 3 3 2 6" xfId="40973"/>
    <cellStyle name="Note 2 2 3 2 3 3 3 3" xfId="7811"/>
    <cellStyle name="Note 2 2 3 2 3 3 3 3 2" xfId="25476"/>
    <cellStyle name="Note 2 2 3 2 3 3 3 3 3" xfId="42741"/>
    <cellStyle name="Note 2 2 3 2 3 3 3 4" xfId="14863"/>
    <cellStyle name="Note 2 2 3 2 3 3 3 4 2" xfId="32527"/>
    <cellStyle name="Note 2 2 3 2 3 3 3 4 3" xfId="49742"/>
    <cellStyle name="Note 2 2 3 2 3 3 3 5" xfId="21833"/>
    <cellStyle name="Note 2 2 3 2 3 3 3 6" xfId="39130"/>
    <cellStyle name="Note 2 2 3 2 3 3 4" xfId="5000"/>
    <cellStyle name="Note 2 2 3 2 3 3 4 2" xfId="11920"/>
    <cellStyle name="Note 2 2 3 2 3 3 4 2 2" xfId="18701"/>
    <cellStyle name="Note 2 2 3 2 3 3 4 2 2 2" xfId="36365"/>
    <cellStyle name="Note 2 2 3 2 3 3 4 2 2 3" xfId="53548"/>
    <cellStyle name="Note 2 2 3 2 3 3 4 2 3" xfId="29584"/>
    <cellStyle name="Note 2 2 3 2 3 3 4 2 4" xfId="46817"/>
    <cellStyle name="Note 2 2 3 2 3 3 4 3" xfId="8636"/>
    <cellStyle name="Note 2 2 3 2 3 3 4 3 2" xfId="26301"/>
    <cellStyle name="Note 2 2 3 2 3 3 4 3 3" xfId="43560"/>
    <cellStyle name="Note 2 2 3 2 3 3 4 4" xfId="15634"/>
    <cellStyle name="Note 2 2 3 2 3 3 4 4 2" xfId="33298"/>
    <cellStyle name="Note 2 2 3 2 3 3 4 4 3" xfId="50507"/>
    <cellStyle name="Note 2 2 3 2 3 3 4 5" xfId="22665"/>
    <cellStyle name="Note 2 2 3 2 3 3 4 6" xfId="39949"/>
    <cellStyle name="Note 2 2 3 2 3 3 5" xfId="10606"/>
    <cellStyle name="Note 2 2 3 2 3 3 5 2" xfId="17495"/>
    <cellStyle name="Note 2 2 3 2 3 3 5 2 2" xfId="35159"/>
    <cellStyle name="Note 2 2 3 2 3 3 5 2 3" xfId="52354"/>
    <cellStyle name="Note 2 2 3 2 3 3 5 3" xfId="28270"/>
    <cellStyle name="Note 2 2 3 2 3 3 5 4" xfId="45515"/>
    <cellStyle name="Note 2 2 3 2 3 3 6" xfId="6856"/>
    <cellStyle name="Note 2 2 3 2 3 3 6 2" xfId="24521"/>
    <cellStyle name="Note 2 2 3 2 3 3 6 3" xfId="41792"/>
    <cellStyle name="Note 2 2 3 2 3 3 7" xfId="13887"/>
    <cellStyle name="Note 2 2 3 2 3 3 7 2" xfId="31551"/>
    <cellStyle name="Note 2 2 3 2 3 3 7 3" xfId="48772"/>
    <cellStyle name="Note 2 2 3 2 3 3 8" xfId="20803"/>
    <cellStyle name="Note 2 2 3 2 3 3 9" xfId="38106"/>
    <cellStyle name="Note 2 2 3 2 3 4" xfId="3196"/>
    <cellStyle name="Note 2 2 3 2 3 4 2" xfId="4226"/>
    <cellStyle name="Note 2 2 3 2 3 4 2 2" xfId="6142"/>
    <cellStyle name="Note 2 2 3 2 3 4 2 2 2" xfId="13062"/>
    <cellStyle name="Note 2 2 3 2 3 4 2 2 2 2" xfId="19789"/>
    <cellStyle name="Note 2 2 3 2 3 4 2 2 2 2 2" xfId="37453"/>
    <cellStyle name="Note 2 2 3 2 3 4 2 2 2 2 3" xfId="54630"/>
    <cellStyle name="Note 2 2 3 2 3 4 2 2 2 3" xfId="30726"/>
    <cellStyle name="Note 2 2 3 2 3 4 2 2 2 4" xfId="47953"/>
    <cellStyle name="Note 2 2 3 2 3 4 2 2 3" xfId="9778"/>
    <cellStyle name="Note 2 2 3 2 3 4 2 2 3 2" xfId="27443"/>
    <cellStyle name="Note 2 2 3 2 3 4 2 2 3 3" xfId="44696"/>
    <cellStyle name="Note 2 2 3 2 3 4 2 2 4" xfId="16722"/>
    <cellStyle name="Note 2 2 3 2 3 4 2 2 4 2" xfId="34386"/>
    <cellStyle name="Note 2 2 3 2 3 4 2 2 4 3" xfId="51589"/>
    <cellStyle name="Note 2 2 3 2 3 4 2 2 5" xfId="23807"/>
    <cellStyle name="Note 2 2 3 2 3 4 2 2 6" xfId="41085"/>
    <cellStyle name="Note 2 2 3 2 3 4 2 3" xfId="7923"/>
    <cellStyle name="Note 2 2 3 2 3 4 2 3 2" xfId="25588"/>
    <cellStyle name="Note 2 2 3 2 3 4 2 3 3" xfId="42853"/>
    <cellStyle name="Note 2 2 3 2 3 4 2 4" xfId="14975"/>
    <cellStyle name="Note 2 2 3 2 3 4 2 4 2" xfId="32639"/>
    <cellStyle name="Note 2 2 3 2 3 4 2 4 3" xfId="49854"/>
    <cellStyle name="Note 2 2 3 2 3 4 2 5" xfId="21945"/>
    <cellStyle name="Note 2 2 3 2 3 4 2 6" xfId="39242"/>
    <cellStyle name="Note 2 2 3 2 3 4 3" xfId="5112"/>
    <cellStyle name="Note 2 2 3 2 3 4 3 2" xfId="12032"/>
    <cellStyle name="Note 2 2 3 2 3 4 3 2 2" xfId="18813"/>
    <cellStyle name="Note 2 2 3 2 3 4 3 2 2 2" xfId="36477"/>
    <cellStyle name="Note 2 2 3 2 3 4 3 2 2 3" xfId="53660"/>
    <cellStyle name="Note 2 2 3 2 3 4 3 2 3" xfId="29696"/>
    <cellStyle name="Note 2 2 3 2 3 4 3 2 4" xfId="46929"/>
    <cellStyle name="Note 2 2 3 2 3 4 3 3" xfId="8748"/>
    <cellStyle name="Note 2 2 3 2 3 4 3 3 2" xfId="26413"/>
    <cellStyle name="Note 2 2 3 2 3 4 3 3 3" xfId="43672"/>
    <cellStyle name="Note 2 2 3 2 3 4 3 4" xfId="15746"/>
    <cellStyle name="Note 2 2 3 2 3 4 3 4 2" xfId="33410"/>
    <cellStyle name="Note 2 2 3 2 3 4 3 4 3" xfId="50619"/>
    <cellStyle name="Note 2 2 3 2 3 4 3 5" xfId="22777"/>
    <cellStyle name="Note 2 2 3 2 3 4 3 6" xfId="40061"/>
    <cellStyle name="Note 2 2 3 2 3 4 4" xfId="10718"/>
    <cellStyle name="Note 2 2 3 2 3 4 4 2" xfId="17607"/>
    <cellStyle name="Note 2 2 3 2 3 4 4 2 2" xfId="35271"/>
    <cellStyle name="Note 2 2 3 2 3 4 4 2 3" xfId="52466"/>
    <cellStyle name="Note 2 2 3 2 3 4 4 3" xfId="28382"/>
    <cellStyle name="Note 2 2 3 2 3 4 4 4" xfId="45627"/>
    <cellStyle name="Note 2 2 3 2 3 4 5" xfId="6968"/>
    <cellStyle name="Note 2 2 3 2 3 4 5 2" xfId="24633"/>
    <cellStyle name="Note 2 2 3 2 3 4 5 3" xfId="41904"/>
    <cellStyle name="Note 2 2 3 2 3 4 6" xfId="13999"/>
    <cellStyle name="Note 2 2 3 2 3 4 6 2" xfId="31663"/>
    <cellStyle name="Note 2 2 3 2 3 4 6 3" xfId="48884"/>
    <cellStyle name="Note 2 2 3 2 3 4 7" xfId="20915"/>
    <cellStyle name="Note 2 2 3 2 3 4 8" xfId="38218"/>
    <cellStyle name="Note 2 2 3 2 3 5" xfId="3424"/>
    <cellStyle name="Note 2 2 3 2 3 5 2" xfId="5340"/>
    <cellStyle name="Note 2 2 3 2 3 5 2 2" xfId="12260"/>
    <cellStyle name="Note 2 2 3 2 3 5 2 2 2" xfId="18987"/>
    <cellStyle name="Note 2 2 3 2 3 5 2 2 2 2" xfId="36651"/>
    <cellStyle name="Note 2 2 3 2 3 5 2 2 2 3" xfId="53834"/>
    <cellStyle name="Note 2 2 3 2 3 5 2 2 3" xfId="29924"/>
    <cellStyle name="Note 2 2 3 2 3 5 2 2 4" xfId="47157"/>
    <cellStyle name="Note 2 2 3 2 3 5 2 3" xfId="8976"/>
    <cellStyle name="Note 2 2 3 2 3 5 2 3 2" xfId="26641"/>
    <cellStyle name="Note 2 2 3 2 3 5 2 3 3" xfId="43900"/>
    <cellStyle name="Note 2 2 3 2 3 5 2 4" xfId="15920"/>
    <cellStyle name="Note 2 2 3 2 3 5 2 4 2" xfId="33584"/>
    <cellStyle name="Note 2 2 3 2 3 5 2 4 3" xfId="50793"/>
    <cellStyle name="Note 2 2 3 2 3 5 2 5" xfId="23005"/>
    <cellStyle name="Note 2 2 3 2 3 5 2 6" xfId="40289"/>
    <cellStyle name="Note 2 2 3 2 3 5 3" xfId="10884"/>
    <cellStyle name="Note 2 2 3 2 3 5 3 2" xfId="17719"/>
    <cellStyle name="Note 2 2 3 2 3 5 3 2 2" xfId="35383"/>
    <cellStyle name="Note 2 2 3 2 3 5 3 2 3" xfId="52578"/>
    <cellStyle name="Note 2 2 3 2 3 5 3 3" xfId="28548"/>
    <cellStyle name="Note 2 2 3 2 3 5 3 4" xfId="45793"/>
    <cellStyle name="Note 2 2 3 2 3 5 4" xfId="14173"/>
    <cellStyle name="Note 2 2 3 2 3 5 4 2" xfId="31837"/>
    <cellStyle name="Note 2 2 3 2 3 5 4 3" xfId="49058"/>
    <cellStyle name="Note 2 2 3 2 3 5 5" xfId="21143"/>
    <cellStyle name="Note 2 2 3 2 3 5 6" xfId="38446"/>
    <cellStyle name="Note 2 2 3 2 3 6" xfId="3797"/>
    <cellStyle name="Note 2 2 3 2 3 6 2" xfId="5713"/>
    <cellStyle name="Note 2 2 3 2 3 6 2 2" xfId="12633"/>
    <cellStyle name="Note 2 2 3 2 3 6 2 2 2" xfId="19360"/>
    <cellStyle name="Note 2 2 3 2 3 6 2 2 2 2" xfId="37024"/>
    <cellStyle name="Note 2 2 3 2 3 6 2 2 2 3" xfId="54201"/>
    <cellStyle name="Note 2 2 3 2 3 6 2 2 3" xfId="30297"/>
    <cellStyle name="Note 2 2 3 2 3 6 2 2 4" xfId="47524"/>
    <cellStyle name="Note 2 2 3 2 3 6 2 3" xfId="9349"/>
    <cellStyle name="Note 2 2 3 2 3 6 2 3 2" xfId="27014"/>
    <cellStyle name="Note 2 2 3 2 3 6 2 3 3" xfId="44267"/>
    <cellStyle name="Note 2 2 3 2 3 6 2 4" xfId="16293"/>
    <cellStyle name="Note 2 2 3 2 3 6 2 4 2" xfId="33957"/>
    <cellStyle name="Note 2 2 3 2 3 6 2 4 3" xfId="51160"/>
    <cellStyle name="Note 2 2 3 2 3 6 2 5" xfId="23378"/>
    <cellStyle name="Note 2 2 3 2 3 6 2 6" xfId="40656"/>
    <cellStyle name="Note 2 2 3 2 3 6 3" xfId="7494"/>
    <cellStyle name="Note 2 2 3 2 3 6 3 2" xfId="25159"/>
    <cellStyle name="Note 2 2 3 2 3 6 3 3" xfId="42424"/>
    <cellStyle name="Note 2 2 3 2 3 6 4" xfId="14546"/>
    <cellStyle name="Note 2 2 3 2 3 6 4 2" xfId="32210"/>
    <cellStyle name="Note 2 2 3 2 3 6 4 3" xfId="49425"/>
    <cellStyle name="Note 2 2 3 2 3 6 5" xfId="21516"/>
    <cellStyle name="Note 2 2 3 2 3 6 6" xfId="38813"/>
    <cellStyle name="Note 2 2 3 2 3 7" xfId="4677"/>
    <cellStyle name="Note 2 2 3 2 3 7 2" xfId="11597"/>
    <cellStyle name="Note 2 2 3 2 3 7 2 2" xfId="18378"/>
    <cellStyle name="Note 2 2 3 2 3 7 2 2 2" xfId="36042"/>
    <cellStyle name="Note 2 2 3 2 3 7 2 2 3" xfId="53231"/>
    <cellStyle name="Note 2 2 3 2 3 7 2 3" xfId="29261"/>
    <cellStyle name="Note 2 2 3 2 3 7 2 4" xfId="46500"/>
    <cellStyle name="Note 2 2 3 2 3 7 3" xfId="8313"/>
    <cellStyle name="Note 2 2 3 2 3 7 3 2" xfId="25978"/>
    <cellStyle name="Note 2 2 3 2 3 7 3 3" xfId="43243"/>
    <cellStyle name="Note 2 2 3 2 3 7 4" xfId="15311"/>
    <cellStyle name="Note 2 2 3 2 3 7 4 2" xfId="32975"/>
    <cellStyle name="Note 2 2 3 2 3 7 4 3" xfId="50190"/>
    <cellStyle name="Note 2 2 3 2 3 7 5" xfId="22342"/>
    <cellStyle name="Note 2 2 3 2 3 7 6" xfId="39632"/>
    <cellStyle name="Note 2 2 3 2 3 8" xfId="10283"/>
    <cellStyle name="Note 2 2 3 2 3 8 2" xfId="17172"/>
    <cellStyle name="Note 2 2 3 2 3 8 2 2" xfId="34836"/>
    <cellStyle name="Note 2 2 3 2 3 8 2 3" xfId="52037"/>
    <cellStyle name="Note 2 2 3 2 3 8 3" xfId="27947"/>
    <cellStyle name="Note 2 2 3 2 3 8 4" xfId="45198"/>
    <cellStyle name="Note 2 2 3 2 3 9" xfId="6533"/>
    <cellStyle name="Note 2 2 3 2 3 9 2" xfId="24198"/>
    <cellStyle name="Note 2 2 3 2 3 9 3" xfId="41475"/>
    <cellStyle name="Note 2 2 3 2 4" xfId="2814"/>
    <cellStyle name="Note 2 2 3 2 4 2" xfId="3477"/>
    <cellStyle name="Note 2 2 3 2 4 2 2" xfId="5393"/>
    <cellStyle name="Note 2 2 3 2 4 2 2 2" xfId="12313"/>
    <cellStyle name="Note 2 2 3 2 4 2 2 2 2" xfId="19040"/>
    <cellStyle name="Note 2 2 3 2 4 2 2 2 2 2" xfId="36704"/>
    <cellStyle name="Note 2 2 3 2 4 2 2 2 2 3" xfId="53884"/>
    <cellStyle name="Note 2 2 3 2 4 2 2 2 3" xfId="29977"/>
    <cellStyle name="Note 2 2 3 2 4 2 2 2 4" xfId="47207"/>
    <cellStyle name="Note 2 2 3 2 4 2 2 3" xfId="9029"/>
    <cellStyle name="Note 2 2 3 2 4 2 2 3 2" xfId="26694"/>
    <cellStyle name="Note 2 2 3 2 4 2 2 3 3" xfId="43950"/>
    <cellStyle name="Note 2 2 3 2 4 2 2 4" xfId="15973"/>
    <cellStyle name="Note 2 2 3 2 4 2 2 4 2" xfId="33637"/>
    <cellStyle name="Note 2 2 3 2 4 2 2 4 3" xfId="50843"/>
    <cellStyle name="Note 2 2 3 2 4 2 2 5" xfId="23058"/>
    <cellStyle name="Note 2 2 3 2 4 2 2 6" xfId="40339"/>
    <cellStyle name="Note 2 2 3 2 4 2 3" xfId="10937"/>
    <cellStyle name="Note 2 2 3 2 4 2 3 2" xfId="17772"/>
    <cellStyle name="Note 2 2 3 2 4 2 3 2 2" xfId="35436"/>
    <cellStyle name="Note 2 2 3 2 4 2 3 2 3" xfId="52628"/>
    <cellStyle name="Note 2 2 3 2 4 2 3 3" xfId="28601"/>
    <cellStyle name="Note 2 2 3 2 4 2 3 4" xfId="45843"/>
    <cellStyle name="Note 2 2 3 2 4 2 4" xfId="7174"/>
    <cellStyle name="Note 2 2 3 2 4 2 4 2" xfId="24839"/>
    <cellStyle name="Note 2 2 3 2 4 2 4 3" xfId="42107"/>
    <cellStyle name="Note 2 2 3 2 4 2 5" xfId="14226"/>
    <cellStyle name="Note 2 2 3 2 4 2 5 2" xfId="31890"/>
    <cellStyle name="Note 2 2 3 2 4 2 5 3" xfId="49108"/>
    <cellStyle name="Note 2 2 3 2 4 2 6" xfId="21196"/>
    <cellStyle name="Note 2 2 3 2 4 2 7" xfId="38496"/>
    <cellStyle name="Note 2 2 3 2 4 3" xfId="3847"/>
    <cellStyle name="Note 2 2 3 2 4 3 2" xfId="5763"/>
    <cellStyle name="Note 2 2 3 2 4 3 2 2" xfId="12683"/>
    <cellStyle name="Note 2 2 3 2 4 3 2 2 2" xfId="19410"/>
    <cellStyle name="Note 2 2 3 2 4 3 2 2 2 2" xfId="37074"/>
    <cellStyle name="Note 2 2 3 2 4 3 2 2 2 3" xfId="54251"/>
    <cellStyle name="Note 2 2 3 2 4 3 2 2 3" xfId="30347"/>
    <cellStyle name="Note 2 2 3 2 4 3 2 2 4" xfId="47574"/>
    <cellStyle name="Note 2 2 3 2 4 3 2 3" xfId="9399"/>
    <cellStyle name="Note 2 2 3 2 4 3 2 3 2" xfId="27064"/>
    <cellStyle name="Note 2 2 3 2 4 3 2 3 3" xfId="44317"/>
    <cellStyle name="Note 2 2 3 2 4 3 2 4" xfId="16343"/>
    <cellStyle name="Note 2 2 3 2 4 3 2 4 2" xfId="34007"/>
    <cellStyle name="Note 2 2 3 2 4 3 2 4 3" xfId="51210"/>
    <cellStyle name="Note 2 2 3 2 4 3 2 5" xfId="23428"/>
    <cellStyle name="Note 2 2 3 2 4 3 2 6" xfId="40706"/>
    <cellStyle name="Note 2 2 3 2 4 3 3" xfId="7544"/>
    <cellStyle name="Note 2 2 3 2 4 3 3 2" xfId="25209"/>
    <cellStyle name="Note 2 2 3 2 4 3 3 3" xfId="42474"/>
    <cellStyle name="Note 2 2 3 2 4 3 4" xfId="14596"/>
    <cellStyle name="Note 2 2 3 2 4 3 4 2" xfId="32260"/>
    <cellStyle name="Note 2 2 3 2 4 3 4 3" xfId="49475"/>
    <cellStyle name="Note 2 2 3 2 4 3 5" xfId="21566"/>
    <cellStyle name="Note 2 2 3 2 4 3 6" xfId="38863"/>
    <cellStyle name="Note 2 2 3 2 4 4" xfId="4730"/>
    <cellStyle name="Note 2 2 3 2 4 4 2" xfId="11650"/>
    <cellStyle name="Note 2 2 3 2 4 4 2 2" xfId="18431"/>
    <cellStyle name="Note 2 2 3 2 4 4 2 2 2" xfId="36095"/>
    <cellStyle name="Note 2 2 3 2 4 4 2 2 3" xfId="53281"/>
    <cellStyle name="Note 2 2 3 2 4 4 2 3" xfId="29314"/>
    <cellStyle name="Note 2 2 3 2 4 4 2 4" xfId="46550"/>
    <cellStyle name="Note 2 2 3 2 4 4 3" xfId="8366"/>
    <cellStyle name="Note 2 2 3 2 4 4 3 2" xfId="26031"/>
    <cellStyle name="Note 2 2 3 2 4 4 3 3" xfId="43293"/>
    <cellStyle name="Note 2 2 3 2 4 4 4" xfId="15364"/>
    <cellStyle name="Note 2 2 3 2 4 4 4 2" xfId="33028"/>
    <cellStyle name="Note 2 2 3 2 4 4 4 3" xfId="50240"/>
    <cellStyle name="Note 2 2 3 2 4 4 5" xfId="22395"/>
    <cellStyle name="Note 2 2 3 2 4 4 6" xfId="39682"/>
    <cellStyle name="Note 2 2 3 2 4 5" xfId="10336"/>
    <cellStyle name="Note 2 2 3 2 4 5 2" xfId="17225"/>
    <cellStyle name="Note 2 2 3 2 4 5 2 2" xfId="34889"/>
    <cellStyle name="Note 2 2 3 2 4 5 2 3" xfId="52087"/>
    <cellStyle name="Note 2 2 3 2 4 5 3" xfId="28000"/>
    <cellStyle name="Note 2 2 3 2 4 5 4" xfId="45248"/>
    <cellStyle name="Note 2 2 3 2 4 6" xfId="6586"/>
    <cellStyle name="Note 2 2 3 2 4 6 2" xfId="24251"/>
    <cellStyle name="Note 2 2 3 2 4 6 3" xfId="41525"/>
    <cellStyle name="Note 2 2 3 2 4 7" xfId="13617"/>
    <cellStyle name="Note 2 2 3 2 4 7 2" xfId="31281"/>
    <cellStyle name="Note 2 2 3 2 4 7 3" xfId="48505"/>
    <cellStyle name="Note 2 2 3 2 4 8" xfId="20533"/>
    <cellStyle name="Note 2 2 3 2 4 9" xfId="37839"/>
    <cellStyle name="Note 2 2 3 2 5" xfId="4466"/>
    <cellStyle name="Note 2 2 3 2 5 2" xfId="6330"/>
    <cellStyle name="Note 2 2 3 2 5 2 2" xfId="13249"/>
    <cellStyle name="Note 2 2 3 2 5 2 2 2" xfId="19922"/>
    <cellStyle name="Note 2 2 3 2 5 2 2 2 2" xfId="37586"/>
    <cellStyle name="Note 2 2 3 2 5 2 2 2 3" xfId="54763"/>
    <cellStyle name="Note 2 2 3 2 5 2 2 3" xfId="30913"/>
    <cellStyle name="Note 2 2 3 2 5 2 2 4" xfId="48140"/>
    <cellStyle name="Note 2 2 3 2 5 2 3" xfId="9965"/>
    <cellStyle name="Note 2 2 3 2 5 2 3 2" xfId="27630"/>
    <cellStyle name="Note 2 2 3 2 5 2 3 3" xfId="44883"/>
    <cellStyle name="Note 2 2 3 2 5 2 4" xfId="16855"/>
    <cellStyle name="Note 2 2 3 2 5 2 4 2" xfId="34519"/>
    <cellStyle name="Note 2 2 3 2 5 2 4 3" xfId="51722"/>
    <cellStyle name="Note 2 2 3 2 5 2 5" xfId="23995"/>
    <cellStyle name="Note 2 2 3 2 5 2 6" xfId="41272"/>
    <cellStyle name="Note 2 2 3 2 5 3" xfId="11394"/>
    <cellStyle name="Note 2 2 3 2 5 3 2" xfId="18175"/>
    <cellStyle name="Note 2 2 3 2 5 3 2 2" xfId="35839"/>
    <cellStyle name="Note 2 2 3 2 5 3 2 3" xfId="53028"/>
    <cellStyle name="Note 2 2 3 2 5 3 3" xfId="29058"/>
    <cellStyle name="Note 2 2 3 2 5 3 4" xfId="46297"/>
    <cellStyle name="Note 2 2 3 2 5 4" xfId="8110"/>
    <cellStyle name="Note 2 2 3 2 5 4 2" xfId="25775"/>
    <cellStyle name="Note 2 2 3 2 5 4 3" xfId="43040"/>
    <cellStyle name="Note 2 2 3 2 5 5" xfId="15108"/>
    <cellStyle name="Note 2 2 3 2 5 5 2" xfId="32772"/>
    <cellStyle name="Note 2 2 3 2 5 5 3" xfId="49987"/>
    <cellStyle name="Note 2 2 3 2 5 6" xfId="22139"/>
    <cellStyle name="Note 2 2 3 2 5 7" xfId="39429"/>
    <cellStyle name="Note 2 2 3 2 6" xfId="4423"/>
    <cellStyle name="Note 2 2 3 2 6 2" xfId="6287"/>
    <cellStyle name="Note 2 2 3 2 6 2 2" xfId="13206"/>
    <cellStyle name="Note 2 2 3 2 6 2 2 2" xfId="19879"/>
    <cellStyle name="Note 2 2 3 2 6 2 2 2 2" xfId="37543"/>
    <cellStyle name="Note 2 2 3 2 6 2 2 2 3" xfId="54720"/>
    <cellStyle name="Note 2 2 3 2 6 2 2 3" xfId="30870"/>
    <cellStyle name="Note 2 2 3 2 6 2 2 4" xfId="48097"/>
    <cellStyle name="Note 2 2 3 2 6 2 3" xfId="9922"/>
    <cellStyle name="Note 2 2 3 2 6 2 3 2" xfId="27587"/>
    <cellStyle name="Note 2 2 3 2 6 2 3 3" xfId="44840"/>
    <cellStyle name="Note 2 2 3 2 6 2 4" xfId="16812"/>
    <cellStyle name="Note 2 2 3 2 6 2 4 2" xfId="34476"/>
    <cellStyle name="Note 2 2 3 2 6 2 4 3" xfId="51679"/>
    <cellStyle name="Note 2 2 3 2 6 2 5" xfId="23952"/>
    <cellStyle name="Note 2 2 3 2 6 2 6" xfId="41229"/>
    <cellStyle name="Note 2 2 3 2 6 3" xfId="11351"/>
    <cellStyle name="Note 2 2 3 2 6 3 2" xfId="18132"/>
    <cellStyle name="Note 2 2 3 2 6 3 2 2" xfId="35796"/>
    <cellStyle name="Note 2 2 3 2 6 3 2 3" xfId="52985"/>
    <cellStyle name="Note 2 2 3 2 6 3 3" xfId="29015"/>
    <cellStyle name="Note 2 2 3 2 6 3 4" xfId="46254"/>
    <cellStyle name="Note 2 2 3 2 6 4" xfId="8067"/>
    <cellStyle name="Note 2 2 3 2 6 4 2" xfId="25732"/>
    <cellStyle name="Note 2 2 3 2 6 4 3" xfId="42997"/>
    <cellStyle name="Note 2 2 3 2 6 5" xfId="15065"/>
    <cellStyle name="Note 2 2 3 2 6 5 2" xfId="32729"/>
    <cellStyle name="Note 2 2 3 2 6 5 3" xfId="49944"/>
    <cellStyle name="Note 2 2 3 2 6 6" xfId="22096"/>
    <cellStyle name="Note 2 2 3 2 6 7" xfId="39386"/>
    <cellStyle name="Note 2 2 3 2 7" xfId="10109"/>
    <cellStyle name="Note 2 2 3 2 7 2" xfId="16998"/>
    <cellStyle name="Note 2 2 3 2 7 2 2" xfId="34662"/>
    <cellStyle name="Note 2 2 3 2 7 2 3" xfId="51863"/>
    <cellStyle name="Note 2 2 3 2 7 3" xfId="27773"/>
    <cellStyle name="Note 2 2 3 2 7 4" xfId="45024"/>
    <cellStyle name="Note 2 2 3 2 8" xfId="13390"/>
    <cellStyle name="Note 2 2 3 2 8 2" xfId="31054"/>
    <cellStyle name="Note 2 2 3 2 8 3" xfId="48281"/>
    <cellStyle name="Note 2 2 3 2 9" xfId="20216"/>
    <cellStyle name="Note 2 2 3 3" xfId="1823"/>
    <cellStyle name="Note 2 2 3 3 10" xfId="55179"/>
    <cellStyle name="Note 2 2 3 3 2" xfId="2757"/>
    <cellStyle name="Note 2 2 3 3 2 10" xfId="13562"/>
    <cellStyle name="Note 2 2 3 3 2 10 2" xfId="31226"/>
    <cellStyle name="Note 2 2 3 3 2 10 3" xfId="48453"/>
    <cellStyle name="Note 2 2 3 3 2 11" xfId="20478"/>
    <cellStyle name="Note 2 2 3 3 2 12" xfId="37787"/>
    <cellStyle name="Note 2 2 3 3 2 2" xfId="2986"/>
    <cellStyle name="Note 2 2 3 3 2 2 2" xfId="3649"/>
    <cellStyle name="Note 2 2 3 3 2 2 2 2" xfId="5565"/>
    <cellStyle name="Note 2 2 3 3 2 2 2 2 2" xfId="12485"/>
    <cellStyle name="Note 2 2 3 3 2 2 2 2 2 2" xfId="19212"/>
    <cellStyle name="Note 2 2 3 3 2 2 2 2 2 2 2" xfId="36876"/>
    <cellStyle name="Note 2 2 3 3 2 2 2 2 2 2 3" xfId="54056"/>
    <cellStyle name="Note 2 2 3 3 2 2 2 2 2 3" xfId="30149"/>
    <cellStyle name="Note 2 2 3 3 2 2 2 2 2 4" xfId="47379"/>
    <cellStyle name="Note 2 2 3 3 2 2 2 2 3" xfId="9201"/>
    <cellStyle name="Note 2 2 3 3 2 2 2 2 3 2" xfId="26866"/>
    <cellStyle name="Note 2 2 3 3 2 2 2 2 3 3" xfId="44122"/>
    <cellStyle name="Note 2 2 3 3 2 2 2 2 4" xfId="16145"/>
    <cellStyle name="Note 2 2 3 3 2 2 2 2 4 2" xfId="33809"/>
    <cellStyle name="Note 2 2 3 3 2 2 2 2 4 3" xfId="51015"/>
    <cellStyle name="Note 2 2 3 3 2 2 2 2 5" xfId="23230"/>
    <cellStyle name="Note 2 2 3 3 2 2 2 2 6" xfId="40511"/>
    <cellStyle name="Note 2 2 3 3 2 2 2 3" xfId="11109"/>
    <cellStyle name="Note 2 2 3 3 2 2 2 3 2" xfId="17944"/>
    <cellStyle name="Note 2 2 3 3 2 2 2 3 2 2" xfId="35608"/>
    <cellStyle name="Note 2 2 3 3 2 2 2 3 2 3" xfId="52800"/>
    <cellStyle name="Note 2 2 3 3 2 2 2 3 3" xfId="28773"/>
    <cellStyle name="Note 2 2 3 3 2 2 2 3 4" xfId="46015"/>
    <cellStyle name="Note 2 2 3 3 2 2 2 4" xfId="7346"/>
    <cellStyle name="Note 2 2 3 3 2 2 2 4 2" xfId="25011"/>
    <cellStyle name="Note 2 2 3 3 2 2 2 4 3" xfId="42279"/>
    <cellStyle name="Note 2 2 3 3 2 2 2 5" xfId="14398"/>
    <cellStyle name="Note 2 2 3 3 2 2 2 5 2" xfId="32062"/>
    <cellStyle name="Note 2 2 3 3 2 2 2 5 3" xfId="49280"/>
    <cellStyle name="Note 2 2 3 3 2 2 2 6" xfId="21368"/>
    <cellStyle name="Note 2 2 3 3 2 2 2 7" xfId="38668"/>
    <cellStyle name="Note 2 2 3 3 2 2 3" xfId="4019"/>
    <cellStyle name="Note 2 2 3 3 2 2 3 2" xfId="5935"/>
    <cellStyle name="Note 2 2 3 3 2 2 3 2 2" xfId="12855"/>
    <cellStyle name="Note 2 2 3 3 2 2 3 2 2 2" xfId="19582"/>
    <cellStyle name="Note 2 2 3 3 2 2 3 2 2 2 2" xfId="37246"/>
    <cellStyle name="Note 2 2 3 3 2 2 3 2 2 2 3" xfId="54423"/>
    <cellStyle name="Note 2 2 3 3 2 2 3 2 2 3" xfId="30519"/>
    <cellStyle name="Note 2 2 3 3 2 2 3 2 2 4" xfId="47746"/>
    <cellStyle name="Note 2 2 3 3 2 2 3 2 3" xfId="9571"/>
    <cellStyle name="Note 2 2 3 3 2 2 3 2 3 2" xfId="27236"/>
    <cellStyle name="Note 2 2 3 3 2 2 3 2 3 3" xfId="44489"/>
    <cellStyle name="Note 2 2 3 3 2 2 3 2 4" xfId="16515"/>
    <cellStyle name="Note 2 2 3 3 2 2 3 2 4 2" xfId="34179"/>
    <cellStyle name="Note 2 2 3 3 2 2 3 2 4 3" xfId="51382"/>
    <cellStyle name="Note 2 2 3 3 2 2 3 2 5" xfId="23600"/>
    <cellStyle name="Note 2 2 3 3 2 2 3 2 6" xfId="40878"/>
    <cellStyle name="Note 2 2 3 3 2 2 3 3" xfId="7716"/>
    <cellStyle name="Note 2 2 3 3 2 2 3 3 2" xfId="25381"/>
    <cellStyle name="Note 2 2 3 3 2 2 3 3 3" xfId="42646"/>
    <cellStyle name="Note 2 2 3 3 2 2 3 4" xfId="14768"/>
    <cellStyle name="Note 2 2 3 3 2 2 3 4 2" xfId="32432"/>
    <cellStyle name="Note 2 2 3 3 2 2 3 4 3" xfId="49647"/>
    <cellStyle name="Note 2 2 3 3 2 2 3 5" xfId="21738"/>
    <cellStyle name="Note 2 2 3 3 2 2 3 6" xfId="39035"/>
    <cellStyle name="Note 2 2 3 3 2 2 4" xfId="4902"/>
    <cellStyle name="Note 2 2 3 3 2 2 4 2" xfId="11822"/>
    <cellStyle name="Note 2 2 3 3 2 2 4 2 2" xfId="18603"/>
    <cellStyle name="Note 2 2 3 3 2 2 4 2 2 2" xfId="36267"/>
    <cellStyle name="Note 2 2 3 3 2 2 4 2 2 3" xfId="53453"/>
    <cellStyle name="Note 2 2 3 3 2 2 4 2 3" xfId="29486"/>
    <cellStyle name="Note 2 2 3 3 2 2 4 2 4" xfId="46722"/>
    <cellStyle name="Note 2 2 3 3 2 2 4 3" xfId="8538"/>
    <cellStyle name="Note 2 2 3 3 2 2 4 3 2" xfId="26203"/>
    <cellStyle name="Note 2 2 3 3 2 2 4 3 3" xfId="43465"/>
    <cellStyle name="Note 2 2 3 3 2 2 4 4" xfId="15536"/>
    <cellStyle name="Note 2 2 3 3 2 2 4 4 2" xfId="33200"/>
    <cellStyle name="Note 2 2 3 3 2 2 4 4 3" xfId="50412"/>
    <cellStyle name="Note 2 2 3 3 2 2 4 5" xfId="22567"/>
    <cellStyle name="Note 2 2 3 3 2 2 4 6" xfId="39854"/>
    <cellStyle name="Note 2 2 3 3 2 2 5" xfId="10508"/>
    <cellStyle name="Note 2 2 3 3 2 2 5 2" xfId="17397"/>
    <cellStyle name="Note 2 2 3 3 2 2 5 2 2" xfId="35061"/>
    <cellStyle name="Note 2 2 3 3 2 2 5 2 3" xfId="52259"/>
    <cellStyle name="Note 2 2 3 3 2 2 5 3" xfId="28172"/>
    <cellStyle name="Note 2 2 3 3 2 2 5 4" xfId="45420"/>
    <cellStyle name="Note 2 2 3 3 2 2 6" xfId="6758"/>
    <cellStyle name="Note 2 2 3 3 2 2 6 2" xfId="24423"/>
    <cellStyle name="Note 2 2 3 3 2 2 6 3" xfId="41697"/>
    <cellStyle name="Note 2 2 3 3 2 2 7" xfId="13789"/>
    <cellStyle name="Note 2 2 3 3 2 2 7 2" xfId="31453"/>
    <cellStyle name="Note 2 2 3 3 2 2 7 3" xfId="48677"/>
    <cellStyle name="Note 2 2 3 3 2 2 8" xfId="20705"/>
    <cellStyle name="Note 2 2 3 3 2 2 9" xfId="38011"/>
    <cellStyle name="Note 2 2 3 3 2 3" xfId="3082"/>
    <cellStyle name="Note 2 2 3 3 2 3 2" xfId="3745"/>
    <cellStyle name="Note 2 2 3 3 2 3 2 2" xfId="5661"/>
    <cellStyle name="Note 2 2 3 3 2 3 2 2 2" xfId="12581"/>
    <cellStyle name="Note 2 2 3 3 2 3 2 2 2 2" xfId="19308"/>
    <cellStyle name="Note 2 2 3 3 2 3 2 2 2 2 2" xfId="36972"/>
    <cellStyle name="Note 2 2 3 3 2 3 2 2 2 2 3" xfId="54149"/>
    <cellStyle name="Note 2 2 3 3 2 3 2 2 2 3" xfId="30245"/>
    <cellStyle name="Note 2 2 3 3 2 3 2 2 2 4" xfId="47472"/>
    <cellStyle name="Note 2 2 3 3 2 3 2 2 3" xfId="9297"/>
    <cellStyle name="Note 2 2 3 3 2 3 2 2 3 2" xfId="26962"/>
    <cellStyle name="Note 2 2 3 3 2 3 2 2 3 3" xfId="44215"/>
    <cellStyle name="Note 2 2 3 3 2 3 2 2 4" xfId="16241"/>
    <cellStyle name="Note 2 2 3 3 2 3 2 2 4 2" xfId="33905"/>
    <cellStyle name="Note 2 2 3 3 2 3 2 2 4 3" xfId="51108"/>
    <cellStyle name="Note 2 2 3 3 2 3 2 2 5" xfId="23326"/>
    <cellStyle name="Note 2 2 3 3 2 3 2 2 6" xfId="40604"/>
    <cellStyle name="Note 2 2 3 3 2 3 2 3" xfId="11205"/>
    <cellStyle name="Note 2 2 3 3 2 3 2 3 2" xfId="18040"/>
    <cellStyle name="Note 2 2 3 3 2 3 2 3 2 2" xfId="35704"/>
    <cellStyle name="Note 2 2 3 3 2 3 2 3 2 3" xfId="52893"/>
    <cellStyle name="Note 2 2 3 3 2 3 2 3 3" xfId="28869"/>
    <cellStyle name="Note 2 2 3 3 2 3 2 3 4" xfId="46108"/>
    <cellStyle name="Note 2 2 3 3 2 3 2 4" xfId="7442"/>
    <cellStyle name="Note 2 2 3 3 2 3 2 4 2" xfId="25107"/>
    <cellStyle name="Note 2 2 3 3 2 3 2 4 3" xfId="42372"/>
    <cellStyle name="Note 2 2 3 3 2 3 2 5" xfId="14494"/>
    <cellStyle name="Note 2 2 3 3 2 3 2 5 2" xfId="32158"/>
    <cellStyle name="Note 2 2 3 3 2 3 2 5 3" xfId="49373"/>
    <cellStyle name="Note 2 2 3 3 2 3 2 6" xfId="21464"/>
    <cellStyle name="Note 2 2 3 3 2 3 2 7" xfId="38761"/>
    <cellStyle name="Note 2 2 3 3 2 3 3" xfId="4112"/>
    <cellStyle name="Note 2 2 3 3 2 3 3 2" xfId="6028"/>
    <cellStyle name="Note 2 2 3 3 2 3 3 2 2" xfId="12948"/>
    <cellStyle name="Note 2 2 3 3 2 3 3 2 2 2" xfId="19675"/>
    <cellStyle name="Note 2 2 3 3 2 3 3 2 2 2 2" xfId="37339"/>
    <cellStyle name="Note 2 2 3 3 2 3 3 2 2 2 3" xfId="54516"/>
    <cellStyle name="Note 2 2 3 3 2 3 3 2 2 3" xfId="30612"/>
    <cellStyle name="Note 2 2 3 3 2 3 3 2 2 4" xfId="47839"/>
    <cellStyle name="Note 2 2 3 3 2 3 3 2 3" xfId="9664"/>
    <cellStyle name="Note 2 2 3 3 2 3 3 2 3 2" xfId="27329"/>
    <cellStyle name="Note 2 2 3 3 2 3 3 2 3 3" xfId="44582"/>
    <cellStyle name="Note 2 2 3 3 2 3 3 2 4" xfId="16608"/>
    <cellStyle name="Note 2 2 3 3 2 3 3 2 4 2" xfId="34272"/>
    <cellStyle name="Note 2 2 3 3 2 3 3 2 4 3" xfId="51475"/>
    <cellStyle name="Note 2 2 3 3 2 3 3 2 5" xfId="23693"/>
    <cellStyle name="Note 2 2 3 3 2 3 3 2 6" xfId="40971"/>
    <cellStyle name="Note 2 2 3 3 2 3 3 3" xfId="7809"/>
    <cellStyle name="Note 2 2 3 3 2 3 3 3 2" xfId="25474"/>
    <cellStyle name="Note 2 2 3 3 2 3 3 3 3" xfId="42739"/>
    <cellStyle name="Note 2 2 3 3 2 3 3 4" xfId="14861"/>
    <cellStyle name="Note 2 2 3 3 2 3 3 4 2" xfId="32525"/>
    <cellStyle name="Note 2 2 3 3 2 3 3 4 3" xfId="49740"/>
    <cellStyle name="Note 2 2 3 3 2 3 3 5" xfId="21831"/>
    <cellStyle name="Note 2 2 3 3 2 3 3 6" xfId="39128"/>
    <cellStyle name="Note 2 2 3 3 2 3 4" xfId="4998"/>
    <cellStyle name="Note 2 2 3 3 2 3 4 2" xfId="11918"/>
    <cellStyle name="Note 2 2 3 3 2 3 4 2 2" xfId="18699"/>
    <cellStyle name="Note 2 2 3 3 2 3 4 2 2 2" xfId="36363"/>
    <cellStyle name="Note 2 2 3 3 2 3 4 2 2 3" xfId="53546"/>
    <cellStyle name="Note 2 2 3 3 2 3 4 2 3" xfId="29582"/>
    <cellStyle name="Note 2 2 3 3 2 3 4 2 4" xfId="46815"/>
    <cellStyle name="Note 2 2 3 3 2 3 4 3" xfId="8634"/>
    <cellStyle name="Note 2 2 3 3 2 3 4 3 2" xfId="26299"/>
    <cellStyle name="Note 2 2 3 3 2 3 4 3 3" xfId="43558"/>
    <cellStyle name="Note 2 2 3 3 2 3 4 4" xfId="15632"/>
    <cellStyle name="Note 2 2 3 3 2 3 4 4 2" xfId="33296"/>
    <cellStyle name="Note 2 2 3 3 2 3 4 4 3" xfId="50505"/>
    <cellStyle name="Note 2 2 3 3 2 3 4 5" xfId="22663"/>
    <cellStyle name="Note 2 2 3 3 2 3 4 6" xfId="39947"/>
    <cellStyle name="Note 2 2 3 3 2 3 5" xfId="10604"/>
    <cellStyle name="Note 2 2 3 3 2 3 5 2" xfId="17493"/>
    <cellStyle name="Note 2 2 3 3 2 3 5 2 2" xfId="35157"/>
    <cellStyle name="Note 2 2 3 3 2 3 5 2 3" xfId="52352"/>
    <cellStyle name="Note 2 2 3 3 2 3 5 3" xfId="28268"/>
    <cellStyle name="Note 2 2 3 3 2 3 5 4" xfId="45513"/>
    <cellStyle name="Note 2 2 3 3 2 3 6" xfId="6854"/>
    <cellStyle name="Note 2 2 3 3 2 3 6 2" xfId="24519"/>
    <cellStyle name="Note 2 2 3 3 2 3 6 3" xfId="41790"/>
    <cellStyle name="Note 2 2 3 3 2 3 7" xfId="13885"/>
    <cellStyle name="Note 2 2 3 3 2 3 7 2" xfId="31549"/>
    <cellStyle name="Note 2 2 3 3 2 3 7 3" xfId="48770"/>
    <cellStyle name="Note 2 2 3 3 2 3 8" xfId="20801"/>
    <cellStyle name="Note 2 2 3 3 2 3 9" xfId="38104"/>
    <cellStyle name="Note 2 2 3 3 2 4" xfId="3194"/>
    <cellStyle name="Note 2 2 3 3 2 4 2" xfId="4224"/>
    <cellStyle name="Note 2 2 3 3 2 4 2 2" xfId="6140"/>
    <cellStyle name="Note 2 2 3 3 2 4 2 2 2" xfId="13060"/>
    <cellStyle name="Note 2 2 3 3 2 4 2 2 2 2" xfId="19787"/>
    <cellStyle name="Note 2 2 3 3 2 4 2 2 2 2 2" xfId="37451"/>
    <cellStyle name="Note 2 2 3 3 2 4 2 2 2 2 3" xfId="54628"/>
    <cellStyle name="Note 2 2 3 3 2 4 2 2 2 3" xfId="30724"/>
    <cellStyle name="Note 2 2 3 3 2 4 2 2 2 4" xfId="47951"/>
    <cellStyle name="Note 2 2 3 3 2 4 2 2 3" xfId="9776"/>
    <cellStyle name="Note 2 2 3 3 2 4 2 2 3 2" xfId="27441"/>
    <cellStyle name="Note 2 2 3 3 2 4 2 2 3 3" xfId="44694"/>
    <cellStyle name="Note 2 2 3 3 2 4 2 2 4" xfId="16720"/>
    <cellStyle name="Note 2 2 3 3 2 4 2 2 4 2" xfId="34384"/>
    <cellStyle name="Note 2 2 3 3 2 4 2 2 4 3" xfId="51587"/>
    <cellStyle name="Note 2 2 3 3 2 4 2 2 5" xfId="23805"/>
    <cellStyle name="Note 2 2 3 3 2 4 2 2 6" xfId="41083"/>
    <cellStyle name="Note 2 2 3 3 2 4 2 3" xfId="7921"/>
    <cellStyle name="Note 2 2 3 3 2 4 2 3 2" xfId="25586"/>
    <cellStyle name="Note 2 2 3 3 2 4 2 3 3" xfId="42851"/>
    <cellStyle name="Note 2 2 3 3 2 4 2 4" xfId="14973"/>
    <cellStyle name="Note 2 2 3 3 2 4 2 4 2" xfId="32637"/>
    <cellStyle name="Note 2 2 3 3 2 4 2 4 3" xfId="49852"/>
    <cellStyle name="Note 2 2 3 3 2 4 2 5" xfId="21943"/>
    <cellStyle name="Note 2 2 3 3 2 4 2 6" xfId="39240"/>
    <cellStyle name="Note 2 2 3 3 2 4 3" xfId="5110"/>
    <cellStyle name="Note 2 2 3 3 2 4 3 2" xfId="12030"/>
    <cellStyle name="Note 2 2 3 3 2 4 3 2 2" xfId="18811"/>
    <cellStyle name="Note 2 2 3 3 2 4 3 2 2 2" xfId="36475"/>
    <cellStyle name="Note 2 2 3 3 2 4 3 2 2 3" xfId="53658"/>
    <cellStyle name="Note 2 2 3 3 2 4 3 2 3" xfId="29694"/>
    <cellStyle name="Note 2 2 3 3 2 4 3 2 4" xfId="46927"/>
    <cellStyle name="Note 2 2 3 3 2 4 3 3" xfId="8746"/>
    <cellStyle name="Note 2 2 3 3 2 4 3 3 2" xfId="26411"/>
    <cellStyle name="Note 2 2 3 3 2 4 3 3 3" xfId="43670"/>
    <cellStyle name="Note 2 2 3 3 2 4 3 4" xfId="15744"/>
    <cellStyle name="Note 2 2 3 3 2 4 3 4 2" xfId="33408"/>
    <cellStyle name="Note 2 2 3 3 2 4 3 4 3" xfId="50617"/>
    <cellStyle name="Note 2 2 3 3 2 4 3 5" xfId="22775"/>
    <cellStyle name="Note 2 2 3 3 2 4 3 6" xfId="40059"/>
    <cellStyle name="Note 2 2 3 3 2 4 4" xfId="10716"/>
    <cellStyle name="Note 2 2 3 3 2 4 4 2" xfId="17605"/>
    <cellStyle name="Note 2 2 3 3 2 4 4 2 2" xfId="35269"/>
    <cellStyle name="Note 2 2 3 3 2 4 4 2 3" xfId="52464"/>
    <cellStyle name="Note 2 2 3 3 2 4 4 3" xfId="28380"/>
    <cellStyle name="Note 2 2 3 3 2 4 4 4" xfId="45625"/>
    <cellStyle name="Note 2 2 3 3 2 4 5" xfId="6966"/>
    <cellStyle name="Note 2 2 3 3 2 4 5 2" xfId="24631"/>
    <cellStyle name="Note 2 2 3 3 2 4 5 3" xfId="41902"/>
    <cellStyle name="Note 2 2 3 3 2 4 6" xfId="13997"/>
    <cellStyle name="Note 2 2 3 3 2 4 6 2" xfId="31661"/>
    <cellStyle name="Note 2 2 3 3 2 4 6 3" xfId="48882"/>
    <cellStyle name="Note 2 2 3 3 2 4 7" xfId="20913"/>
    <cellStyle name="Note 2 2 3 3 2 4 8" xfId="38216"/>
    <cellStyle name="Note 2 2 3 3 2 5" xfId="3422"/>
    <cellStyle name="Note 2 2 3 3 2 5 2" xfId="5338"/>
    <cellStyle name="Note 2 2 3 3 2 5 2 2" xfId="12258"/>
    <cellStyle name="Note 2 2 3 3 2 5 2 2 2" xfId="18985"/>
    <cellStyle name="Note 2 2 3 3 2 5 2 2 2 2" xfId="36649"/>
    <cellStyle name="Note 2 2 3 3 2 5 2 2 2 3" xfId="53832"/>
    <cellStyle name="Note 2 2 3 3 2 5 2 2 3" xfId="29922"/>
    <cellStyle name="Note 2 2 3 3 2 5 2 2 4" xfId="47155"/>
    <cellStyle name="Note 2 2 3 3 2 5 2 3" xfId="8974"/>
    <cellStyle name="Note 2 2 3 3 2 5 2 3 2" xfId="26639"/>
    <cellStyle name="Note 2 2 3 3 2 5 2 3 3" xfId="43898"/>
    <cellStyle name="Note 2 2 3 3 2 5 2 4" xfId="15918"/>
    <cellStyle name="Note 2 2 3 3 2 5 2 4 2" xfId="33582"/>
    <cellStyle name="Note 2 2 3 3 2 5 2 4 3" xfId="50791"/>
    <cellStyle name="Note 2 2 3 3 2 5 2 5" xfId="23003"/>
    <cellStyle name="Note 2 2 3 3 2 5 2 6" xfId="40287"/>
    <cellStyle name="Note 2 2 3 3 2 5 3" xfId="10882"/>
    <cellStyle name="Note 2 2 3 3 2 5 3 2" xfId="17717"/>
    <cellStyle name="Note 2 2 3 3 2 5 3 2 2" xfId="35381"/>
    <cellStyle name="Note 2 2 3 3 2 5 3 2 3" xfId="52576"/>
    <cellStyle name="Note 2 2 3 3 2 5 3 3" xfId="28546"/>
    <cellStyle name="Note 2 2 3 3 2 5 3 4" xfId="45791"/>
    <cellStyle name="Note 2 2 3 3 2 5 4" xfId="14171"/>
    <cellStyle name="Note 2 2 3 3 2 5 4 2" xfId="31835"/>
    <cellStyle name="Note 2 2 3 3 2 5 4 3" xfId="49056"/>
    <cellStyle name="Note 2 2 3 3 2 5 5" xfId="21141"/>
    <cellStyle name="Note 2 2 3 3 2 5 6" xfId="38444"/>
    <cellStyle name="Note 2 2 3 3 2 6" xfId="3795"/>
    <cellStyle name="Note 2 2 3 3 2 6 2" xfId="5711"/>
    <cellStyle name="Note 2 2 3 3 2 6 2 2" xfId="12631"/>
    <cellStyle name="Note 2 2 3 3 2 6 2 2 2" xfId="19358"/>
    <cellStyle name="Note 2 2 3 3 2 6 2 2 2 2" xfId="37022"/>
    <cellStyle name="Note 2 2 3 3 2 6 2 2 2 3" xfId="54199"/>
    <cellStyle name="Note 2 2 3 3 2 6 2 2 3" xfId="30295"/>
    <cellStyle name="Note 2 2 3 3 2 6 2 2 4" xfId="47522"/>
    <cellStyle name="Note 2 2 3 3 2 6 2 3" xfId="9347"/>
    <cellStyle name="Note 2 2 3 3 2 6 2 3 2" xfId="27012"/>
    <cellStyle name="Note 2 2 3 3 2 6 2 3 3" xfId="44265"/>
    <cellStyle name="Note 2 2 3 3 2 6 2 4" xfId="16291"/>
    <cellStyle name="Note 2 2 3 3 2 6 2 4 2" xfId="33955"/>
    <cellStyle name="Note 2 2 3 3 2 6 2 4 3" xfId="51158"/>
    <cellStyle name="Note 2 2 3 3 2 6 2 5" xfId="23376"/>
    <cellStyle name="Note 2 2 3 3 2 6 2 6" xfId="40654"/>
    <cellStyle name="Note 2 2 3 3 2 6 3" xfId="7492"/>
    <cellStyle name="Note 2 2 3 3 2 6 3 2" xfId="25157"/>
    <cellStyle name="Note 2 2 3 3 2 6 3 3" xfId="42422"/>
    <cellStyle name="Note 2 2 3 3 2 6 4" xfId="14544"/>
    <cellStyle name="Note 2 2 3 3 2 6 4 2" xfId="32208"/>
    <cellStyle name="Note 2 2 3 3 2 6 4 3" xfId="49423"/>
    <cellStyle name="Note 2 2 3 3 2 6 5" xfId="21514"/>
    <cellStyle name="Note 2 2 3 3 2 6 6" xfId="38811"/>
    <cellStyle name="Note 2 2 3 3 2 7" xfId="4675"/>
    <cellStyle name="Note 2 2 3 3 2 7 2" xfId="11595"/>
    <cellStyle name="Note 2 2 3 3 2 7 2 2" xfId="18376"/>
    <cellStyle name="Note 2 2 3 3 2 7 2 2 2" xfId="36040"/>
    <cellStyle name="Note 2 2 3 3 2 7 2 2 3" xfId="53229"/>
    <cellStyle name="Note 2 2 3 3 2 7 2 3" xfId="29259"/>
    <cellStyle name="Note 2 2 3 3 2 7 2 4" xfId="46498"/>
    <cellStyle name="Note 2 2 3 3 2 7 3" xfId="8311"/>
    <cellStyle name="Note 2 2 3 3 2 7 3 2" xfId="25976"/>
    <cellStyle name="Note 2 2 3 3 2 7 3 3" xfId="43241"/>
    <cellStyle name="Note 2 2 3 3 2 7 4" xfId="15309"/>
    <cellStyle name="Note 2 2 3 3 2 7 4 2" xfId="32973"/>
    <cellStyle name="Note 2 2 3 3 2 7 4 3" xfId="50188"/>
    <cellStyle name="Note 2 2 3 3 2 7 5" xfId="22340"/>
    <cellStyle name="Note 2 2 3 3 2 7 6" xfId="39630"/>
    <cellStyle name="Note 2 2 3 3 2 8" xfId="10281"/>
    <cellStyle name="Note 2 2 3 3 2 8 2" xfId="17170"/>
    <cellStyle name="Note 2 2 3 3 2 8 2 2" xfId="34834"/>
    <cellStyle name="Note 2 2 3 3 2 8 2 3" xfId="52035"/>
    <cellStyle name="Note 2 2 3 3 2 8 3" xfId="27945"/>
    <cellStyle name="Note 2 2 3 3 2 8 4" xfId="45196"/>
    <cellStyle name="Note 2 2 3 3 2 9" xfId="6531"/>
    <cellStyle name="Note 2 2 3 3 2 9 2" xfId="24196"/>
    <cellStyle name="Note 2 2 3 3 2 9 3" xfId="41473"/>
    <cellStyle name="Note 2 2 3 3 3" xfId="2816"/>
    <cellStyle name="Note 2 2 3 3 3 2" xfId="3479"/>
    <cellStyle name="Note 2 2 3 3 3 2 2" xfId="5395"/>
    <cellStyle name="Note 2 2 3 3 3 2 2 2" xfId="12315"/>
    <cellStyle name="Note 2 2 3 3 3 2 2 2 2" xfId="19042"/>
    <cellStyle name="Note 2 2 3 3 3 2 2 2 2 2" xfId="36706"/>
    <cellStyle name="Note 2 2 3 3 3 2 2 2 2 3" xfId="53886"/>
    <cellStyle name="Note 2 2 3 3 3 2 2 2 3" xfId="29979"/>
    <cellStyle name="Note 2 2 3 3 3 2 2 2 4" xfId="47209"/>
    <cellStyle name="Note 2 2 3 3 3 2 2 3" xfId="9031"/>
    <cellStyle name="Note 2 2 3 3 3 2 2 3 2" xfId="26696"/>
    <cellStyle name="Note 2 2 3 3 3 2 2 3 3" xfId="43952"/>
    <cellStyle name="Note 2 2 3 3 3 2 2 4" xfId="15975"/>
    <cellStyle name="Note 2 2 3 3 3 2 2 4 2" xfId="33639"/>
    <cellStyle name="Note 2 2 3 3 3 2 2 4 3" xfId="50845"/>
    <cellStyle name="Note 2 2 3 3 3 2 2 5" xfId="23060"/>
    <cellStyle name="Note 2 2 3 3 3 2 2 6" xfId="40341"/>
    <cellStyle name="Note 2 2 3 3 3 2 3" xfId="10939"/>
    <cellStyle name="Note 2 2 3 3 3 2 3 2" xfId="17774"/>
    <cellStyle name="Note 2 2 3 3 3 2 3 2 2" xfId="35438"/>
    <cellStyle name="Note 2 2 3 3 3 2 3 2 3" xfId="52630"/>
    <cellStyle name="Note 2 2 3 3 3 2 3 3" xfId="28603"/>
    <cellStyle name="Note 2 2 3 3 3 2 3 4" xfId="45845"/>
    <cellStyle name="Note 2 2 3 3 3 2 4" xfId="7176"/>
    <cellStyle name="Note 2 2 3 3 3 2 4 2" xfId="24841"/>
    <cellStyle name="Note 2 2 3 3 3 2 4 3" xfId="42109"/>
    <cellStyle name="Note 2 2 3 3 3 2 5" xfId="14228"/>
    <cellStyle name="Note 2 2 3 3 3 2 5 2" xfId="31892"/>
    <cellStyle name="Note 2 2 3 3 3 2 5 3" xfId="49110"/>
    <cellStyle name="Note 2 2 3 3 3 2 6" xfId="21198"/>
    <cellStyle name="Note 2 2 3 3 3 2 7" xfId="38498"/>
    <cellStyle name="Note 2 2 3 3 3 3" xfId="3849"/>
    <cellStyle name="Note 2 2 3 3 3 3 2" xfId="5765"/>
    <cellStyle name="Note 2 2 3 3 3 3 2 2" xfId="12685"/>
    <cellStyle name="Note 2 2 3 3 3 3 2 2 2" xfId="19412"/>
    <cellStyle name="Note 2 2 3 3 3 3 2 2 2 2" xfId="37076"/>
    <cellStyle name="Note 2 2 3 3 3 3 2 2 2 3" xfId="54253"/>
    <cellStyle name="Note 2 2 3 3 3 3 2 2 3" xfId="30349"/>
    <cellStyle name="Note 2 2 3 3 3 3 2 2 4" xfId="47576"/>
    <cellStyle name="Note 2 2 3 3 3 3 2 3" xfId="9401"/>
    <cellStyle name="Note 2 2 3 3 3 3 2 3 2" xfId="27066"/>
    <cellStyle name="Note 2 2 3 3 3 3 2 3 3" xfId="44319"/>
    <cellStyle name="Note 2 2 3 3 3 3 2 4" xfId="16345"/>
    <cellStyle name="Note 2 2 3 3 3 3 2 4 2" xfId="34009"/>
    <cellStyle name="Note 2 2 3 3 3 3 2 4 3" xfId="51212"/>
    <cellStyle name="Note 2 2 3 3 3 3 2 5" xfId="23430"/>
    <cellStyle name="Note 2 2 3 3 3 3 2 6" xfId="40708"/>
    <cellStyle name="Note 2 2 3 3 3 3 3" xfId="7546"/>
    <cellStyle name="Note 2 2 3 3 3 3 3 2" xfId="25211"/>
    <cellStyle name="Note 2 2 3 3 3 3 3 3" xfId="42476"/>
    <cellStyle name="Note 2 2 3 3 3 3 4" xfId="14598"/>
    <cellStyle name="Note 2 2 3 3 3 3 4 2" xfId="32262"/>
    <cellStyle name="Note 2 2 3 3 3 3 4 3" xfId="49477"/>
    <cellStyle name="Note 2 2 3 3 3 3 5" xfId="21568"/>
    <cellStyle name="Note 2 2 3 3 3 3 6" xfId="38865"/>
    <cellStyle name="Note 2 2 3 3 3 4" xfId="4732"/>
    <cellStyle name="Note 2 2 3 3 3 4 2" xfId="11652"/>
    <cellStyle name="Note 2 2 3 3 3 4 2 2" xfId="18433"/>
    <cellStyle name="Note 2 2 3 3 3 4 2 2 2" xfId="36097"/>
    <cellStyle name="Note 2 2 3 3 3 4 2 2 3" xfId="53283"/>
    <cellStyle name="Note 2 2 3 3 3 4 2 3" xfId="29316"/>
    <cellStyle name="Note 2 2 3 3 3 4 2 4" xfId="46552"/>
    <cellStyle name="Note 2 2 3 3 3 4 3" xfId="8368"/>
    <cellStyle name="Note 2 2 3 3 3 4 3 2" xfId="26033"/>
    <cellStyle name="Note 2 2 3 3 3 4 3 3" xfId="43295"/>
    <cellStyle name="Note 2 2 3 3 3 4 4" xfId="15366"/>
    <cellStyle name="Note 2 2 3 3 3 4 4 2" xfId="33030"/>
    <cellStyle name="Note 2 2 3 3 3 4 4 3" xfId="50242"/>
    <cellStyle name="Note 2 2 3 3 3 4 5" xfId="22397"/>
    <cellStyle name="Note 2 2 3 3 3 4 6" xfId="39684"/>
    <cellStyle name="Note 2 2 3 3 3 5" xfId="10338"/>
    <cellStyle name="Note 2 2 3 3 3 5 2" xfId="17227"/>
    <cellStyle name="Note 2 2 3 3 3 5 2 2" xfId="34891"/>
    <cellStyle name="Note 2 2 3 3 3 5 2 3" xfId="52089"/>
    <cellStyle name="Note 2 2 3 3 3 5 3" xfId="28002"/>
    <cellStyle name="Note 2 2 3 3 3 5 4" xfId="45250"/>
    <cellStyle name="Note 2 2 3 3 3 6" xfId="6588"/>
    <cellStyle name="Note 2 2 3 3 3 6 2" xfId="24253"/>
    <cellStyle name="Note 2 2 3 3 3 6 3" xfId="41527"/>
    <cellStyle name="Note 2 2 3 3 3 7" xfId="13619"/>
    <cellStyle name="Note 2 2 3 3 3 7 2" xfId="31283"/>
    <cellStyle name="Note 2 2 3 3 3 7 3" xfId="48507"/>
    <cellStyle name="Note 2 2 3 3 3 8" xfId="20535"/>
    <cellStyle name="Note 2 2 3 3 3 9" xfId="37841"/>
    <cellStyle name="Note 2 2 3 3 4" xfId="4468"/>
    <cellStyle name="Note 2 2 3 3 4 2" xfId="6332"/>
    <cellStyle name="Note 2 2 3 3 4 2 2" xfId="13251"/>
    <cellStyle name="Note 2 2 3 3 4 2 2 2" xfId="19924"/>
    <cellStyle name="Note 2 2 3 3 4 2 2 2 2" xfId="37588"/>
    <cellStyle name="Note 2 2 3 3 4 2 2 2 3" xfId="54765"/>
    <cellStyle name="Note 2 2 3 3 4 2 2 3" xfId="30915"/>
    <cellStyle name="Note 2 2 3 3 4 2 2 4" xfId="48142"/>
    <cellStyle name="Note 2 2 3 3 4 2 3" xfId="9967"/>
    <cellStyle name="Note 2 2 3 3 4 2 3 2" xfId="27632"/>
    <cellStyle name="Note 2 2 3 3 4 2 3 3" xfId="44885"/>
    <cellStyle name="Note 2 2 3 3 4 2 4" xfId="16857"/>
    <cellStyle name="Note 2 2 3 3 4 2 4 2" xfId="34521"/>
    <cellStyle name="Note 2 2 3 3 4 2 4 3" xfId="51724"/>
    <cellStyle name="Note 2 2 3 3 4 2 5" xfId="23997"/>
    <cellStyle name="Note 2 2 3 3 4 2 6" xfId="41274"/>
    <cellStyle name="Note 2 2 3 3 4 3" xfId="11396"/>
    <cellStyle name="Note 2 2 3 3 4 3 2" xfId="18177"/>
    <cellStyle name="Note 2 2 3 3 4 3 2 2" xfId="35841"/>
    <cellStyle name="Note 2 2 3 3 4 3 2 3" xfId="53030"/>
    <cellStyle name="Note 2 2 3 3 4 3 3" xfId="29060"/>
    <cellStyle name="Note 2 2 3 3 4 3 4" xfId="46299"/>
    <cellStyle name="Note 2 2 3 3 4 4" xfId="8112"/>
    <cellStyle name="Note 2 2 3 3 4 4 2" xfId="25777"/>
    <cellStyle name="Note 2 2 3 3 4 4 3" xfId="43042"/>
    <cellStyle name="Note 2 2 3 3 4 5" xfId="15110"/>
    <cellStyle name="Note 2 2 3 3 4 5 2" xfId="32774"/>
    <cellStyle name="Note 2 2 3 3 4 5 3" xfId="49989"/>
    <cellStyle name="Note 2 2 3 3 4 6" xfId="22141"/>
    <cellStyle name="Note 2 2 3 3 4 7" xfId="39431"/>
    <cellStyle name="Note 2 2 3 3 5" xfId="4425"/>
    <cellStyle name="Note 2 2 3 3 5 2" xfId="6289"/>
    <cellStyle name="Note 2 2 3 3 5 2 2" xfId="13208"/>
    <cellStyle name="Note 2 2 3 3 5 2 2 2" xfId="19881"/>
    <cellStyle name="Note 2 2 3 3 5 2 2 2 2" xfId="37545"/>
    <cellStyle name="Note 2 2 3 3 5 2 2 2 3" xfId="54722"/>
    <cellStyle name="Note 2 2 3 3 5 2 2 3" xfId="30872"/>
    <cellStyle name="Note 2 2 3 3 5 2 2 4" xfId="48099"/>
    <cellStyle name="Note 2 2 3 3 5 2 3" xfId="9924"/>
    <cellStyle name="Note 2 2 3 3 5 2 3 2" xfId="27589"/>
    <cellStyle name="Note 2 2 3 3 5 2 3 3" xfId="44842"/>
    <cellStyle name="Note 2 2 3 3 5 2 4" xfId="16814"/>
    <cellStyle name="Note 2 2 3 3 5 2 4 2" xfId="34478"/>
    <cellStyle name="Note 2 2 3 3 5 2 4 3" xfId="51681"/>
    <cellStyle name="Note 2 2 3 3 5 2 5" xfId="23954"/>
    <cellStyle name="Note 2 2 3 3 5 2 6" xfId="41231"/>
    <cellStyle name="Note 2 2 3 3 5 3" xfId="11353"/>
    <cellStyle name="Note 2 2 3 3 5 3 2" xfId="18134"/>
    <cellStyle name="Note 2 2 3 3 5 3 2 2" xfId="35798"/>
    <cellStyle name="Note 2 2 3 3 5 3 2 3" xfId="52987"/>
    <cellStyle name="Note 2 2 3 3 5 3 3" xfId="29017"/>
    <cellStyle name="Note 2 2 3 3 5 3 4" xfId="46256"/>
    <cellStyle name="Note 2 2 3 3 5 4" xfId="8069"/>
    <cellStyle name="Note 2 2 3 3 5 4 2" xfId="25734"/>
    <cellStyle name="Note 2 2 3 3 5 4 3" xfId="42999"/>
    <cellStyle name="Note 2 2 3 3 5 5" xfId="15067"/>
    <cellStyle name="Note 2 2 3 3 5 5 2" xfId="32731"/>
    <cellStyle name="Note 2 2 3 3 5 5 3" xfId="49946"/>
    <cellStyle name="Note 2 2 3 3 5 6" xfId="22098"/>
    <cellStyle name="Note 2 2 3 3 5 7" xfId="39388"/>
    <cellStyle name="Note 2 2 3 3 6" xfId="10111"/>
    <cellStyle name="Note 2 2 3 3 6 2" xfId="17000"/>
    <cellStyle name="Note 2 2 3 3 6 2 2" xfId="34664"/>
    <cellStyle name="Note 2 2 3 3 6 2 3" xfId="51865"/>
    <cellStyle name="Note 2 2 3 3 6 3" xfId="27775"/>
    <cellStyle name="Note 2 2 3 3 6 4" xfId="45026"/>
    <cellStyle name="Note 2 2 3 3 7" xfId="13392"/>
    <cellStyle name="Note 2 2 3 3 7 2" xfId="31056"/>
    <cellStyle name="Note 2 2 3 3 7 3" xfId="48283"/>
    <cellStyle name="Note 2 2 3 3 8" xfId="20218"/>
    <cellStyle name="Note 2 2 3 3 9" xfId="20180"/>
    <cellStyle name="Note 2 2 3 4" xfId="2760"/>
    <cellStyle name="Note 2 2 3 4 10" xfId="13565"/>
    <cellStyle name="Note 2 2 3 4 10 2" xfId="31229"/>
    <cellStyle name="Note 2 2 3 4 10 3" xfId="48456"/>
    <cellStyle name="Note 2 2 3 4 11" xfId="20481"/>
    <cellStyle name="Note 2 2 3 4 12" xfId="37790"/>
    <cellStyle name="Note 2 2 3 4 2" xfId="2989"/>
    <cellStyle name="Note 2 2 3 4 2 2" xfId="3652"/>
    <cellStyle name="Note 2 2 3 4 2 2 2" xfId="5568"/>
    <cellStyle name="Note 2 2 3 4 2 2 2 2" xfId="12488"/>
    <cellStyle name="Note 2 2 3 4 2 2 2 2 2" xfId="19215"/>
    <cellStyle name="Note 2 2 3 4 2 2 2 2 2 2" xfId="36879"/>
    <cellStyle name="Note 2 2 3 4 2 2 2 2 2 3" xfId="54059"/>
    <cellStyle name="Note 2 2 3 4 2 2 2 2 3" xfId="30152"/>
    <cellStyle name="Note 2 2 3 4 2 2 2 2 4" xfId="47382"/>
    <cellStyle name="Note 2 2 3 4 2 2 2 3" xfId="9204"/>
    <cellStyle name="Note 2 2 3 4 2 2 2 3 2" xfId="26869"/>
    <cellStyle name="Note 2 2 3 4 2 2 2 3 3" xfId="44125"/>
    <cellStyle name="Note 2 2 3 4 2 2 2 4" xfId="16148"/>
    <cellStyle name="Note 2 2 3 4 2 2 2 4 2" xfId="33812"/>
    <cellStyle name="Note 2 2 3 4 2 2 2 4 3" xfId="51018"/>
    <cellStyle name="Note 2 2 3 4 2 2 2 5" xfId="23233"/>
    <cellStyle name="Note 2 2 3 4 2 2 2 6" xfId="40514"/>
    <cellStyle name="Note 2 2 3 4 2 2 3" xfId="11112"/>
    <cellStyle name="Note 2 2 3 4 2 2 3 2" xfId="17947"/>
    <cellStyle name="Note 2 2 3 4 2 2 3 2 2" xfId="35611"/>
    <cellStyle name="Note 2 2 3 4 2 2 3 2 3" xfId="52803"/>
    <cellStyle name="Note 2 2 3 4 2 2 3 3" xfId="28776"/>
    <cellStyle name="Note 2 2 3 4 2 2 3 4" xfId="46018"/>
    <cellStyle name="Note 2 2 3 4 2 2 4" xfId="7349"/>
    <cellStyle name="Note 2 2 3 4 2 2 4 2" xfId="25014"/>
    <cellStyle name="Note 2 2 3 4 2 2 4 3" xfId="42282"/>
    <cellStyle name="Note 2 2 3 4 2 2 5" xfId="14401"/>
    <cellStyle name="Note 2 2 3 4 2 2 5 2" xfId="32065"/>
    <cellStyle name="Note 2 2 3 4 2 2 5 3" xfId="49283"/>
    <cellStyle name="Note 2 2 3 4 2 2 6" xfId="21371"/>
    <cellStyle name="Note 2 2 3 4 2 2 7" xfId="38671"/>
    <cellStyle name="Note 2 2 3 4 2 3" xfId="4022"/>
    <cellStyle name="Note 2 2 3 4 2 3 2" xfId="5938"/>
    <cellStyle name="Note 2 2 3 4 2 3 2 2" xfId="12858"/>
    <cellStyle name="Note 2 2 3 4 2 3 2 2 2" xfId="19585"/>
    <cellStyle name="Note 2 2 3 4 2 3 2 2 2 2" xfId="37249"/>
    <cellStyle name="Note 2 2 3 4 2 3 2 2 2 3" xfId="54426"/>
    <cellStyle name="Note 2 2 3 4 2 3 2 2 3" xfId="30522"/>
    <cellStyle name="Note 2 2 3 4 2 3 2 2 4" xfId="47749"/>
    <cellStyle name="Note 2 2 3 4 2 3 2 3" xfId="9574"/>
    <cellStyle name="Note 2 2 3 4 2 3 2 3 2" xfId="27239"/>
    <cellStyle name="Note 2 2 3 4 2 3 2 3 3" xfId="44492"/>
    <cellStyle name="Note 2 2 3 4 2 3 2 4" xfId="16518"/>
    <cellStyle name="Note 2 2 3 4 2 3 2 4 2" xfId="34182"/>
    <cellStyle name="Note 2 2 3 4 2 3 2 4 3" xfId="51385"/>
    <cellStyle name="Note 2 2 3 4 2 3 2 5" xfId="23603"/>
    <cellStyle name="Note 2 2 3 4 2 3 2 6" xfId="40881"/>
    <cellStyle name="Note 2 2 3 4 2 3 3" xfId="7719"/>
    <cellStyle name="Note 2 2 3 4 2 3 3 2" xfId="25384"/>
    <cellStyle name="Note 2 2 3 4 2 3 3 3" xfId="42649"/>
    <cellStyle name="Note 2 2 3 4 2 3 4" xfId="14771"/>
    <cellStyle name="Note 2 2 3 4 2 3 4 2" xfId="32435"/>
    <cellStyle name="Note 2 2 3 4 2 3 4 3" xfId="49650"/>
    <cellStyle name="Note 2 2 3 4 2 3 5" xfId="21741"/>
    <cellStyle name="Note 2 2 3 4 2 3 6" xfId="39038"/>
    <cellStyle name="Note 2 2 3 4 2 4" xfId="4905"/>
    <cellStyle name="Note 2 2 3 4 2 4 2" xfId="11825"/>
    <cellStyle name="Note 2 2 3 4 2 4 2 2" xfId="18606"/>
    <cellStyle name="Note 2 2 3 4 2 4 2 2 2" xfId="36270"/>
    <cellStyle name="Note 2 2 3 4 2 4 2 2 3" xfId="53456"/>
    <cellStyle name="Note 2 2 3 4 2 4 2 3" xfId="29489"/>
    <cellStyle name="Note 2 2 3 4 2 4 2 4" xfId="46725"/>
    <cellStyle name="Note 2 2 3 4 2 4 3" xfId="8541"/>
    <cellStyle name="Note 2 2 3 4 2 4 3 2" xfId="26206"/>
    <cellStyle name="Note 2 2 3 4 2 4 3 3" xfId="43468"/>
    <cellStyle name="Note 2 2 3 4 2 4 4" xfId="15539"/>
    <cellStyle name="Note 2 2 3 4 2 4 4 2" xfId="33203"/>
    <cellStyle name="Note 2 2 3 4 2 4 4 3" xfId="50415"/>
    <cellStyle name="Note 2 2 3 4 2 4 5" xfId="22570"/>
    <cellStyle name="Note 2 2 3 4 2 4 6" xfId="39857"/>
    <cellStyle name="Note 2 2 3 4 2 5" xfId="10511"/>
    <cellStyle name="Note 2 2 3 4 2 5 2" xfId="17400"/>
    <cellStyle name="Note 2 2 3 4 2 5 2 2" xfId="35064"/>
    <cellStyle name="Note 2 2 3 4 2 5 2 3" xfId="52262"/>
    <cellStyle name="Note 2 2 3 4 2 5 3" xfId="28175"/>
    <cellStyle name="Note 2 2 3 4 2 5 4" xfId="45423"/>
    <cellStyle name="Note 2 2 3 4 2 6" xfId="6761"/>
    <cellStyle name="Note 2 2 3 4 2 6 2" xfId="24426"/>
    <cellStyle name="Note 2 2 3 4 2 6 3" xfId="41700"/>
    <cellStyle name="Note 2 2 3 4 2 7" xfId="13792"/>
    <cellStyle name="Note 2 2 3 4 2 7 2" xfId="31456"/>
    <cellStyle name="Note 2 2 3 4 2 7 3" xfId="48680"/>
    <cellStyle name="Note 2 2 3 4 2 8" xfId="20708"/>
    <cellStyle name="Note 2 2 3 4 2 9" xfId="38014"/>
    <cellStyle name="Note 2 2 3 4 3" xfId="3085"/>
    <cellStyle name="Note 2 2 3 4 3 2" xfId="3748"/>
    <cellStyle name="Note 2 2 3 4 3 2 2" xfId="5664"/>
    <cellStyle name="Note 2 2 3 4 3 2 2 2" xfId="12584"/>
    <cellStyle name="Note 2 2 3 4 3 2 2 2 2" xfId="19311"/>
    <cellStyle name="Note 2 2 3 4 3 2 2 2 2 2" xfId="36975"/>
    <cellStyle name="Note 2 2 3 4 3 2 2 2 2 3" xfId="54152"/>
    <cellStyle name="Note 2 2 3 4 3 2 2 2 3" xfId="30248"/>
    <cellStyle name="Note 2 2 3 4 3 2 2 2 4" xfId="47475"/>
    <cellStyle name="Note 2 2 3 4 3 2 2 3" xfId="9300"/>
    <cellStyle name="Note 2 2 3 4 3 2 2 3 2" xfId="26965"/>
    <cellStyle name="Note 2 2 3 4 3 2 2 3 3" xfId="44218"/>
    <cellStyle name="Note 2 2 3 4 3 2 2 4" xfId="16244"/>
    <cellStyle name="Note 2 2 3 4 3 2 2 4 2" xfId="33908"/>
    <cellStyle name="Note 2 2 3 4 3 2 2 4 3" xfId="51111"/>
    <cellStyle name="Note 2 2 3 4 3 2 2 5" xfId="23329"/>
    <cellStyle name="Note 2 2 3 4 3 2 2 6" xfId="40607"/>
    <cellStyle name="Note 2 2 3 4 3 2 3" xfId="11208"/>
    <cellStyle name="Note 2 2 3 4 3 2 3 2" xfId="18043"/>
    <cellStyle name="Note 2 2 3 4 3 2 3 2 2" xfId="35707"/>
    <cellStyle name="Note 2 2 3 4 3 2 3 2 3" xfId="52896"/>
    <cellStyle name="Note 2 2 3 4 3 2 3 3" xfId="28872"/>
    <cellStyle name="Note 2 2 3 4 3 2 3 4" xfId="46111"/>
    <cellStyle name="Note 2 2 3 4 3 2 4" xfId="7445"/>
    <cellStyle name="Note 2 2 3 4 3 2 4 2" xfId="25110"/>
    <cellStyle name="Note 2 2 3 4 3 2 4 3" xfId="42375"/>
    <cellStyle name="Note 2 2 3 4 3 2 5" xfId="14497"/>
    <cellStyle name="Note 2 2 3 4 3 2 5 2" xfId="32161"/>
    <cellStyle name="Note 2 2 3 4 3 2 5 3" xfId="49376"/>
    <cellStyle name="Note 2 2 3 4 3 2 6" xfId="21467"/>
    <cellStyle name="Note 2 2 3 4 3 2 7" xfId="38764"/>
    <cellStyle name="Note 2 2 3 4 3 3" xfId="4115"/>
    <cellStyle name="Note 2 2 3 4 3 3 2" xfId="6031"/>
    <cellStyle name="Note 2 2 3 4 3 3 2 2" xfId="12951"/>
    <cellStyle name="Note 2 2 3 4 3 3 2 2 2" xfId="19678"/>
    <cellStyle name="Note 2 2 3 4 3 3 2 2 2 2" xfId="37342"/>
    <cellStyle name="Note 2 2 3 4 3 3 2 2 2 3" xfId="54519"/>
    <cellStyle name="Note 2 2 3 4 3 3 2 2 3" xfId="30615"/>
    <cellStyle name="Note 2 2 3 4 3 3 2 2 4" xfId="47842"/>
    <cellStyle name="Note 2 2 3 4 3 3 2 3" xfId="9667"/>
    <cellStyle name="Note 2 2 3 4 3 3 2 3 2" xfId="27332"/>
    <cellStyle name="Note 2 2 3 4 3 3 2 3 3" xfId="44585"/>
    <cellStyle name="Note 2 2 3 4 3 3 2 4" xfId="16611"/>
    <cellStyle name="Note 2 2 3 4 3 3 2 4 2" xfId="34275"/>
    <cellStyle name="Note 2 2 3 4 3 3 2 4 3" xfId="51478"/>
    <cellStyle name="Note 2 2 3 4 3 3 2 5" xfId="23696"/>
    <cellStyle name="Note 2 2 3 4 3 3 2 6" xfId="40974"/>
    <cellStyle name="Note 2 2 3 4 3 3 3" xfId="7812"/>
    <cellStyle name="Note 2 2 3 4 3 3 3 2" xfId="25477"/>
    <cellStyle name="Note 2 2 3 4 3 3 3 3" xfId="42742"/>
    <cellStyle name="Note 2 2 3 4 3 3 4" xfId="14864"/>
    <cellStyle name="Note 2 2 3 4 3 3 4 2" xfId="32528"/>
    <cellStyle name="Note 2 2 3 4 3 3 4 3" xfId="49743"/>
    <cellStyle name="Note 2 2 3 4 3 3 5" xfId="21834"/>
    <cellStyle name="Note 2 2 3 4 3 3 6" xfId="39131"/>
    <cellStyle name="Note 2 2 3 4 3 4" xfId="5001"/>
    <cellStyle name="Note 2 2 3 4 3 4 2" xfId="11921"/>
    <cellStyle name="Note 2 2 3 4 3 4 2 2" xfId="18702"/>
    <cellStyle name="Note 2 2 3 4 3 4 2 2 2" xfId="36366"/>
    <cellStyle name="Note 2 2 3 4 3 4 2 2 3" xfId="53549"/>
    <cellStyle name="Note 2 2 3 4 3 4 2 3" xfId="29585"/>
    <cellStyle name="Note 2 2 3 4 3 4 2 4" xfId="46818"/>
    <cellStyle name="Note 2 2 3 4 3 4 3" xfId="8637"/>
    <cellStyle name="Note 2 2 3 4 3 4 3 2" xfId="26302"/>
    <cellStyle name="Note 2 2 3 4 3 4 3 3" xfId="43561"/>
    <cellStyle name="Note 2 2 3 4 3 4 4" xfId="15635"/>
    <cellStyle name="Note 2 2 3 4 3 4 4 2" xfId="33299"/>
    <cellStyle name="Note 2 2 3 4 3 4 4 3" xfId="50508"/>
    <cellStyle name="Note 2 2 3 4 3 4 5" xfId="22666"/>
    <cellStyle name="Note 2 2 3 4 3 4 6" xfId="39950"/>
    <cellStyle name="Note 2 2 3 4 3 5" xfId="10607"/>
    <cellStyle name="Note 2 2 3 4 3 5 2" xfId="17496"/>
    <cellStyle name="Note 2 2 3 4 3 5 2 2" xfId="35160"/>
    <cellStyle name="Note 2 2 3 4 3 5 2 3" xfId="52355"/>
    <cellStyle name="Note 2 2 3 4 3 5 3" xfId="28271"/>
    <cellStyle name="Note 2 2 3 4 3 5 4" xfId="45516"/>
    <cellStyle name="Note 2 2 3 4 3 6" xfId="6857"/>
    <cellStyle name="Note 2 2 3 4 3 6 2" xfId="24522"/>
    <cellStyle name="Note 2 2 3 4 3 6 3" xfId="41793"/>
    <cellStyle name="Note 2 2 3 4 3 7" xfId="13888"/>
    <cellStyle name="Note 2 2 3 4 3 7 2" xfId="31552"/>
    <cellStyle name="Note 2 2 3 4 3 7 3" xfId="48773"/>
    <cellStyle name="Note 2 2 3 4 3 8" xfId="20804"/>
    <cellStyle name="Note 2 2 3 4 3 9" xfId="38107"/>
    <cellStyle name="Note 2 2 3 4 4" xfId="3197"/>
    <cellStyle name="Note 2 2 3 4 4 2" xfId="4227"/>
    <cellStyle name="Note 2 2 3 4 4 2 2" xfId="6143"/>
    <cellStyle name="Note 2 2 3 4 4 2 2 2" xfId="13063"/>
    <cellStyle name="Note 2 2 3 4 4 2 2 2 2" xfId="19790"/>
    <cellStyle name="Note 2 2 3 4 4 2 2 2 2 2" xfId="37454"/>
    <cellStyle name="Note 2 2 3 4 4 2 2 2 2 3" xfId="54631"/>
    <cellStyle name="Note 2 2 3 4 4 2 2 2 3" xfId="30727"/>
    <cellStyle name="Note 2 2 3 4 4 2 2 2 4" xfId="47954"/>
    <cellStyle name="Note 2 2 3 4 4 2 2 3" xfId="9779"/>
    <cellStyle name="Note 2 2 3 4 4 2 2 3 2" xfId="27444"/>
    <cellStyle name="Note 2 2 3 4 4 2 2 3 3" xfId="44697"/>
    <cellStyle name="Note 2 2 3 4 4 2 2 4" xfId="16723"/>
    <cellStyle name="Note 2 2 3 4 4 2 2 4 2" xfId="34387"/>
    <cellStyle name="Note 2 2 3 4 4 2 2 4 3" xfId="51590"/>
    <cellStyle name="Note 2 2 3 4 4 2 2 5" xfId="23808"/>
    <cellStyle name="Note 2 2 3 4 4 2 2 6" xfId="41086"/>
    <cellStyle name="Note 2 2 3 4 4 2 3" xfId="7924"/>
    <cellStyle name="Note 2 2 3 4 4 2 3 2" xfId="25589"/>
    <cellStyle name="Note 2 2 3 4 4 2 3 3" xfId="42854"/>
    <cellStyle name="Note 2 2 3 4 4 2 4" xfId="14976"/>
    <cellStyle name="Note 2 2 3 4 4 2 4 2" xfId="32640"/>
    <cellStyle name="Note 2 2 3 4 4 2 4 3" xfId="49855"/>
    <cellStyle name="Note 2 2 3 4 4 2 5" xfId="21946"/>
    <cellStyle name="Note 2 2 3 4 4 2 6" xfId="39243"/>
    <cellStyle name="Note 2 2 3 4 4 3" xfId="5113"/>
    <cellStyle name="Note 2 2 3 4 4 3 2" xfId="12033"/>
    <cellStyle name="Note 2 2 3 4 4 3 2 2" xfId="18814"/>
    <cellStyle name="Note 2 2 3 4 4 3 2 2 2" xfId="36478"/>
    <cellStyle name="Note 2 2 3 4 4 3 2 2 3" xfId="53661"/>
    <cellStyle name="Note 2 2 3 4 4 3 2 3" xfId="29697"/>
    <cellStyle name="Note 2 2 3 4 4 3 2 4" xfId="46930"/>
    <cellStyle name="Note 2 2 3 4 4 3 3" xfId="8749"/>
    <cellStyle name="Note 2 2 3 4 4 3 3 2" xfId="26414"/>
    <cellStyle name="Note 2 2 3 4 4 3 3 3" xfId="43673"/>
    <cellStyle name="Note 2 2 3 4 4 3 4" xfId="15747"/>
    <cellStyle name="Note 2 2 3 4 4 3 4 2" xfId="33411"/>
    <cellStyle name="Note 2 2 3 4 4 3 4 3" xfId="50620"/>
    <cellStyle name="Note 2 2 3 4 4 3 5" xfId="22778"/>
    <cellStyle name="Note 2 2 3 4 4 3 6" xfId="40062"/>
    <cellStyle name="Note 2 2 3 4 4 4" xfId="10719"/>
    <cellStyle name="Note 2 2 3 4 4 4 2" xfId="17608"/>
    <cellStyle name="Note 2 2 3 4 4 4 2 2" xfId="35272"/>
    <cellStyle name="Note 2 2 3 4 4 4 2 3" xfId="52467"/>
    <cellStyle name="Note 2 2 3 4 4 4 3" xfId="28383"/>
    <cellStyle name="Note 2 2 3 4 4 4 4" xfId="45628"/>
    <cellStyle name="Note 2 2 3 4 4 5" xfId="6969"/>
    <cellStyle name="Note 2 2 3 4 4 5 2" xfId="24634"/>
    <cellStyle name="Note 2 2 3 4 4 5 3" xfId="41905"/>
    <cellStyle name="Note 2 2 3 4 4 6" xfId="14000"/>
    <cellStyle name="Note 2 2 3 4 4 6 2" xfId="31664"/>
    <cellStyle name="Note 2 2 3 4 4 6 3" xfId="48885"/>
    <cellStyle name="Note 2 2 3 4 4 7" xfId="20916"/>
    <cellStyle name="Note 2 2 3 4 4 8" xfId="38219"/>
    <cellStyle name="Note 2 2 3 4 5" xfId="3425"/>
    <cellStyle name="Note 2 2 3 4 5 2" xfId="5341"/>
    <cellStyle name="Note 2 2 3 4 5 2 2" xfId="12261"/>
    <cellStyle name="Note 2 2 3 4 5 2 2 2" xfId="18988"/>
    <cellStyle name="Note 2 2 3 4 5 2 2 2 2" xfId="36652"/>
    <cellStyle name="Note 2 2 3 4 5 2 2 2 3" xfId="53835"/>
    <cellStyle name="Note 2 2 3 4 5 2 2 3" xfId="29925"/>
    <cellStyle name="Note 2 2 3 4 5 2 2 4" xfId="47158"/>
    <cellStyle name="Note 2 2 3 4 5 2 3" xfId="8977"/>
    <cellStyle name="Note 2 2 3 4 5 2 3 2" xfId="26642"/>
    <cellStyle name="Note 2 2 3 4 5 2 3 3" xfId="43901"/>
    <cellStyle name="Note 2 2 3 4 5 2 4" xfId="15921"/>
    <cellStyle name="Note 2 2 3 4 5 2 4 2" xfId="33585"/>
    <cellStyle name="Note 2 2 3 4 5 2 4 3" xfId="50794"/>
    <cellStyle name="Note 2 2 3 4 5 2 5" xfId="23006"/>
    <cellStyle name="Note 2 2 3 4 5 2 6" xfId="40290"/>
    <cellStyle name="Note 2 2 3 4 5 3" xfId="10885"/>
    <cellStyle name="Note 2 2 3 4 5 3 2" xfId="17720"/>
    <cellStyle name="Note 2 2 3 4 5 3 2 2" xfId="35384"/>
    <cellStyle name="Note 2 2 3 4 5 3 2 3" xfId="52579"/>
    <cellStyle name="Note 2 2 3 4 5 3 3" xfId="28549"/>
    <cellStyle name="Note 2 2 3 4 5 3 4" xfId="45794"/>
    <cellStyle name="Note 2 2 3 4 5 4" xfId="14174"/>
    <cellStyle name="Note 2 2 3 4 5 4 2" xfId="31838"/>
    <cellStyle name="Note 2 2 3 4 5 4 3" xfId="49059"/>
    <cellStyle name="Note 2 2 3 4 5 5" xfId="21144"/>
    <cellStyle name="Note 2 2 3 4 5 6" xfId="38447"/>
    <cellStyle name="Note 2 2 3 4 6" xfId="3798"/>
    <cellStyle name="Note 2 2 3 4 6 2" xfId="5714"/>
    <cellStyle name="Note 2 2 3 4 6 2 2" xfId="12634"/>
    <cellStyle name="Note 2 2 3 4 6 2 2 2" xfId="19361"/>
    <cellStyle name="Note 2 2 3 4 6 2 2 2 2" xfId="37025"/>
    <cellStyle name="Note 2 2 3 4 6 2 2 2 3" xfId="54202"/>
    <cellStyle name="Note 2 2 3 4 6 2 2 3" xfId="30298"/>
    <cellStyle name="Note 2 2 3 4 6 2 2 4" xfId="47525"/>
    <cellStyle name="Note 2 2 3 4 6 2 3" xfId="9350"/>
    <cellStyle name="Note 2 2 3 4 6 2 3 2" xfId="27015"/>
    <cellStyle name="Note 2 2 3 4 6 2 3 3" xfId="44268"/>
    <cellStyle name="Note 2 2 3 4 6 2 4" xfId="16294"/>
    <cellStyle name="Note 2 2 3 4 6 2 4 2" xfId="33958"/>
    <cellStyle name="Note 2 2 3 4 6 2 4 3" xfId="51161"/>
    <cellStyle name="Note 2 2 3 4 6 2 5" xfId="23379"/>
    <cellStyle name="Note 2 2 3 4 6 2 6" xfId="40657"/>
    <cellStyle name="Note 2 2 3 4 6 3" xfId="7495"/>
    <cellStyle name="Note 2 2 3 4 6 3 2" xfId="25160"/>
    <cellStyle name="Note 2 2 3 4 6 3 3" xfId="42425"/>
    <cellStyle name="Note 2 2 3 4 6 4" xfId="14547"/>
    <cellStyle name="Note 2 2 3 4 6 4 2" xfId="32211"/>
    <cellStyle name="Note 2 2 3 4 6 4 3" xfId="49426"/>
    <cellStyle name="Note 2 2 3 4 6 5" xfId="21517"/>
    <cellStyle name="Note 2 2 3 4 6 6" xfId="38814"/>
    <cellStyle name="Note 2 2 3 4 7" xfId="4678"/>
    <cellStyle name="Note 2 2 3 4 7 2" xfId="11598"/>
    <cellStyle name="Note 2 2 3 4 7 2 2" xfId="18379"/>
    <cellStyle name="Note 2 2 3 4 7 2 2 2" xfId="36043"/>
    <cellStyle name="Note 2 2 3 4 7 2 2 3" xfId="53232"/>
    <cellStyle name="Note 2 2 3 4 7 2 3" xfId="29262"/>
    <cellStyle name="Note 2 2 3 4 7 2 4" xfId="46501"/>
    <cellStyle name="Note 2 2 3 4 7 3" xfId="8314"/>
    <cellStyle name="Note 2 2 3 4 7 3 2" xfId="25979"/>
    <cellStyle name="Note 2 2 3 4 7 3 3" xfId="43244"/>
    <cellStyle name="Note 2 2 3 4 7 4" xfId="15312"/>
    <cellStyle name="Note 2 2 3 4 7 4 2" xfId="32976"/>
    <cellStyle name="Note 2 2 3 4 7 4 3" xfId="50191"/>
    <cellStyle name="Note 2 2 3 4 7 5" xfId="22343"/>
    <cellStyle name="Note 2 2 3 4 7 6" xfId="39633"/>
    <cellStyle name="Note 2 2 3 4 8" xfId="10284"/>
    <cellStyle name="Note 2 2 3 4 8 2" xfId="17173"/>
    <cellStyle name="Note 2 2 3 4 8 2 2" xfId="34837"/>
    <cellStyle name="Note 2 2 3 4 8 2 3" xfId="52038"/>
    <cellStyle name="Note 2 2 3 4 8 3" xfId="27948"/>
    <cellStyle name="Note 2 2 3 4 8 4" xfId="45199"/>
    <cellStyle name="Note 2 2 3 4 9" xfId="6534"/>
    <cellStyle name="Note 2 2 3 4 9 2" xfId="24199"/>
    <cellStyle name="Note 2 2 3 4 9 3" xfId="41476"/>
    <cellStyle name="Note 2 2 3 5" xfId="2813"/>
    <cellStyle name="Note 2 2 3 5 2" xfId="3476"/>
    <cellStyle name="Note 2 2 3 5 2 2" xfId="5392"/>
    <cellStyle name="Note 2 2 3 5 2 2 2" xfId="12312"/>
    <cellStyle name="Note 2 2 3 5 2 2 2 2" xfId="19039"/>
    <cellStyle name="Note 2 2 3 5 2 2 2 2 2" xfId="36703"/>
    <cellStyle name="Note 2 2 3 5 2 2 2 2 3" xfId="53883"/>
    <cellStyle name="Note 2 2 3 5 2 2 2 3" xfId="29976"/>
    <cellStyle name="Note 2 2 3 5 2 2 2 4" xfId="47206"/>
    <cellStyle name="Note 2 2 3 5 2 2 3" xfId="9028"/>
    <cellStyle name="Note 2 2 3 5 2 2 3 2" xfId="26693"/>
    <cellStyle name="Note 2 2 3 5 2 2 3 3" xfId="43949"/>
    <cellStyle name="Note 2 2 3 5 2 2 4" xfId="15972"/>
    <cellStyle name="Note 2 2 3 5 2 2 4 2" xfId="33636"/>
    <cellStyle name="Note 2 2 3 5 2 2 4 3" xfId="50842"/>
    <cellStyle name="Note 2 2 3 5 2 2 5" xfId="23057"/>
    <cellStyle name="Note 2 2 3 5 2 2 6" xfId="40338"/>
    <cellStyle name="Note 2 2 3 5 2 3" xfId="10936"/>
    <cellStyle name="Note 2 2 3 5 2 3 2" xfId="17771"/>
    <cellStyle name="Note 2 2 3 5 2 3 2 2" xfId="35435"/>
    <cellStyle name="Note 2 2 3 5 2 3 2 3" xfId="52627"/>
    <cellStyle name="Note 2 2 3 5 2 3 3" xfId="28600"/>
    <cellStyle name="Note 2 2 3 5 2 3 4" xfId="45842"/>
    <cellStyle name="Note 2 2 3 5 2 4" xfId="7173"/>
    <cellStyle name="Note 2 2 3 5 2 4 2" xfId="24838"/>
    <cellStyle name="Note 2 2 3 5 2 4 3" xfId="42106"/>
    <cellStyle name="Note 2 2 3 5 2 5" xfId="14225"/>
    <cellStyle name="Note 2 2 3 5 2 5 2" xfId="31889"/>
    <cellStyle name="Note 2 2 3 5 2 5 3" xfId="49107"/>
    <cellStyle name="Note 2 2 3 5 2 6" xfId="21195"/>
    <cellStyle name="Note 2 2 3 5 2 7" xfId="38495"/>
    <cellStyle name="Note 2 2 3 5 3" xfId="3846"/>
    <cellStyle name="Note 2 2 3 5 3 2" xfId="5762"/>
    <cellStyle name="Note 2 2 3 5 3 2 2" xfId="12682"/>
    <cellStyle name="Note 2 2 3 5 3 2 2 2" xfId="19409"/>
    <cellStyle name="Note 2 2 3 5 3 2 2 2 2" xfId="37073"/>
    <cellStyle name="Note 2 2 3 5 3 2 2 2 3" xfId="54250"/>
    <cellStyle name="Note 2 2 3 5 3 2 2 3" xfId="30346"/>
    <cellStyle name="Note 2 2 3 5 3 2 2 4" xfId="47573"/>
    <cellStyle name="Note 2 2 3 5 3 2 3" xfId="9398"/>
    <cellStyle name="Note 2 2 3 5 3 2 3 2" xfId="27063"/>
    <cellStyle name="Note 2 2 3 5 3 2 3 3" xfId="44316"/>
    <cellStyle name="Note 2 2 3 5 3 2 4" xfId="16342"/>
    <cellStyle name="Note 2 2 3 5 3 2 4 2" xfId="34006"/>
    <cellStyle name="Note 2 2 3 5 3 2 4 3" xfId="51209"/>
    <cellStyle name="Note 2 2 3 5 3 2 5" xfId="23427"/>
    <cellStyle name="Note 2 2 3 5 3 2 6" xfId="40705"/>
    <cellStyle name="Note 2 2 3 5 3 3" xfId="7543"/>
    <cellStyle name="Note 2 2 3 5 3 3 2" xfId="25208"/>
    <cellStyle name="Note 2 2 3 5 3 3 3" xfId="42473"/>
    <cellStyle name="Note 2 2 3 5 3 4" xfId="14595"/>
    <cellStyle name="Note 2 2 3 5 3 4 2" xfId="32259"/>
    <cellStyle name="Note 2 2 3 5 3 4 3" xfId="49474"/>
    <cellStyle name="Note 2 2 3 5 3 5" xfId="21565"/>
    <cellStyle name="Note 2 2 3 5 3 6" xfId="38862"/>
    <cellStyle name="Note 2 2 3 5 4" xfId="4729"/>
    <cellStyle name="Note 2 2 3 5 4 2" xfId="11649"/>
    <cellStyle name="Note 2 2 3 5 4 2 2" xfId="18430"/>
    <cellStyle name="Note 2 2 3 5 4 2 2 2" xfId="36094"/>
    <cellStyle name="Note 2 2 3 5 4 2 2 3" xfId="53280"/>
    <cellStyle name="Note 2 2 3 5 4 2 3" xfId="29313"/>
    <cellStyle name="Note 2 2 3 5 4 2 4" xfId="46549"/>
    <cellStyle name="Note 2 2 3 5 4 3" xfId="8365"/>
    <cellStyle name="Note 2 2 3 5 4 3 2" xfId="26030"/>
    <cellStyle name="Note 2 2 3 5 4 3 3" xfId="43292"/>
    <cellStyle name="Note 2 2 3 5 4 4" xfId="15363"/>
    <cellStyle name="Note 2 2 3 5 4 4 2" xfId="33027"/>
    <cellStyle name="Note 2 2 3 5 4 4 3" xfId="50239"/>
    <cellStyle name="Note 2 2 3 5 4 5" xfId="22394"/>
    <cellStyle name="Note 2 2 3 5 4 6" xfId="39681"/>
    <cellStyle name="Note 2 2 3 5 5" xfId="10335"/>
    <cellStyle name="Note 2 2 3 5 5 2" xfId="17224"/>
    <cellStyle name="Note 2 2 3 5 5 2 2" xfId="34888"/>
    <cellStyle name="Note 2 2 3 5 5 2 3" xfId="52086"/>
    <cellStyle name="Note 2 2 3 5 5 3" xfId="27999"/>
    <cellStyle name="Note 2 2 3 5 5 4" xfId="45247"/>
    <cellStyle name="Note 2 2 3 5 6" xfId="6585"/>
    <cellStyle name="Note 2 2 3 5 6 2" xfId="24250"/>
    <cellStyle name="Note 2 2 3 5 6 3" xfId="41524"/>
    <cellStyle name="Note 2 2 3 5 7" xfId="13616"/>
    <cellStyle name="Note 2 2 3 5 7 2" xfId="31280"/>
    <cellStyle name="Note 2 2 3 5 7 3" xfId="48504"/>
    <cellStyle name="Note 2 2 3 5 8" xfId="20532"/>
    <cellStyle name="Note 2 2 3 5 9" xfId="37838"/>
    <cellStyle name="Note 2 2 3 6" xfId="4465"/>
    <cellStyle name="Note 2 2 3 6 2" xfId="6329"/>
    <cellStyle name="Note 2 2 3 6 2 2" xfId="13248"/>
    <cellStyle name="Note 2 2 3 6 2 2 2" xfId="19921"/>
    <cellStyle name="Note 2 2 3 6 2 2 2 2" xfId="37585"/>
    <cellStyle name="Note 2 2 3 6 2 2 2 3" xfId="54762"/>
    <cellStyle name="Note 2 2 3 6 2 2 3" xfId="30912"/>
    <cellStyle name="Note 2 2 3 6 2 2 4" xfId="48139"/>
    <cellStyle name="Note 2 2 3 6 2 3" xfId="9964"/>
    <cellStyle name="Note 2 2 3 6 2 3 2" xfId="27629"/>
    <cellStyle name="Note 2 2 3 6 2 3 3" xfId="44882"/>
    <cellStyle name="Note 2 2 3 6 2 4" xfId="16854"/>
    <cellStyle name="Note 2 2 3 6 2 4 2" xfId="34518"/>
    <cellStyle name="Note 2 2 3 6 2 4 3" xfId="51721"/>
    <cellStyle name="Note 2 2 3 6 2 5" xfId="23994"/>
    <cellStyle name="Note 2 2 3 6 2 6" xfId="41271"/>
    <cellStyle name="Note 2 2 3 6 3" xfId="11393"/>
    <cellStyle name="Note 2 2 3 6 3 2" xfId="18174"/>
    <cellStyle name="Note 2 2 3 6 3 2 2" xfId="35838"/>
    <cellStyle name="Note 2 2 3 6 3 2 3" xfId="53027"/>
    <cellStyle name="Note 2 2 3 6 3 3" xfId="29057"/>
    <cellStyle name="Note 2 2 3 6 3 4" xfId="46296"/>
    <cellStyle name="Note 2 2 3 6 4" xfId="8109"/>
    <cellStyle name="Note 2 2 3 6 4 2" xfId="25774"/>
    <cellStyle name="Note 2 2 3 6 4 3" xfId="43039"/>
    <cellStyle name="Note 2 2 3 6 5" xfId="15107"/>
    <cellStyle name="Note 2 2 3 6 5 2" xfId="32771"/>
    <cellStyle name="Note 2 2 3 6 5 3" xfId="49986"/>
    <cellStyle name="Note 2 2 3 6 6" xfId="22138"/>
    <cellStyle name="Note 2 2 3 6 7" xfId="39428"/>
    <cellStyle name="Note 2 2 3 7" xfId="4422"/>
    <cellStyle name="Note 2 2 3 7 2" xfId="6286"/>
    <cellStyle name="Note 2 2 3 7 2 2" xfId="13205"/>
    <cellStyle name="Note 2 2 3 7 2 2 2" xfId="19878"/>
    <cellStyle name="Note 2 2 3 7 2 2 2 2" xfId="37542"/>
    <cellStyle name="Note 2 2 3 7 2 2 2 3" xfId="54719"/>
    <cellStyle name="Note 2 2 3 7 2 2 3" xfId="30869"/>
    <cellStyle name="Note 2 2 3 7 2 2 4" xfId="48096"/>
    <cellStyle name="Note 2 2 3 7 2 3" xfId="9921"/>
    <cellStyle name="Note 2 2 3 7 2 3 2" xfId="27586"/>
    <cellStyle name="Note 2 2 3 7 2 3 3" xfId="44839"/>
    <cellStyle name="Note 2 2 3 7 2 4" xfId="16811"/>
    <cellStyle name="Note 2 2 3 7 2 4 2" xfId="34475"/>
    <cellStyle name="Note 2 2 3 7 2 4 3" xfId="51678"/>
    <cellStyle name="Note 2 2 3 7 2 5" xfId="23951"/>
    <cellStyle name="Note 2 2 3 7 2 6" xfId="41228"/>
    <cellStyle name="Note 2 2 3 7 3" xfId="11350"/>
    <cellStyle name="Note 2 2 3 7 3 2" xfId="18131"/>
    <cellStyle name="Note 2 2 3 7 3 2 2" xfId="35795"/>
    <cellStyle name="Note 2 2 3 7 3 2 3" xfId="52984"/>
    <cellStyle name="Note 2 2 3 7 3 3" xfId="29014"/>
    <cellStyle name="Note 2 2 3 7 3 4" xfId="46253"/>
    <cellStyle name="Note 2 2 3 7 4" xfId="8066"/>
    <cellStyle name="Note 2 2 3 7 4 2" xfId="25731"/>
    <cellStyle name="Note 2 2 3 7 4 3" xfId="42996"/>
    <cellStyle name="Note 2 2 3 7 5" xfId="15064"/>
    <cellStyle name="Note 2 2 3 7 5 2" xfId="32728"/>
    <cellStyle name="Note 2 2 3 7 5 3" xfId="49943"/>
    <cellStyle name="Note 2 2 3 7 6" xfId="22095"/>
    <cellStyle name="Note 2 2 3 7 7" xfId="39385"/>
    <cellStyle name="Note 2 2 3 8" xfId="10108"/>
    <cellStyle name="Note 2 2 3 8 2" xfId="16997"/>
    <cellStyle name="Note 2 2 3 8 2 2" xfId="34661"/>
    <cellStyle name="Note 2 2 3 8 2 3" xfId="51862"/>
    <cellStyle name="Note 2 2 3 8 3" xfId="27772"/>
    <cellStyle name="Note 2 2 3 8 4" xfId="45023"/>
    <cellStyle name="Note 2 2 3 9" xfId="13389"/>
    <cellStyle name="Note 2 2 3 9 2" xfId="31053"/>
    <cellStyle name="Note 2 2 3 9 3" xfId="48280"/>
    <cellStyle name="Note 2 2 4" xfId="1824"/>
    <cellStyle name="Note 2 2 4 10" xfId="20219"/>
    <cellStyle name="Note 2 2 4 11" xfId="20179"/>
    <cellStyle name="Note 2 2 4 12" xfId="55180"/>
    <cellStyle name="Note 2 2 4 2" xfId="1825"/>
    <cellStyle name="Note 2 2 4 2 10" xfId="21972"/>
    <cellStyle name="Note 2 2 4 2 11" xfId="55181"/>
    <cellStyle name="Note 2 2 4 2 2" xfId="1826"/>
    <cellStyle name="Note 2 2 4 2 2 2" xfId="2754"/>
    <cellStyle name="Note 2 2 4 2 2 2 10" xfId="13559"/>
    <cellStyle name="Note 2 2 4 2 2 2 10 2" xfId="31223"/>
    <cellStyle name="Note 2 2 4 2 2 2 10 3" xfId="48450"/>
    <cellStyle name="Note 2 2 4 2 2 2 11" xfId="20475"/>
    <cellStyle name="Note 2 2 4 2 2 2 12" xfId="37784"/>
    <cellStyle name="Note 2 2 4 2 2 2 2" xfId="2983"/>
    <cellStyle name="Note 2 2 4 2 2 2 2 2" xfId="3646"/>
    <cellStyle name="Note 2 2 4 2 2 2 2 2 2" xfId="5562"/>
    <cellStyle name="Note 2 2 4 2 2 2 2 2 2 2" xfId="12482"/>
    <cellStyle name="Note 2 2 4 2 2 2 2 2 2 2 2" xfId="19209"/>
    <cellStyle name="Note 2 2 4 2 2 2 2 2 2 2 2 2" xfId="36873"/>
    <cellStyle name="Note 2 2 4 2 2 2 2 2 2 2 2 3" xfId="54053"/>
    <cellStyle name="Note 2 2 4 2 2 2 2 2 2 2 3" xfId="30146"/>
    <cellStyle name="Note 2 2 4 2 2 2 2 2 2 2 4" xfId="47376"/>
    <cellStyle name="Note 2 2 4 2 2 2 2 2 2 3" xfId="9198"/>
    <cellStyle name="Note 2 2 4 2 2 2 2 2 2 3 2" xfId="26863"/>
    <cellStyle name="Note 2 2 4 2 2 2 2 2 2 3 3" xfId="44119"/>
    <cellStyle name="Note 2 2 4 2 2 2 2 2 2 4" xfId="16142"/>
    <cellStyle name="Note 2 2 4 2 2 2 2 2 2 4 2" xfId="33806"/>
    <cellStyle name="Note 2 2 4 2 2 2 2 2 2 4 3" xfId="51012"/>
    <cellStyle name="Note 2 2 4 2 2 2 2 2 2 5" xfId="23227"/>
    <cellStyle name="Note 2 2 4 2 2 2 2 2 2 6" xfId="40508"/>
    <cellStyle name="Note 2 2 4 2 2 2 2 2 3" xfId="11106"/>
    <cellStyle name="Note 2 2 4 2 2 2 2 2 3 2" xfId="17941"/>
    <cellStyle name="Note 2 2 4 2 2 2 2 2 3 2 2" xfId="35605"/>
    <cellStyle name="Note 2 2 4 2 2 2 2 2 3 2 3" xfId="52797"/>
    <cellStyle name="Note 2 2 4 2 2 2 2 2 3 3" xfId="28770"/>
    <cellStyle name="Note 2 2 4 2 2 2 2 2 3 4" xfId="46012"/>
    <cellStyle name="Note 2 2 4 2 2 2 2 2 4" xfId="7343"/>
    <cellStyle name="Note 2 2 4 2 2 2 2 2 4 2" xfId="25008"/>
    <cellStyle name="Note 2 2 4 2 2 2 2 2 4 3" xfId="42276"/>
    <cellStyle name="Note 2 2 4 2 2 2 2 2 5" xfId="14395"/>
    <cellStyle name="Note 2 2 4 2 2 2 2 2 5 2" xfId="32059"/>
    <cellStyle name="Note 2 2 4 2 2 2 2 2 5 3" xfId="49277"/>
    <cellStyle name="Note 2 2 4 2 2 2 2 2 6" xfId="21365"/>
    <cellStyle name="Note 2 2 4 2 2 2 2 2 7" xfId="38665"/>
    <cellStyle name="Note 2 2 4 2 2 2 2 3" xfId="4016"/>
    <cellStyle name="Note 2 2 4 2 2 2 2 3 2" xfId="5932"/>
    <cellStyle name="Note 2 2 4 2 2 2 2 3 2 2" xfId="12852"/>
    <cellStyle name="Note 2 2 4 2 2 2 2 3 2 2 2" xfId="19579"/>
    <cellStyle name="Note 2 2 4 2 2 2 2 3 2 2 2 2" xfId="37243"/>
    <cellStyle name="Note 2 2 4 2 2 2 2 3 2 2 2 3" xfId="54420"/>
    <cellStyle name="Note 2 2 4 2 2 2 2 3 2 2 3" xfId="30516"/>
    <cellStyle name="Note 2 2 4 2 2 2 2 3 2 2 4" xfId="47743"/>
    <cellStyle name="Note 2 2 4 2 2 2 2 3 2 3" xfId="9568"/>
    <cellStyle name="Note 2 2 4 2 2 2 2 3 2 3 2" xfId="27233"/>
    <cellStyle name="Note 2 2 4 2 2 2 2 3 2 3 3" xfId="44486"/>
    <cellStyle name="Note 2 2 4 2 2 2 2 3 2 4" xfId="16512"/>
    <cellStyle name="Note 2 2 4 2 2 2 2 3 2 4 2" xfId="34176"/>
    <cellStyle name="Note 2 2 4 2 2 2 2 3 2 4 3" xfId="51379"/>
    <cellStyle name="Note 2 2 4 2 2 2 2 3 2 5" xfId="23597"/>
    <cellStyle name="Note 2 2 4 2 2 2 2 3 2 6" xfId="40875"/>
    <cellStyle name="Note 2 2 4 2 2 2 2 3 3" xfId="7713"/>
    <cellStyle name="Note 2 2 4 2 2 2 2 3 3 2" xfId="25378"/>
    <cellStyle name="Note 2 2 4 2 2 2 2 3 3 3" xfId="42643"/>
    <cellStyle name="Note 2 2 4 2 2 2 2 3 4" xfId="14765"/>
    <cellStyle name="Note 2 2 4 2 2 2 2 3 4 2" xfId="32429"/>
    <cellStyle name="Note 2 2 4 2 2 2 2 3 4 3" xfId="49644"/>
    <cellStyle name="Note 2 2 4 2 2 2 2 3 5" xfId="21735"/>
    <cellStyle name="Note 2 2 4 2 2 2 2 3 6" xfId="39032"/>
    <cellStyle name="Note 2 2 4 2 2 2 2 4" xfId="4899"/>
    <cellStyle name="Note 2 2 4 2 2 2 2 4 2" xfId="11819"/>
    <cellStyle name="Note 2 2 4 2 2 2 2 4 2 2" xfId="18600"/>
    <cellStyle name="Note 2 2 4 2 2 2 2 4 2 2 2" xfId="36264"/>
    <cellStyle name="Note 2 2 4 2 2 2 2 4 2 2 3" xfId="53450"/>
    <cellStyle name="Note 2 2 4 2 2 2 2 4 2 3" xfId="29483"/>
    <cellStyle name="Note 2 2 4 2 2 2 2 4 2 4" xfId="46719"/>
    <cellStyle name="Note 2 2 4 2 2 2 2 4 3" xfId="8535"/>
    <cellStyle name="Note 2 2 4 2 2 2 2 4 3 2" xfId="26200"/>
    <cellStyle name="Note 2 2 4 2 2 2 2 4 3 3" xfId="43462"/>
    <cellStyle name="Note 2 2 4 2 2 2 2 4 4" xfId="15533"/>
    <cellStyle name="Note 2 2 4 2 2 2 2 4 4 2" xfId="33197"/>
    <cellStyle name="Note 2 2 4 2 2 2 2 4 4 3" xfId="50409"/>
    <cellStyle name="Note 2 2 4 2 2 2 2 4 5" xfId="22564"/>
    <cellStyle name="Note 2 2 4 2 2 2 2 4 6" xfId="39851"/>
    <cellStyle name="Note 2 2 4 2 2 2 2 5" xfId="10505"/>
    <cellStyle name="Note 2 2 4 2 2 2 2 5 2" xfId="17394"/>
    <cellStyle name="Note 2 2 4 2 2 2 2 5 2 2" xfId="35058"/>
    <cellStyle name="Note 2 2 4 2 2 2 2 5 2 3" xfId="52256"/>
    <cellStyle name="Note 2 2 4 2 2 2 2 5 3" xfId="28169"/>
    <cellStyle name="Note 2 2 4 2 2 2 2 5 4" xfId="45417"/>
    <cellStyle name="Note 2 2 4 2 2 2 2 6" xfId="6755"/>
    <cellStyle name="Note 2 2 4 2 2 2 2 6 2" xfId="24420"/>
    <cellStyle name="Note 2 2 4 2 2 2 2 6 3" xfId="41694"/>
    <cellStyle name="Note 2 2 4 2 2 2 2 7" xfId="13786"/>
    <cellStyle name="Note 2 2 4 2 2 2 2 7 2" xfId="31450"/>
    <cellStyle name="Note 2 2 4 2 2 2 2 7 3" xfId="48674"/>
    <cellStyle name="Note 2 2 4 2 2 2 2 8" xfId="20702"/>
    <cellStyle name="Note 2 2 4 2 2 2 2 9" xfId="38008"/>
    <cellStyle name="Note 2 2 4 2 2 2 3" xfId="3079"/>
    <cellStyle name="Note 2 2 4 2 2 2 3 2" xfId="3742"/>
    <cellStyle name="Note 2 2 4 2 2 2 3 2 2" xfId="5658"/>
    <cellStyle name="Note 2 2 4 2 2 2 3 2 2 2" xfId="12578"/>
    <cellStyle name="Note 2 2 4 2 2 2 3 2 2 2 2" xfId="19305"/>
    <cellStyle name="Note 2 2 4 2 2 2 3 2 2 2 2 2" xfId="36969"/>
    <cellStyle name="Note 2 2 4 2 2 2 3 2 2 2 2 3" xfId="54146"/>
    <cellStyle name="Note 2 2 4 2 2 2 3 2 2 2 3" xfId="30242"/>
    <cellStyle name="Note 2 2 4 2 2 2 3 2 2 2 4" xfId="47469"/>
    <cellStyle name="Note 2 2 4 2 2 2 3 2 2 3" xfId="9294"/>
    <cellStyle name="Note 2 2 4 2 2 2 3 2 2 3 2" xfId="26959"/>
    <cellStyle name="Note 2 2 4 2 2 2 3 2 2 3 3" xfId="44212"/>
    <cellStyle name="Note 2 2 4 2 2 2 3 2 2 4" xfId="16238"/>
    <cellStyle name="Note 2 2 4 2 2 2 3 2 2 4 2" xfId="33902"/>
    <cellStyle name="Note 2 2 4 2 2 2 3 2 2 4 3" xfId="51105"/>
    <cellStyle name="Note 2 2 4 2 2 2 3 2 2 5" xfId="23323"/>
    <cellStyle name="Note 2 2 4 2 2 2 3 2 2 6" xfId="40601"/>
    <cellStyle name="Note 2 2 4 2 2 2 3 2 3" xfId="11202"/>
    <cellStyle name="Note 2 2 4 2 2 2 3 2 3 2" xfId="18037"/>
    <cellStyle name="Note 2 2 4 2 2 2 3 2 3 2 2" xfId="35701"/>
    <cellStyle name="Note 2 2 4 2 2 2 3 2 3 2 3" xfId="52890"/>
    <cellStyle name="Note 2 2 4 2 2 2 3 2 3 3" xfId="28866"/>
    <cellStyle name="Note 2 2 4 2 2 2 3 2 3 4" xfId="46105"/>
    <cellStyle name="Note 2 2 4 2 2 2 3 2 4" xfId="7439"/>
    <cellStyle name="Note 2 2 4 2 2 2 3 2 4 2" xfId="25104"/>
    <cellStyle name="Note 2 2 4 2 2 2 3 2 4 3" xfId="42369"/>
    <cellStyle name="Note 2 2 4 2 2 2 3 2 5" xfId="14491"/>
    <cellStyle name="Note 2 2 4 2 2 2 3 2 5 2" xfId="32155"/>
    <cellStyle name="Note 2 2 4 2 2 2 3 2 5 3" xfId="49370"/>
    <cellStyle name="Note 2 2 4 2 2 2 3 2 6" xfId="21461"/>
    <cellStyle name="Note 2 2 4 2 2 2 3 2 7" xfId="38758"/>
    <cellStyle name="Note 2 2 4 2 2 2 3 3" xfId="4109"/>
    <cellStyle name="Note 2 2 4 2 2 2 3 3 2" xfId="6025"/>
    <cellStyle name="Note 2 2 4 2 2 2 3 3 2 2" xfId="12945"/>
    <cellStyle name="Note 2 2 4 2 2 2 3 3 2 2 2" xfId="19672"/>
    <cellStyle name="Note 2 2 4 2 2 2 3 3 2 2 2 2" xfId="37336"/>
    <cellStyle name="Note 2 2 4 2 2 2 3 3 2 2 2 3" xfId="54513"/>
    <cellStyle name="Note 2 2 4 2 2 2 3 3 2 2 3" xfId="30609"/>
    <cellStyle name="Note 2 2 4 2 2 2 3 3 2 2 4" xfId="47836"/>
    <cellStyle name="Note 2 2 4 2 2 2 3 3 2 3" xfId="9661"/>
    <cellStyle name="Note 2 2 4 2 2 2 3 3 2 3 2" xfId="27326"/>
    <cellStyle name="Note 2 2 4 2 2 2 3 3 2 3 3" xfId="44579"/>
    <cellStyle name="Note 2 2 4 2 2 2 3 3 2 4" xfId="16605"/>
    <cellStyle name="Note 2 2 4 2 2 2 3 3 2 4 2" xfId="34269"/>
    <cellStyle name="Note 2 2 4 2 2 2 3 3 2 4 3" xfId="51472"/>
    <cellStyle name="Note 2 2 4 2 2 2 3 3 2 5" xfId="23690"/>
    <cellStyle name="Note 2 2 4 2 2 2 3 3 2 6" xfId="40968"/>
    <cellStyle name="Note 2 2 4 2 2 2 3 3 3" xfId="7806"/>
    <cellStyle name="Note 2 2 4 2 2 2 3 3 3 2" xfId="25471"/>
    <cellStyle name="Note 2 2 4 2 2 2 3 3 3 3" xfId="42736"/>
    <cellStyle name="Note 2 2 4 2 2 2 3 3 4" xfId="14858"/>
    <cellStyle name="Note 2 2 4 2 2 2 3 3 4 2" xfId="32522"/>
    <cellStyle name="Note 2 2 4 2 2 2 3 3 4 3" xfId="49737"/>
    <cellStyle name="Note 2 2 4 2 2 2 3 3 5" xfId="21828"/>
    <cellStyle name="Note 2 2 4 2 2 2 3 3 6" xfId="39125"/>
    <cellStyle name="Note 2 2 4 2 2 2 3 4" xfId="4995"/>
    <cellStyle name="Note 2 2 4 2 2 2 3 4 2" xfId="11915"/>
    <cellStyle name="Note 2 2 4 2 2 2 3 4 2 2" xfId="18696"/>
    <cellStyle name="Note 2 2 4 2 2 2 3 4 2 2 2" xfId="36360"/>
    <cellStyle name="Note 2 2 4 2 2 2 3 4 2 2 3" xfId="53543"/>
    <cellStyle name="Note 2 2 4 2 2 2 3 4 2 3" xfId="29579"/>
    <cellStyle name="Note 2 2 4 2 2 2 3 4 2 4" xfId="46812"/>
    <cellStyle name="Note 2 2 4 2 2 2 3 4 3" xfId="8631"/>
    <cellStyle name="Note 2 2 4 2 2 2 3 4 3 2" xfId="26296"/>
    <cellStyle name="Note 2 2 4 2 2 2 3 4 3 3" xfId="43555"/>
    <cellStyle name="Note 2 2 4 2 2 2 3 4 4" xfId="15629"/>
    <cellStyle name="Note 2 2 4 2 2 2 3 4 4 2" xfId="33293"/>
    <cellStyle name="Note 2 2 4 2 2 2 3 4 4 3" xfId="50502"/>
    <cellStyle name="Note 2 2 4 2 2 2 3 4 5" xfId="22660"/>
    <cellStyle name="Note 2 2 4 2 2 2 3 4 6" xfId="39944"/>
    <cellStyle name="Note 2 2 4 2 2 2 3 5" xfId="10601"/>
    <cellStyle name="Note 2 2 4 2 2 2 3 5 2" xfId="17490"/>
    <cellStyle name="Note 2 2 4 2 2 2 3 5 2 2" xfId="35154"/>
    <cellStyle name="Note 2 2 4 2 2 2 3 5 2 3" xfId="52349"/>
    <cellStyle name="Note 2 2 4 2 2 2 3 5 3" xfId="28265"/>
    <cellStyle name="Note 2 2 4 2 2 2 3 5 4" xfId="45510"/>
    <cellStyle name="Note 2 2 4 2 2 2 3 6" xfId="6851"/>
    <cellStyle name="Note 2 2 4 2 2 2 3 6 2" xfId="24516"/>
    <cellStyle name="Note 2 2 4 2 2 2 3 6 3" xfId="41787"/>
    <cellStyle name="Note 2 2 4 2 2 2 3 7" xfId="13882"/>
    <cellStyle name="Note 2 2 4 2 2 2 3 7 2" xfId="31546"/>
    <cellStyle name="Note 2 2 4 2 2 2 3 7 3" xfId="48767"/>
    <cellStyle name="Note 2 2 4 2 2 2 3 8" xfId="20798"/>
    <cellStyle name="Note 2 2 4 2 2 2 3 9" xfId="38101"/>
    <cellStyle name="Note 2 2 4 2 2 2 4" xfId="3191"/>
    <cellStyle name="Note 2 2 4 2 2 2 4 2" xfId="4221"/>
    <cellStyle name="Note 2 2 4 2 2 2 4 2 2" xfId="6137"/>
    <cellStyle name="Note 2 2 4 2 2 2 4 2 2 2" xfId="13057"/>
    <cellStyle name="Note 2 2 4 2 2 2 4 2 2 2 2" xfId="19784"/>
    <cellStyle name="Note 2 2 4 2 2 2 4 2 2 2 2 2" xfId="37448"/>
    <cellStyle name="Note 2 2 4 2 2 2 4 2 2 2 2 3" xfId="54625"/>
    <cellStyle name="Note 2 2 4 2 2 2 4 2 2 2 3" xfId="30721"/>
    <cellStyle name="Note 2 2 4 2 2 2 4 2 2 2 4" xfId="47948"/>
    <cellStyle name="Note 2 2 4 2 2 2 4 2 2 3" xfId="9773"/>
    <cellStyle name="Note 2 2 4 2 2 2 4 2 2 3 2" xfId="27438"/>
    <cellStyle name="Note 2 2 4 2 2 2 4 2 2 3 3" xfId="44691"/>
    <cellStyle name="Note 2 2 4 2 2 2 4 2 2 4" xfId="16717"/>
    <cellStyle name="Note 2 2 4 2 2 2 4 2 2 4 2" xfId="34381"/>
    <cellStyle name="Note 2 2 4 2 2 2 4 2 2 4 3" xfId="51584"/>
    <cellStyle name="Note 2 2 4 2 2 2 4 2 2 5" xfId="23802"/>
    <cellStyle name="Note 2 2 4 2 2 2 4 2 2 6" xfId="41080"/>
    <cellStyle name="Note 2 2 4 2 2 2 4 2 3" xfId="7918"/>
    <cellStyle name="Note 2 2 4 2 2 2 4 2 3 2" xfId="25583"/>
    <cellStyle name="Note 2 2 4 2 2 2 4 2 3 3" xfId="42848"/>
    <cellStyle name="Note 2 2 4 2 2 2 4 2 4" xfId="14970"/>
    <cellStyle name="Note 2 2 4 2 2 2 4 2 4 2" xfId="32634"/>
    <cellStyle name="Note 2 2 4 2 2 2 4 2 4 3" xfId="49849"/>
    <cellStyle name="Note 2 2 4 2 2 2 4 2 5" xfId="21940"/>
    <cellStyle name="Note 2 2 4 2 2 2 4 2 6" xfId="39237"/>
    <cellStyle name="Note 2 2 4 2 2 2 4 3" xfId="5107"/>
    <cellStyle name="Note 2 2 4 2 2 2 4 3 2" xfId="12027"/>
    <cellStyle name="Note 2 2 4 2 2 2 4 3 2 2" xfId="18808"/>
    <cellStyle name="Note 2 2 4 2 2 2 4 3 2 2 2" xfId="36472"/>
    <cellStyle name="Note 2 2 4 2 2 2 4 3 2 2 3" xfId="53655"/>
    <cellStyle name="Note 2 2 4 2 2 2 4 3 2 3" xfId="29691"/>
    <cellStyle name="Note 2 2 4 2 2 2 4 3 2 4" xfId="46924"/>
    <cellStyle name="Note 2 2 4 2 2 2 4 3 3" xfId="8743"/>
    <cellStyle name="Note 2 2 4 2 2 2 4 3 3 2" xfId="26408"/>
    <cellStyle name="Note 2 2 4 2 2 2 4 3 3 3" xfId="43667"/>
    <cellStyle name="Note 2 2 4 2 2 2 4 3 4" xfId="15741"/>
    <cellStyle name="Note 2 2 4 2 2 2 4 3 4 2" xfId="33405"/>
    <cellStyle name="Note 2 2 4 2 2 2 4 3 4 3" xfId="50614"/>
    <cellStyle name="Note 2 2 4 2 2 2 4 3 5" xfId="22772"/>
    <cellStyle name="Note 2 2 4 2 2 2 4 3 6" xfId="40056"/>
    <cellStyle name="Note 2 2 4 2 2 2 4 4" xfId="10713"/>
    <cellStyle name="Note 2 2 4 2 2 2 4 4 2" xfId="17602"/>
    <cellStyle name="Note 2 2 4 2 2 2 4 4 2 2" xfId="35266"/>
    <cellStyle name="Note 2 2 4 2 2 2 4 4 2 3" xfId="52461"/>
    <cellStyle name="Note 2 2 4 2 2 2 4 4 3" xfId="28377"/>
    <cellStyle name="Note 2 2 4 2 2 2 4 4 4" xfId="45622"/>
    <cellStyle name="Note 2 2 4 2 2 2 4 5" xfId="6963"/>
    <cellStyle name="Note 2 2 4 2 2 2 4 5 2" xfId="24628"/>
    <cellStyle name="Note 2 2 4 2 2 2 4 5 3" xfId="41899"/>
    <cellStyle name="Note 2 2 4 2 2 2 4 6" xfId="13994"/>
    <cellStyle name="Note 2 2 4 2 2 2 4 6 2" xfId="31658"/>
    <cellStyle name="Note 2 2 4 2 2 2 4 6 3" xfId="48879"/>
    <cellStyle name="Note 2 2 4 2 2 2 4 7" xfId="20910"/>
    <cellStyle name="Note 2 2 4 2 2 2 4 8" xfId="38213"/>
    <cellStyle name="Note 2 2 4 2 2 2 5" xfId="3419"/>
    <cellStyle name="Note 2 2 4 2 2 2 5 2" xfId="5335"/>
    <cellStyle name="Note 2 2 4 2 2 2 5 2 2" xfId="12255"/>
    <cellStyle name="Note 2 2 4 2 2 2 5 2 2 2" xfId="18982"/>
    <cellStyle name="Note 2 2 4 2 2 2 5 2 2 2 2" xfId="36646"/>
    <cellStyle name="Note 2 2 4 2 2 2 5 2 2 2 3" xfId="53829"/>
    <cellStyle name="Note 2 2 4 2 2 2 5 2 2 3" xfId="29919"/>
    <cellStyle name="Note 2 2 4 2 2 2 5 2 2 4" xfId="47152"/>
    <cellStyle name="Note 2 2 4 2 2 2 5 2 3" xfId="8971"/>
    <cellStyle name="Note 2 2 4 2 2 2 5 2 3 2" xfId="26636"/>
    <cellStyle name="Note 2 2 4 2 2 2 5 2 3 3" xfId="43895"/>
    <cellStyle name="Note 2 2 4 2 2 2 5 2 4" xfId="15915"/>
    <cellStyle name="Note 2 2 4 2 2 2 5 2 4 2" xfId="33579"/>
    <cellStyle name="Note 2 2 4 2 2 2 5 2 4 3" xfId="50788"/>
    <cellStyle name="Note 2 2 4 2 2 2 5 2 5" xfId="23000"/>
    <cellStyle name="Note 2 2 4 2 2 2 5 2 6" xfId="40284"/>
    <cellStyle name="Note 2 2 4 2 2 2 5 3" xfId="10879"/>
    <cellStyle name="Note 2 2 4 2 2 2 5 3 2" xfId="17714"/>
    <cellStyle name="Note 2 2 4 2 2 2 5 3 2 2" xfId="35378"/>
    <cellStyle name="Note 2 2 4 2 2 2 5 3 2 3" xfId="52573"/>
    <cellStyle name="Note 2 2 4 2 2 2 5 3 3" xfId="28543"/>
    <cellStyle name="Note 2 2 4 2 2 2 5 3 4" xfId="45788"/>
    <cellStyle name="Note 2 2 4 2 2 2 5 4" xfId="14168"/>
    <cellStyle name="Note 2 2 4 2 2 2 5 4 2" xfId="31832"/>
    <cellStyle name="Note 2 2 4 2 2 2 5 4 3" xfId="49053"/>
    <cellStyle name="Note 2 2 4 2 2 2 5 5" xfId="21138"/>
    <cellStyle name="Note 2 2 4 2 2 2 5 6" xfId="38441"/>
    <cellStyle name="Note 2 2 4 2 2 2 6" xfId="3792"/>
    <cellStyle name="Note 2 2 4 2 2 2 6 2" xfId="5708"/>
    <cellStyle name="Note 2 2 4 2 2 2 6 2 2" xfId="12628"/>
    <cellStyle name="Note 2 2 4 2 2 2 6 2 2 2" xfId="19355"/>
    <cellStyle name="Note 2 2 4 2 2 2 6 2 2 2 2" xfId="37019"/>
    <cellStyle name="Note 2 2 4 2 2 2 6 2 2 2 3" xfId="54196"/>
    <cellStyle name="Note 2 2 4 2 2 2 6 2 2 3" xfId="30292"/>
    <cellStyle name="Note 2 2 4 2 2 2 6 2 2 4" xfId="47519"/>
    <cellStyle name="Note 2 2 4 2 2 2 6 2 3" xfId="9344"/>
    <cellStyle name="Note 2 2 4 2 2 2 6 2 3 2" xfId="27009"/>
    <cellStyle name="Note 2 2 4 2 2 2 6 2 3 3" xfId="44262"/>
    <cellStyle name="Note 2 2 4 2 2 2 6 2 4" xfId="16288"/>
    <cellStyle name="Note 2 2 4 2 2 2 6 2 4 2" xfId="33952"/>
    <cellStyle name="Note 2 2 4 2 2 2 6 2 4 3" xfId="51155"/>
    <cellStyle name="Note 2 2 4 2 2 2 6 2 5" xfId="23373"/>
    <cellStyle name="Note 2 2 4 2 2 2 6 2 6" xfId="40651"/>
    <cellStyle name="Note 2 2 4 2 2 2 6 3" xfId="7489"/>
    <cellStyle name="Note 2 2 4 2 2 2 6 3 2" xfId="25154"/>
    <cellStyle name="Note 2 2 4 2 2 2 6 3 3" xfId="42419"/>
    <cellStyle name="Note 2 2 4 2 2 2 6 4" xfId="14541"/>
    <cellStyle name="Note 2 2 4 2 2 2 6 4 2" xfId="32205"/>
    <cellStyle name="Note 2 2 4 2 2 2 6 4 3" xfId="49420"/>
    <cellStyle name="Note 2 2 4 2 2 2 6 5" xfId="21511"/>
    <cellStyle name="Note 2 2 4 2 2 2 6 6" xfId="38808"/>
    <cellStyle name="Note 2 2 4 2 2 2 7" xfId="4672"/>
    <cellStyle name="Note 2 2 4 2 2 2 7 2" xfId="11592"/>
    <cellStyle name="Note 2 2 4 2 2 2 7 2 2" xfId="18373"/>
    <cellStyle name="Note 2 2 4 2 2 2 7 2 2 2" xfId="36037"/>
    <cellStyle name="Note 2 2 4 2 2 2 7 2 2 3" xfId="53226"/>
    <cellStyle name="Note 2 2 4 2 2 2 7 2 3" xfId="29256"/>
    <cellStyle name="Note 2 2 4 2 2 2 7 2 4" xfId="46495"/>
    <cellStyle name="Note 2 2 4 2 2 2 7 3" xfId="8308"/>
    <cellStyle name="Note 2 2 4 2 2 2 7 3 2" xfId="25973"/>
    <cellStyle name="Note 2 2 4 2 2 2 7 3 3" xfId="43238"/>
    <cellStyle name="Note 2 2 4 2 2 2 7 4" xfId="15306"/>
    <cellStyle name="Note 2 2 4 2 2 2 7 4 2" xfId="32970"/>
    <cellStyle name="Note 2 2 4 2 2 2 7 4 3" xfId="50185"/>
    <cellStyle name="Note 2 2 4 2 2 2 7 5" xfId="22337"/>
    <cellStyle name="Note 2 2 4 2 2 2 7 6" xfId="39627"/>
    <cellStyle name="Note 2 2 4 2 2 2 8" xfId="10278"/>
    <cellStyle name="Note 2 2 4 2 2 2 8 2" xfId="17167"/>
    <cellStyle name="Note 2 2 4 2 2 2 8 2 2" xfId="34831"/>
    <cellStyle name="Note 2 2 4 2 2 2 8 2 3" xfId="52032"/>
    <cellStyle name="Note 2 2 4 2 2 2 8 3" xfId="27942"/>
    <cellStyle name="Note 2 2 4 2 2 2 8 4" xfId="45193"/>
    <cellStyle name="Note 2 2 4 2 2 2 9" xfId="6528"/>
    <cellStyle name="Note 2 2 4 2 2 2 9 2" xfId="24193"/>
    <cellStyle name="Note 2 2 4 2 2 2 9 3" xfId="41470"/>
    <cellStyle name="Note 2 2 4 2 2 3" xfId="2819"/>
    <cellStyle name="Note 2 2 4 2 2 3 2" xfId="3482"/>
    <cellStyle name="Note 2 2 4 2 2 3 2 2" xfId="5398"/>
    <cellStyle name="Note 2 2 4 2 2 3 2 2 2" xfId="12318"/>
    <cellStyle name="Note 2 2 4 2 2 3 2 2 2 2" xfId="19045"/>
    <cellStyle name="Note 2 2 4 2 2 3 2 2 2 2 2" xfId="36709"/>
    <cellStyle name="Note 2 2 4 2 2 3 2 2 2 2 3" xfId="53889"/>
    <cellStyle name="Note 2 2 4 2 2 3 2 2 2 3" xfId="29982"/>
    <cellStyle name="Note 2 2 4 2 2 3 2 2 2 4" xfId="47212"/>
    <cellStyle name="Note 2 2 4 2 2 3 2 2 3" xfId="9034"/>
    <cellStyle name="Note 2 2 4 2 2 3 2 2 3 2" xfId="26699"/>
    <cellStyle name="Note 2 2 4 2 2 3 2 2 3 3" xfId="43955"/>
    <cellStyle name="Note 2 2 4 2 2 3 2 2 4" xfId="15978"/>
    <cellStyle name="Note 2 2 4 2 2 3 2 2 4 2" xfId="33642"/>
    <cellStyle name="Note 2 2 4 2 2 3 2 2 4 3" xfId="50848"/>
    <cellStyle name="Note 2 2 4 2 2 3 2 2 5" xfId="23063"/>
    <cellStyle name="Note 2 2 4 2 2 3 2 2 6" xfId="40344"/>
    <cellStyle name="Note 2 2 4 2 2 3 2 3" xfId="10942"/>
    <cellStyle name="Note 2 2 4 2 2 3 2 3 2" xfId="17777"/>
    <cellStyle name="Note 2 2 4 2 2 3 2 3 2 2" xfId="35441"/>
    <cellStyle name="Note 2 2 4 2 2 3 2 3 2 3" xfId="52633"/>
    <cellStyle name="Note 2 2 4 2 2 3 2 3 3" xfId="28606"/>
    <cellStyle name="Note 2 2 4 2 2 3 2 3 4" xfId="45848"/>
    <cellStyle name="Note 2 2 4 2 2 3 2 4" xfId="7179"/>
    <cellStyle name="Note 2 2 4 2 2 3 2 4 2" xfId="24844"/>
    <cellStyle name="Note 2 2 4 2 2 3 2 4 3" xfId="42112"/>
    <cellStyle name="Note 2 2 4 2 2 3 2 5" xfId="14231"/>
    <cellStyle name="Note 2 2 4 2 2 3 2 5 2" xfId="31895"/>
    <cellStyle name="Note 2 2 4 2 2 3 2 5 3" xfId="49113"/>
    <cellStyle name="Note 2 2 4 2 2 3 2 6" xfId="21201"/>
    <cellStyle name="Note 2 2 4 2 2 3 2 7" xfId="38501"/>
    <cellStyle name="Note 2 2 4 2 2 3 3" xfId="3852"/>
    <cellStyle name="Note 2 2 4 2 2 3 3 2" xfId="5768"/>
    <cellStyle name="Note 2 2 4 2 2 3 3 2 2" xfId="12688"/>
    <cellStyle name="Note 2 2 4 2 2 3 3 2 2 2" xfId="19415"/>
    <cellStyle name="Note 2 2 4 2 2 3 3 2 2 2 2" xfId="37079"/>
    <cellStyle name="Note 2 2 4 2 2 3 3 2 2 2 3" xfId="54256"/>
    <cellStyle name="Note 2 2 4 2 2 3 3 2 2 3" xfId="30352"/>
    <cellStyle name="Note 2 2 4 2 2 3 3 2 2 4" xfId="47579"/>
    <cellStyle name="Note 2 2 4 2 2 3 3 2 3" xfId="9404"/>
    <cellStyle name="Note 2 2 4 2 2 3 3 2 3 2" xfId="27069"/>
    <cellStyle name="Note 2 2 4 2 2 3 3 2 3 3" xfId="44322"/>
    <cellStyle name="Note 2 2 4 2 2 3 3 2 4" xfId="16348"/>
    <cellStyle name="Note 2 2 4 2 2 3 3 2 4 2" xfId="34012"/>
    <cellStyle name="Note 2 2 4 2 2 3 3 2 4 3" xfId="51215"/>
    <cellStyle name="Note 2 2 4 2 2 3 3 2 5" xfId="23433"/>
    <cellStyle name="Note 2 2 4 2 2 3 3 2 6" xfId="40711"/>
    <cellStyle name="Note 2 2 4 2 2 3 3 3" xfId="7549"/>
    <cellStyle name="Note 2 2 4 2 2 3 3 3 2" xfId="25214"/>
    <cellStyle name="Note 2 2 4 2 2 3 3 3 3" xfId="42479"/>
    <cellStyle name="Note 2 2 4 2 2 3 3 4" xfId="14601"/>
    <cellStyle name="Note 2 2 4 2 2 3 3 4 2" xfId="32265"/>
    <cellStyle name="Note 2 2 4 2 2 3 3 4 3" xfId="49480"/>
    <cellStyle name="Note 2 2 4 2 2 3 3 5" xfId="21571"/>
    <cellStyle name="Note 2 2 4 2 2 3 3 6" xfId="38868"/>
    <cellStyle name="Note 2 2 4 2 2 3 4" xfId="4735"/>
    <cellStyle name="Note 2 2 4 2 2 3 4 2" xfId="11655"/>
    <cellStyle name="Note 2 2 4 2 2 3 4 2 2" xfId="18436"/>
    <cellStyle name="Note 2 2 4 2 2 3 4 2 2 2" xfId="36100"/>
    <cellStyle name="Note 2 2 4 2 2 3 4 2 2 3" xfId="53286"/>
    <cellStyle name="Note 2 2 4 2 2 3 4 2 3" xfId="29319"/>
    <cellStyle name="Note 2 2 4 2 2 3 4 2 4" xfId="46555"/>
    <cellStyle name="Note 2 2 4 2 2 3 4 3" xfId="8371"/>
    <cellStyle name="Note 2 2 4 2 2 3 4 3 2" xfId="26036"/>
    <cellStyle name="Note 2 2 4 2 2 3 4 3 3" xfId="43298"/>
    <cellStyle name="Note 2 2 4 2 2 3 4 4" xfId="15369"/>
    <cellStyle name="Note 2 2 4 2 2 3 4 4 2" xfId="33033"/>
    <cellStyle name="Note 2 2 4 2 2 3 4 4 3" xfId="50245"/>
    <cellStyle name="Note 2 2 4 2 2 3 4 5" xfId="22400"/>
    <cellStyle name="Note 2 2 4 2 2 3 4 6" xfId="39687"/>
    <cellStyle name="Note 2 2 4 2 2 3 5" xfId="10341"/>
    <cellStyle name="Note 2 2 4 2 2 3 5 2" xfId="17230"/>
    <cellStyle name="Note 2 2 4 2 2 3 5 2 2" xfId="34894"/>
    <cellStyle name="Note 2 2 4 2 2 3 5 2 3" xfId="52092"/>
    <cellStyle name="Note 2 2 4 2 2 3 5 3" xfId="28005"/>
    <cellStyle name="Note 2 2 4 2 2 3 5 4" xfId="45253"/>
    <cellStyle name="Note 2 2 4 2 2 3 6" xfId="6591"/>
    <cellStyle name="Note 2 2 4 2 2 3 6 2" xfId="24256"/>
    <cellStyle name="Note 2 2 4 2 2 3 6 3" xfId="41530"/>
    <cellStyle name="Note 2 2 4 2 2 3 7" xfId="13622"/>
    <cellStyle name="Note 2 2 4 2 2 3 7 2" xfId="31286"/>
    <cellStyle name="Note 2 2 4 2 2 3 7 3" xfId="48510"/>
    <cellStyle name="Note 2 2 4 2 2 3 8" xfId="20538"/>
    <cellStyle name="Note 2 2 4 2 2 3 9" xfId="37844"/>
    <cellStyle name="Note 2 2 4 2 2 4" xfId="4471"/>
    <cellStyle name="Note 2 2 4 2 2 4 2" xfId="6335"/>
    <cellStyle name="Note 2 2 4 2 2 4 2 2" xfId="13254"/>
    <cellStyle name="Note 2 2 4 2 2 4 2 2 2" xfId="19927"/>
    <cellStyle name="Note 2 2 4 2 2 4 2 2 2 2" xfId="37591"/>
    <cellStyle name="Note 2 2 4 2 2 4 2 2 2 3" xfId="54768"/>
    <cellStyle name="Note 2 2 4 2 2 4 2 2 3" xfId="30918"/>
    <cellStyle name="Note 2 2 4 2 2 4 2 2 4" xfId="48145"/>
    <cellStyle name="Note 2 2 4 2 2 4 2 3" xfId="9970"/>
    <cellStyle name="Note 2 2 4 2 2 4 2 3 2" xfId="27635"/>
    <cellStyle name="Note 2 2 4 2 2 4 2 3 3" xfId="44888"/>
    <cellStyle name="Note 2 2 4 2 2 4 2 4" xfId="16860"/>
    <cellStyle name="Note 2 2 4 2 2 4 2 4 2" xfId="34524"/>
    <cellStyle name="Note 2 2 4 2 2 4 2 4 3" xfId="51727"/>
    <cellStyle name="Note 2 2 4 2 2 4 2 5" xfId="24000"/>
    <cellStyle name="Note 2 2 4 2 2 4 2 6" xfId="41277"/>
    <cellStyle name="Note 2 2 4 2 2 4 3" xfId="11399"/>
    <cellStyle name="Note 2 2 4 2 2 4 3 2" xfId="18180"/>
    <cellStyle name="Note 2 2 4 2 2 4 3 2 2" xfId="35844"/>
    <cellStyle name="Note 2 2 4 2 2 4 3 2 3" xfId="53033"/>
    <cellStyle name="Note 2 2 4 2 2 4 3 3" xfId="29063"/>
    <cellStyle name="Note 2 2 4 2 2 4 3 4" xfId="46302"/>
    <cellStyle name="Note 2 2 4 2 2 4 4" xfId="8115"/>
    <cellStyle name="Note 2 2 4 2 2 4 4 2" xfId="25780"/>
    <cellStyle name="Note 2 2 4 2 2 4 4 3" xfId="43045"/>
    <cellStyle name="Note 2 2 4 2 2 4 5" xfId="15113"/>
    <cellStyle name="Note 2 2 4 2 2 4 5 2" xfId="32777"/>
    <cellStyle name="Note 2 2 4 2 2 4 5 3" xfId="49992"/>
    <cellStyle name="Note 2 2 4 2 2 4 6" xfId="22144"/>
    <cellStyle name="Note 2 2 4 2 2 4 7" xfId="39434"/>
    <cellStyle name="Note 2 2 4 2 2 5" xfId="4428"/>
    <cellStyle name="Note 2 2 4 2 2 5 2" xfId="6292"/>
    <cellStyle name="Note 2 2 4 2 2 5 2 2" xfId="13211"/>
    <cellStyle name="Note 2 2 4 2 2 5 2 2 2" xfId="19884"/>
    <cellStyle name="Note 2 2 4 2 2 5 2 2 2 2" xfId="37548"/>
    <cellStyle name="Note 2 2 4 2 2 5 2 2 2 3" xfId="54725"/>
    <cellStyle name="Note 2 2 4 2 2 5 2 2 3" xfId="30875"/>
    <cellStyle name="Note 2 2 4 2 2 5 2 2 4" xfId="48102"/>
    <cellStyle name="Note 2 2 4 2 2 5 2 3" xfId="9927"/>
    <cellStyle name="Note 2 2 4 2 2 5 2 3 2" xfId="27592"/>
    <cellStyle name="Note 2 2 4 2 2 5 2 3 3" xfId="44845"/>
    <cellStyle name="Note 2 2 4 2 2 5 2 4" xfId="16817"/>
    <cellStyle name="Note 2 2 4 2 2 5 2 4 2" xfId="34481"/>
    <cellStyle name="Note 2 2 4 2 2 5 2 4 3" xfId="51684"/>
    <cellStyle name="Note 2 2 4 2 2 5 2 5" xfId="23957"/>
    <cellStyle name="Note 2 2 4 2 2 5 2 6" xfId="41234"/>
    <cellStyle name="Note 2 2 4 2 2 5 3" xfId="11356"/>
    <cellStyle name="Note 2 2 4 2 2 5 3 2" xfId="18137"/>
    <cellStyle name="Note 2 2 4 2 2 5 3 2 2" xfId="35801"/>
    <cellStyle name="Note 2 2 4 2 2 5 3 2 3" xfId="52990"/>
    <cellStyle name="Note 2 2 4 2 2 5 3 3" xfId="29020"/>
    <cellStyle name="Note 2 2 4 2 2 5 3 4" xfId="46259"/>
    <cellStyle name="Note 2 2 4 2 2 5 4" xfId="8072"/>
    <cellStyle name="Note 2 2 4 2 2 5 4 2" xfId="25737"/>
    <cellStyle name="Note 2 2 4 2 2 5 4 3" xfId="43002"/>
    <cellStyle name="Note 2 2 4 2 2 5 5" xfId="15070"/>
    <cellStyle name="Note 2 2 4 2 2 5 5 2" xfId="32734"/>
    <cellStyle name="Note 2 2 4 2 2 5 5 3" xfId="49949"/>
    <cellStyle name="Note 2 2 4 2 2 5 6" xfId="22101"/>
    <cellStyle name="Note 2 2 4 2 2 5 7" xfId="39391"/>
    <cellStyle name="Note 2 2 4 2 2 6" xfId="10114"/>
    <cellStyle name="Note 2 2 4 2 2 6 2" xfId="17003"/>
    <cellStyle name="Note 2 2 4 2 2 6 2 2" xfId="34667"/>
    <cellStyle name="Note 2 2 4 2 2 6 2 3" xfId="51868"/>
    <cellStyle name="Note 2 2 4 2 2 6 3" xfId="27778"/>
    <cellStyle name="Note 2 2 4 2 2 6 4" xfId="45029"/>
    <cellStyle name="Note 2 2 4 2 2 7" xfId="13395"/>
    <cellStyle name="Note 2 2 4 2 2 7 2" xfId="31059"/>
    <cellStyle name="Note 2 2 4 2 2 7 3" xfId="48286"/>
    <cellStyle name="Note 2 2 4 2 2 8" xfId="20221"/>
    <cellStyle name="Note 2 2 4 2 2 9" xfId="20377"/>
    <cellStyle name="Note 2 2 4 2 3" xfId="2755"/>
    <cellStyle name="Note 2 2 4 2 3 10" xfId="13560"/>
    <cellStyle name="Note 2 2 4 2 3 10 2" xfId="31224"/>
    <cellStyle name="Note 2 2 4 2 3 10 3" xfId="48451"/>
    <cellStyle name="Note 2 2 4 2 3 11" xfId="20476"/>
    <cellStyle name="Note 2 2 4 2 3 12" xfId="37785"/>
    <cellStyle name="Note 2 2 4 2 3 2" xfId="2984"/>
    <cellStyle name="Note 2 2 4 2 3 2 2" xfId="3647"/>
    <cellStyle name="Note 2 2 4 2 3 2 2 2" xfId="5563"/>
    <cellStyle name="Note 2 2 4 2 3 2 2 2 2" xfId="12483"/>
    <cellStyle name="Note 2 2 4 2 3 2 2 2 2 2" xfId="19210"/>
    <cellStyle name="Note 2 2 4 2 3 2 2 2 2 2 2" xfId="36874"/>
    <cellStyle name="Note 2 2 4 2 3 2 2 2 2 2 3" xfId="54054"/>
    <cellStyle name="Note 2 2 4 2 3 2 2 2 2 3" xfId="30147"/>
    <cellStyle name="Note 2 2 4 2 3 2 2 2 2 4" xfId="47377"/>
    <cellStyle name="Note 2 2 4 2 3 2 2 2 3" xfId="9199"/>
    <cellStyle name="Note 2 2 4 2 3 2 2 2 3 2" xfId="26864"/>
    <cellStyle name="Note 2 2 4 2 3 2 2 2 3 3" xfId="44120"/>
    <cellStyle name="Note 2 2 4 2 3 2 2 2 4" xfId="16143"/>
    <cellStyle name="Note 2 2 4 2 3 2 2 2 4 2" xfId="33807"/>
    <cellStyle name="Note 2 2 4 2 3 2 2 2 4 3" xfId="51013"/>
    <cellStyle name="Note 2 2 4 2 3 2 2 2 5" xfId="23228"/>
    <cellStyle name="Note 2 2 4 2 3 2 2 2 6" xfId="40509"/>
    <cellStyle name="Note 2 2 4 2 3 2 2 3" xfId="11107"/>
    <cellStyle name="Note 2 2 4 2 3 2 2 3 2" xfId="17942"/>
    <cellStyle name="Note 2 2 4 2 3 2 2 3 2 2" xfId="35606"/>
    <cellStyle name="Note 2 2 4 2 3 2 2 3 2 3" xfId="52798"/>
    <cellStyle name="Note 2 2 4 2 3 2 2 3 3" xfId="28771"/>
    <cellStyle name="Note 2 2 4 2 3 2 2 3 4" xfId="46013"/>
    <cellStyle name="Note 2 2 4 2 3 2 2 4" xfId="7344"/>
    <cellStyle name="Note 2 2 4 2 3 2 2 4 2" xfId="25009"/>
    <cellStyle name="Note 2 2 4 2 3 2 2 4 3" xfId="42277"/>
    <cellStyle name="Note 2 2 4 2 3 2 2 5" xfId="14396"/>
    <cellStyle name="Note 2 2 4 2 3 2 2 5 2" xfId="32060"/>
    <cellStyle name="Note 2 2 4 2 3 2 2 5 3" xfId="49278"/>
    <cellStyle name="Note 2 2 4 2 3 2 2 6" xfId="21366"/>
    <cellStyle name="Note 2 2 4 2 3 2 2 7" xfId="38666"/>
    <cellStyle name="Note 2 2 4 2 3 2 3" xfId="4017"/>
    <cellStyle name="Note 2 2 4 2 3 2 3 2" xfId="5933"/>
    <cellStyle name="Note 2 2 4 2 3 2 3 2 2" xfId="12853"/>
    <cellStyle name="Note 2 2 4 2 3 2 3 2 2 2" xfId="19580"/>
    <cellStyle name="Note 2 2 4 2 3 2 3 2 2 2 2" xfId="37244"/>
    <cellStyle name="Note 2 2 4 2 3 2 3 2 2 2 3" xfId="54421"/>
    <cellStyle name="Note 2 2 4 2 3 2 3 2 2 3" xfId="30517"/>
    <cellStyle name="Note 2 2 4 2 3 2 3 2 2 4" xfId="47744"/>
    <cellStyle name="Note 2 2 4 2 3 2 3 2 3" xfId="9569"/>
    <cellStyle name="Note 2 2 4 2 3 2 3 2 3 2" xfId="27234"/>
    <cellStyle name="Note 2 2 4 2 3 2 3 2 3 3" xfId="44487"/>
    <cellStyle name="Note 2 2 4 2 3 2 3 2 4" xfId="16513"/>
    <cellStyle name="Note 2 2 4 2 3 2 3 2 4 2" xfId="34177"/>
    <cellStyle name="Note 2 2 4 2 3 2 3 2 4 3" xfId="51380"/>
    <cellStyle name="Note 2 2 4 2 3 2 3 2 5" xfId="23598"/>
    <cellStyle name="Note 2 2 4 2 3 2 3 2 6" xfId="40876"/>
    <cellStyle name="Note 2 2 4 2 3 2 3 3" xfId="7714"/>
    <cellStyle name="Note 2 2 4 2 3 2 3 3 2" xfId="25379"/>
    <cellStyle name="Note 2 2 4 2 3 2 3 3 3" xfId="42644"/>
    <cellStyle name="Note 2 2 4 2 3 2 3 4" xfId="14766"/>
    <cellStyle name="Note 2 2 4 2 3 2 3 4 2" xfId="32430"/>
    <cellStyle name="Note 2 2 4 2 3 2 3 4 3" xfId="49645"/>
    <cellStyle name="Note 2 2 4 2 3 2 3 5" xfId="21736"/>
    <cellStyle name="Note 2 2 4 2 3 2 3 6" xfId="39033"/>
    <cellStyle name="Note 2 2 4 2 3 2 4" xfId="4900"/>
    <cellStyle name="Note 2 2 4 2 3 2 4 2" xfId="11820"/>
    <cellStyle name="Note 2 2 4 2 3 2 4 2 2" xfId="18601"/>
    <cellStyle name="Note 2 2 4 2 3 2 4 2 2 2" xfId="36265"/>
    <cellStyle name="Note 2 2 4 2 3 2 4 2 2 3" xfId="53451"/>
    <cellStyle name="Note 2 2 4 2 3 2 4 2 3" xfId="29484"/>
    <cellStyle name="Note 2 2 4 2 3 2 4 2 4" xfId="46720"/>
    <cellStyle name="Note 2 2 4 2 3 2 4 3" xfId="8536"/>
    <cellStyle name="Note 2 2 4 2 3 2 4 3 2" xfId="26201"/>
    <cellStyle name="Note 2 2 4 2 3 2 4 3 3" xfId="43463"/>
    <cellStyle name="Note 2 2 4 2 3 2 4 4" xfId="15534"/>
    <cellStyle name="Note 2 2 4 2 3 2 4 4 2" xfId="33198"/>
    <cellStyle name="Note 2 2 4 2 3 2 4 4 3" xfId="50410"/>
    <cellStyle name="Note 2 2 4 2 3 2 4 5" xfId="22565"/>
    <cellStyle name="Note 2 2 4 2 3 2 4 6" xfId="39852"/>
    <cellStyle name="Note 2 2 4 2 3 2 5" xfId="10506"/>
    <cellStyle name="Note 2 2 4 2 3 2 5 2" xfId="17395"/>
    <cellStyle name="Note 2 2 4 2 3 2 5 2 2" xfId="35059"/>
    <cellStyle name="Note 2 2 4 2 3 2 5 2 3" xfId="52257"/>
    <cellStyle name="Note 2 2 4 2 3 2 5 3" xfId="28170"/>
    <cellStyle name="Note 2 2 4 2 3 2 5 4" xfId="45418"/>
    <cellStyle name="Note 2 2 4 2 3 2 6" xfId="6756"/>
    <cellStyle name="Note 2 2 4 2 3 2 6 2" xfId="24421"/>
    <cellStyle name="Note 2 2 4 2 3 2 6 3" xfId="41695"/>
    <cellStyle name="Note 2 2 4 2 3 2 7" xfId="13787"/>
    <cellStyle name="Note 2 2 4 2 3 2 7 2" xfId="31451"/>
    <cellStyle name="Note 2 2 4 2 3 2 7 3" xfId="48675"/>
    <cellStyle name="Note 2 2 4 2 3 2 8" xfId="20703"/>
    <cellStyle name="Note 2 2 4 2 3 2 9" xfId="38009"/>
    <cellStyle name="Note 2 2 4 2 3 3" xfId="3080"/>
    <cellStyle name="Note 2 2 4 2 3 3 2" xfId="3743"/>
    <cellStyle name="Note 2 2 4 2 3 3 2 2" xfId="5659"/>
    <cellStyle name="Note 2 2 4 2 3 3 2 2 2" xfId="12579"/>
    <cellStyle name="Note 2 2 4 2 3 3 2 2 2 2" xfId="19306"/>
    <cellStyle name="Note 2 2 4 2 3 3 2 2 2 2 2" xfId="36970"/>
    <cellStyle name="Note 2 2 4 2 3 3 2 2 2 2 3" xfId="54147"/>
    <cellStyle name="Note 2 2 4 2 3 3 2 2 2 3" xfId="30243"/>
    <cellStyle name="Note 2 2 4 2 3 3 2 2 2 4" xfId="47470"/>
    <cellStyle name="Note 2 2 4 2 3 3 2 2 3" xfId="9295"/>
    <cellStyle name="Note 2 2 4 2 3 3 2 2 3 2" xfId="26960"/>
    <cellStyle name="Note 2 2 4 2 3 3 2 2 3 3" xfId="44213"/>
    <cellStyle name="Note 2 2 4 2 3 3 2 2 4" xfId="16239"/>
    <cellStyle name="Note 2 2 4 2 3 3 2 2 4 2" xfId="33903"/>
    <cellStyle name="Note 2 2 4 2 3 3 2 2 4 3" xfId="51106"/>
    <cellStyle name="Note 2 2 4 2 3 3 2 2 5" xfId="23324"/>
    <cellStyle name="Note 2 2 4 2 3 3 2 2 6" xfId="40602"/>
    <cellStyle name="Note 2 2 4 2 3 3 2 3" xfId="11203"/>
    <cellStyle name="Note 2 2 4 2 3 3 2 3 2" xfId="18038"/>
    <cellStyle name="Note 2 2 4 2 3 3 2 3 2 2" xfId="35702"/>
    <cellStyle name="Note 2 2 4 2 3 3 2 3 2 3" xfId="52891"/>
    <cellStyle name="Note 2 2 4 2 3 3 2 3 3" xfId="28867"/>
    <cellStyle name="Note 2 2 4 2 3 3 2 3 4" xfId="46106"/>
    <cellStyle name="Note 2 2 4 2 3 3 2 4" xfId="7440"/>
    <cellStyle name="Note 2 2 4 2 3 3 2 4 2" xfId="25105"/>
    <cellStyle name="Note 2 2 4 2 3 3 2 4 3" xfId="42370"/>
    <cellStyle name="Note 2 2 4 2 3 3 2 5" xfId="14492"/>
    <cellStyle name="Note 2 2 4 2 3 3 2 5 2" xfId="32156"/>
    <cellStyle name="Note 2 2 4 2 3 3 2 5 3" xfId="49371"/>
    <cellStyle name="Note 2 2 4 2 3 3 2 6" xfId="21462"/>
    <cellStyle name="Note 2 2 4 2 3 3 2 7" xfId="38759"/>
    <cellStyle name="Note 2 2 4 2 3 3 3" xfId="4110"/>
    <cellStyle name="Note 2 2 4 2 3 3 3 2" xfId="6026"/>
    <cellStyle name="Note 2 2 4 2 3 3 3 2 2" xfId="12946"/>
    <cellStyle name="Note 2 2 4 2 3 3 3 2 2 2" xfId="19673"/>
    <cellStyle name="Note 2 2 4 2 3 3 3 2 2 2 2" xfId="37337"/>
    <cellStyle name="Note 2 2 4 2 3 3 3 2 2 2 3" xfId="54514"/>
    <cellStyle name="Note 2 2 4 2 3 3 3 2 2 3" xfId="30610"/>
    <cellStyle name="Note 2 2 4 2 3 3 3 2 2 4" xfId="47837"/>
    <cellStyle name="Note 2 2 4 2 3 3 3 2 3" xfId="9662"/>
    <cellStyle name="Note 2 2 4 2 3 3 3 2 3 2" xfId="27327"/>
    <cellStyle name="Note 2 2 4 2 3 3 3 2 3 3" xfId="44580"/>
    <cellStyle name="Note 2 2 4 2 3 3 3 2 4" xfId="16606"/>
    <cellStyle name="Note 2 2 4 2 3 3 3 2 4 2" xfId="34270"/>
    <cellStyle name="Note 2 2 4 2 3 3 3 2 4 3" xfId="51473"/>
    <cellStyle name="Note 2 2 4 2 3 3 3 2 5" xfId="23691"/>
    <cellStyle name="Note 2 2 4 2 3 3 3 2 6" xfId="40969"/>
    <cellStyle name="Note 2 2 4 2 3 3 3 3" xfId="7807"/>
    <cellStyle name="Note 2 2 4 2 3 3 3 3 2" xfId="25472"/>
    <cellStyle name="Note 2 2 4 2 3 3 3 3 3" xfId="42737"/>
    <cellStyle name="Note 2 2 4 2 3 3 3 4" xfId="14859"/>
    <cellStyle name="Note 2 2 4 2 3 3 3 4 2" xfId="32523"/>
    <cellStyle name="Note 2 2 4 2 3 3 3 4 3" xfId="49738"/>
    <cellStyle name="Note 2 2 4 2 3 3 3 5" xfId="21829"/>
    <cellStyle name="Note 2 2 4 2 3 3 3 6" xfId="39126"/>
    <cellStyle name="Note 2 2 4 2 3 3 4" xfId="4996"/>
    <cellStyle name="Note 2 2 4 2 3 3 4 2" xfId="11916"/>
    <cellStyle name="Note 2 2 4 2 3 3 4 2 2" xfId="18697"/>
    <cellStyle name="Note 2 2 4 2 3 3 4 2 2 2" xfId="36361"/>
    <cellStyle name="Note 2 2 4 2 3 3 4 2 2 3" xfId="53544"/>
    <cellStyle name="Note 2 2 4 2 3 3 4 2 3" xfId="29580"/>
    <cellStyle name="Note 2 2 4 2 3 3 4 2 4" xfId="46813"/>
    <cellStyle name="Note 2 2 4 2 3 3 4 3" xfId="8632"/>
    <cellStyle name="Note 2 2 4 2 3 3 4 3 2" xfId="26297"/>
    <cellStyle name="Note 2 2 4 2 3 3 4 3 3" xfId="43556"/>
    <cellStyle name="Note 2 2 4 2 3 3 4 4" xfId="15630"/>
    <cellStyle name="Note 2 2 4 2 3 3 4 4 2" xfId="33294"/>
    <cellStyle name="Note 2 2 4 2 3 3 4 4 3" xfId="50503"/>
    <cellStyle name="Note 2 2 4 2 3 3 4 5" xfId="22661"/>
    <cellStyle name="Note 2 2 4 2 3 3 4 6" xfId="39945"/>
    <cellStyle name="Note 2 2 4 2 3 3 5" xfId="10602"/>
    <cellStyle name="Note 2 2 4 2 3 3 5 2" xfId="17491"/>
    <cellStyle name="Note 2 2 4 2 3 3 5 2 2" xfId="35155"/>
    <cellStyle name="Note 2 2 4 2 3 3 5 2 3" xfId="52350"/>
    <cellStyle name="Note 2 2 4 2 3 3 5 3" xfId="28266"/>
    <cellStyle name="Note 2 2 4 2 3 3 5 4" xfId="45511"/>
    <cellStyle name="Note 2 2 4 2 3 3 6" xfId="6852"/>
    <cellStyle name="Note 2 2 4 2 3 3 6 2" xfId="24517"/>
    <cellStyle name="Note 2 2 4 2 3 3 6 3" xfId="41788"/>
    <cellStyle name="Note 2 2 4 2 3 3 7" xfId="13883"/>
    <cellStyle name="Note 2 2 4 2 3 3 7 2" xfId="31547"/>
    <cellStyle name="Note 2 2 4 2 3 3 7 3" xfId="48768"/>
    <cellStyle name="Note 2 2 4 2 3 3 8" xfId="20799"/>
    <cellStyle name="Note 2 2 4 2 3 3 9" xfId="38102"/>
    <cellStyle name="Note 2 2 4 2 3 4" xfId="3192"/>
    <cellStyle name="Note 2 2 4 2 3 4 2" xfId="4222"/>
    <cellStyle name="Note 2 2 4 2 3 4 2 2" xfId="6138"/>
    <cellStyle name="Note 2 2 4 2 3 4 2 2 2" xfId="13058"/>
    <cellStyle name="Note 2 2 4 2 3 4 2 2 2 2" xfId="19785"/>
    <cellStyle name="Note 2 2 4 2 3 4 2 2 2 2 2" xfId="37449"/>
    <cellStyle name="Note 2 2 4 2 3 4 2 2 2 2 3" xfId="54626"/>
    <cellStyle name="Note 2 2 4 2 3 4 2 2 2 3" xfId="30722"/>
    <cellStyle name="Note 2 2 4 2 3 4 2 2 2 4" xfId="47949"/>
    <cellStyle name="Note 2 2 4 2 3 4 2 2 3" xfId="9774"/>
    <cellStyle name="Note 2 2 4 2 3 4 2 2 3 2" xfId="27439"/>
    <cellStyle name="Note 2 2 4 2 3 4 2 2 3 3" xfId="44692"/>
    <cellStyle name="Note 2 2 4 2 3 4 2 2 4" xfId="16718"/>
    <cellStyle name="Note 2 2 4 2 3 4 2 2 4 2" xfId="34382"/>
    <cellStyle name="Note 2 2 4 2 3 4 2 2 4 3" xfId="51585"/>
    <cellStyle name="Note 2 2 4 2 3 4 2 2 5" xfId="23803"/>
    <cellStyle name="Note 2 2 4 2 3 4 2 2 6" xfId="41081"/>
    <cellStyle name="Note 2 2 4 2 3 4 2 3" xfId="7919"/>
    <cellStyle name="Note 2 2 4 2 3 4 2 3 2" xfId="25584"/>
    <cellStyle name="Note 2 2 4 2 3 4 2 3 3" xfId="42849"/>
    <cellStyle name="Note 2 2 4 2 3 4 2 4" xfId="14971"/>
    <cellStyle name="Note 2 2 4 2 3 4 2 4 2" xfId="32635"/>
    <cellStyle name="Note 2 2 4 2 3 4 2 4 3" xfId="49850"/>
    <cellStyle name="Note 2 2 4 2 3 4 2 5" xfId="21941"/>
    <cellStyle name="Note 2 2 4 2 3 4 2 6" xfId="39238"/>
    <cellStyle name="Note 2 2 4 2 3 4 3" xfId="5108"/>
    <cellStyle name="Note 2 2 4 2 3 4 3 2" xfId="12028"/>
    <cellStyle name="Note 2 2 4 2 3 4 3 2 2" xfId="18809"/>
    <cellStyle name="Note 2 2 4 2 3 4 3 2 2 2" xfId="36473"/>
    <cellStyle name="Note 2 2 4 2 3 4 3 2 2 3" xfId="53656"/>
    <cellStyle name="Note 2 2 4 2 3 4 3 2 3" xfId="29692"/>
    <cellStyle name="Note 2 2 4 2 3 4 3 2 4" xfId="46925"/>
    <cellStyle name="Note 2 2 4 2 3 4 3 3" xfId="8744"/>
    <cellStyle name="Note 2 2 4 2 3 4 3 3 2" xfId="26409"/>
    <cellStyle name="Note 2 2 4 2 3 4 3 3 3" xfId="43668"/>
    <cellStyle name="Note 2 2 4 2 3 4 3 4" xfId="15742"/>
    <cellStyle name="Note 2 2 4 2 3 4 3 4 2" xfId="33406"/>
    <cellStyle name="Note 2 2 4 2 3 4 3 4 3" xfId="50615"/>
    <cellStyle name="Note 2 2 4 2 3 4 3 5" xfId="22773"/>
    <cellStyle name="Note 2 2 4 2 3 4 3 6" xfId="40057"/>
    <cellStyle name="Note 2 2 4 2 3 4 4" xfId="10714"/>
    <cellStyle name="Note 2 2 4 2 3 4 4 2" xfId="17603"/>
    <cellStyle name="Note 2 2 4 2 3 4 4 2 2" xfId="35267"/>
    <cellStyle name="Note 2 2 4 2 3 4 4 2 3" xfId="52462"/>
    <cellStyle name="Note 2 2 4 2 3 4 4 3" xfId="28378"/>
    <cellStyle name="Note 2 2 4 2 3 4 4 4" xfId="45623"/>
    <cellStyle name="Note 2 2 4 2 3 4 5" xfId="6964"/>
    <cellStyle name="Note 2 2 4 2 3 4 5 2" xfId="24629"/>
    <cellStyle name="Note 2 2 4 2 3 4 5 3" xfId="41900"/>
    <cellStyle name="Note 2 2 4 2 3 4 6" xfId="13995"/>
    <cellStyle name="Note 2 2 4 2 3 4 6 2" xfId="31659"/>
    <cellStyle name="Note 2 2 4 2 3 4 6 3" xfId="48880"/>
    <cellStyle name="Note 2 2 4 2 3 4 7" xfId="20911"/>
    <cellStyle name="Note 2 2 4 2 3 4 8" xfId="38214"/>
    <cellStyle name="Note 2 2 4 2 3 5" xfId="3420"/>
    <cellStyle name="Note 2 2 4 2 3 5 2" xfId="5336"/>
    <cellStyle name="Note 2 2 4 2 3 5 2 2" xfId="12256"/>
    <cellStyle name="Note 2 2 4 2 3 5 2 2 2" xfId="18983"/>
    <cellStyle name="Note 2 2 4 2 3 5 2 2 2 2" xfId="36647"/>
    <cellStyle name="Note 2 2 4 2 3 5 2 2 2 3" xfId="53830"/>
    <cellStyle name="Note 2 2 4 2 3 5 2 2 3" xfId="29920"/>
    <cellStyle name="Note 2 2 4 2 3 5 2 2 4" xfId="47153"/>
    <cellStyle name="Note 2 2 4 2 3 5 2 3" xfId="8972"/>
    <cellStyle name="Note 2 2 4 2 3 5 2 3 2" xfId="26637"/>
    <cellStyle name="Note 2 2 4 2 3 5 2 3 3" xfId="43896"/>
    <cellStyle name="Note 2 2 4 2 3 5 2 4" xfId="15916"/>
    <cellStyle name="Note 2 2 4 2 3 5 2 4 2" xfId="33580"/>
    <cellStyle name="Note 2 2 4 2 3 5 2 4 3" xfId="50789"/>
    <cellStyle name="Note 2 2 4 2 3 5 2 5" xfId="23001"/>
    <cellStyle name="Note 2 2 4 2 3 5 2 6" xfId="40285"/>
    <cellStyle name="Note 2 2 4 2 3 5 3" xfId="10880"/>
    <cellStyle name="Note 2 2 4 2 3 5 3 2" xfId="17715"/>
    <cellStyle name="Note 2 2 4 2 3 5 3 2 2" xfId="35379"/>
    <cellStyle name="Note 2 2 4 2 3 5 3 2 3" xfId="52574"/>
    <cellStyle name="Note 2 2 4 2 3 5 3 3" xfId="28544"/>
    <cellStyle name="Note 2 2 4 2 3 5 3 4" xfId="45789"/>
    <cellStyle name="Note 2 2 4 2 3 5 4" xfId="14169"/>
    <cellStyle name="Note 2 2 4 2 3 5 4 2" xfId="31833"/>
    <cellStyle name="Note 2 2 4 2 3 5 4 3" xfId="49054"/>
    <cellStyle name="Note 2 2 4 2 3 5 5" xfId="21139"/>
    <cellStyle name="Note 2 2 4 2 3 5 6" xfId="38442"/>
    <cellStyle name="Note 2 2 4 2 3 6" xfId="3793"/>
    <cellStyle name="Note 2 2 4 2 3 6 2" xfId="5709"/>
    <cellStyle name="Note 2 2 4 2 3 6 2 2" xfId="12629"/>
    <cellStyle name="Note 2 2 4 2 3 6 2 2 2" xfId="19356"/>
    <cellStyle name="Note 2 2 4 2 3 6 2 2 2 2" xfId="37020"/>
    <cellStyle name="Note 2 2 4 2 3 6 2 2 2 3" xfId="54197"/>
    <cellStyle name="Note 2 2 4 2 3 6 2 2 3" xfId="30293"/>
    <cellStyle name="Note 2 2 4 2 3 6 2 2 4" xfId="47520"/>
    <cellStyle name="Note 2 2 4 2 3 6 2 3" xfId="9345"/>
    <cellStyle name="Note 2 2 4 2 3 6 2 3 2" xfId="27010"/>
    <cellStyle name="Note 2 2 4 2 3 6 2 3 3" xfId="44263"/>
    <cellStyle name="Note 2 2 4 2 3 6 2 4" xfId="16289"/>
    <cellStyle name="Note 2 2 4 2 3 6 2 4 2" xfId="33953"/>
    <cellStyle name="Note 2 2 4 2 3 6 2 4 3" xfId="51156"/>
    <cellStyle name="Note 2 2 4 2 3 6 2 5" xfId="23374"/>
    <cellStyle name="Note 2 2 4 2 3 6 2 6" xfId="40652"/>
    <cellStyle name="Note 2 2 4 2 3 6 3" xfId="7490"/>
    <cellStyle name="Note 2 2 4 2 3 6 3 2" xfId="25155"/>
    <cellStyle name="Note 2 2 4 2 3 6 3 3" xfId="42420"/>
    <cellStyle name="Note 2 2 4 2 3 6 4" xfId="14542"/>
    <cellStyle name="Note 2 2 4 2 3 6 4 2" xfId="32206"/>
    <cellStyle name="Note 2 2 4 2 3 6 4 3" xfId="49421"/>
    <cellStyle name="Note 2 2 4 2 3 6 5" xfId="21512"/>
    <cellStyle name="Note 2 2 4 2 3 6 6" xfId="38809"/>
    <cellStyle name="Note 2 2 4 2 3 7" xfId="4673"/>
    <cellStyle name="Note 2 2 4 2 3 7 2" xfId="11593"/>
    <cellStyle name="Note 2 2 4 2 3 7 2 2" xfId="18374"/>
    <cellStyle name="Note 2 2 4 2 3 7 2 2 2" xfId="36038"/>
    <cellStyle name="Note 2 2 4 2 3 7 2 2 3" xfId="53227"/>
    <cellStyle name="Note 2 2 4 2 3 7 2 3" xfId="29257"/>
    <cellStyle name="Note 2 2 4 2 3 7 2 4" xfId="46496"/>
    <cellStyle name="Note 2 2 4 2 3 7 3" xfId="8309"/>
    <cellStyle name="Note 2 2 4 2 3 7 3 2" xfId="25974"/>
    <cellStyle name="Note 2 2 4 2 3 7 3 3" xfId="43239"/>
    <cellStyle name="Note 2 2 4 2 3 7 4" xfId="15307"/>
    <cellStyle name="Note 2 2 4 2 3 7 4 2" xfId="32971"/>
    <cellStyle name="Note 2 2 4 2 3 7 4 3" xfId="50186"/>
    <cellStyle name="Note 2 2 4 2 3 7 5" xfId="22338"/>
    <cellStyle name="Note 2 2 4 2 3 7 6" xfId="39628"/>
    <cellStyle name="Note 2 2 4 2 3 8" xfId="10279"/>
    <cellStyle name="Note 2 2 4 2 3 8 2" xfId="17168"/>
    <cellStyle name="Note 2 2 4 2 3 8 2 2" xfId="34832"/>
    <cellStyle name="Note 2 2 4 2 3 8 2 3" xfId="52033"/>
    <cellStyle name="Note 2 2 4 2 3 8 3" xfId="27943"/>
    <cellStyle name="Note 2 2 4 2 3 8 4" xfId="45194"/>
    <cellStyle name="Note 2 2 4 2 3 9" xfId="6529"/>
    <cellStyle name="Note 2 2 4 2 3 9 2" xfId="24194"/>
    <cellStyle name="Note 2 2 4 2 3 9 3" xfId="41471"/>
    <cellStyle name="Note 2 2 4 2 4" xfId="2818"/>
    <cellStyle name="Note 2 2 4 2 4 2" xfId="3481"/>
    <cellStyle name="Note 2 2 4 2 4 2 2" xfId="5397"/>
    <cellStyle name="Note 2 2 4 2 4 2 2 2" xfId="12317"/>
    <cellStyle name="Note 2 2 4 2 4 2 2 2 2" xfId="19044"/>
    <cellStyle name="Note 2 2 4 2 4 2 2 2 2 2" xfId="36708"/>
    <cellStyle name="Note 2 2 4 2 4 2 2 2 2 3" xfId="53888"/>
    <cellStyle name="Note 2 2 4 2 4 2 2 2 3" xfId="29981"/>
    <cellStyle name="Note 2 2 4 2 4 2 2 2 4" xfId="47211"/>
    <cellStyle name="Note 2 2 4 2 4 2 2 3" xfId="9033"/>
    <cellStyle name="Note 2 2 4 2 4 2 2 3 2" xfId="26698"/>
    <cellStyle name="Note 2 2 4 2 4 2 2 3 3" xfId="43954"/>
    <cellStyle name="Note 2 2 4 2 4 2 2 4" xfId="15977"/>
    <cellStyle name="Note 2 2 4 2 4 2 2 4 2" xfId="33641"/>
    <cellStyle name="Note 2 2 4 2 4 2 2 4 3" xfId="50847"/>
    <cellStyle name="Note 2 2 4 2 4 2 2 5" xfId="23062"/>
    <cellStyle name="Note 2 2 4 2 4 2 2 6" xfId="40343"/>
    <cellStyle name="Note 2 2 4 2 4 2 3" xfId="10941"/>
    <cellStyle name="Note 2 2 4 2 4 2 3 2" xfId="17776"/>
    <cellStyle name="Note 2 2 4 2 4 2 3 2 2" xfId="35440"/>
    <cellStyle name="Note 2 2 4 2 4 2 3 2 3" xfId="52632"/>
    <cellStyle name="Note 2 2 4 2 4 2 3 3" xfId="28605"/>
    <cellStyle name="Note 2 2 4 2 4 2 3 4" xfId="45847"/>
    <cellStyle name="Note 2 2 4 2 4 2 4" xfId="7178"/>
    <cellStyle name="Note 2 2 4 2 4 2 4 2" xfId="24843"/>
    <cellStyle name="Note 2 2 4 2 4 2 4 3" xfId="42111"/>
    <cellStyle name="Note 2 2 4 2 4 2 5" xfId="14230"/>
    <cellStyle name="Note 2 2 4 2 4 2 5 2" xfId="31894"/>
    <cellStyle name="Note 2 2 4 2 4 2 5 3" xfId="49112"/>
    <cellStyle name="Note 2 2 4 2 4 2 6" xfId="21200"/>
    <cellStyle name="Note 2 2 4 2 4 2 7" xfId="38500"/>
    <cellStyle name="Note 2 2 4 2 4 3" xfId="3851"/>
    <cellStyle name="Note 2 2 4 2 4 3 2" xfId="5767"/>
    <cellStyle name="Note 2 2 4 2 4 3 2 2" xfId="12687"/>
    <cellStyle name="Note 2 2 4 2 4 3 2 2 2" xfId="19414"/>
    <cellStyle name="Note 2 2 4 2 4 3 2 2 2 2" xfId="37078"/>
    <cellStyle name="Note 2 2 4 2 4 3 2 2 2 3" xfId="54255"/>
    <cellStyle name="Note 2 2 4 2 4 3 2 2 3" xfId="30351"/>
    <cellStyle name="Note 2 2 4 2 4 3 2 2 4" xfId="47578"/>
    <cellStyle name="Note 2 2 4 2 4 3 2 3" xfId="9403"/>
    <cellStyle name="Note 2 2 4 2 4 3 2 3 2" xfId="27068"/>
    <cellStyle name="Note 2 2 4 2 4 3 2 3 3" xfId="44321"/>
    <cellStyle name="Note 2 2 4 2 4 3 2 4" xfId="16347"/>
    <cellStyle name="Note 2 2 4 2 4 3 2 4 2" xfId="34011"/>
    <cellStyle name="Note 2 2 4 2 4 3 2 4 3" xfId="51214"/>
    <cellStyle name="Note 2 2 4 2 4 3 2 5" xfId="23432"/>
    <cellStyle name="Note 2 2 4 2 4 3 2 6" xfId="40710"/>
    <cellStyle name="Note 2 2 4 2 4 3 3" xfId="7548"/>
    <cellStyle name="Note 2 2 4 2 4 3 3 2" xfId="25213"/>
    <cellStyle name="Note 2 2 4 2 4 3 3 3" xfId="42478"/>
    <cellStyle name="Note 2 2 4 2 4 3 4" xfId="14600"/>
    <cellStyle name="Note 2 2 4 2 4 3 4 2" xfId="32264"/>
    <cellStyle name="Note 2 2 4 2 4 3 4 3" xfId="49479"/>
    <cellStyle name="Note 2 2 4 2 4 3 5" xfId="21570"/>
    <cellStyle name="Note 2 2 4 2 4 3 6" xfId="38867"/>
    <cellStyle name="Note 2 2 4 2 4 4" xfId="4734"/>
    <cellStyle name="Note 2 2 4 2 4 4 2" xfId="11654"/>
    <cellStyle name="Note 2 2 4 2 4 4 2 2" xfId="18435"/>
    <cellStyle name="Note 2 2 4 2 4 4 2 2 2" xfId="36099"/>
    <cellStyle name="Note 2 2 4 2 4 4 2 2 3" xfId="53285"/>
    <cellStyle name="Note 2 2 4 2 4 4 2 3" xfId="29318"/>
    <cellStyle name="Note 2 2 4 2 4 4 2 4" xfId="46554"/>
    <cellStyle name="Note 2 2 4 2 4 4 3" xfId="8370"/>
    <cellStyle name="Note 2 2 4 2 4 4 3 2" xfId="26035"/>
    <cellStyle name="Note 2 2 4 2 4 4 3 3" xfId="43297"/>
    <cellStyle name="Note 2 2 4 2 4 4 4" xfId="15368"/>
    <cellStyle name="Note 2 2 4 2 4 4 4 2" xfId="33032"/>
    <cellStyle name="Note 2 2 4 2 4 4 4 3" xfId="50244"/>
    <cellStyle name="Note 2 2 4 2 4 4 5" xfId="22399"/>
    <cellStyle name="Note 2 2 4 2 4 4 6" xfId="39686"/>
    <cellStyle name="Note 2 2 4 2 4 5" xfId="10340"/>
    <cellStyle name="Note 2 2 4 2 4 5 2" xfId="17229"/>
    <cellStyle name="Note 2 2 4 2 4 5 2 2" xfId="34893"/>
    <cellStyle name="Note 2 2 4 2 4 5 2 3" xfId="52091"/>
    <cellStyle name="Note 2 2 4 2 4 5 3" xfId="28004"/>
    <cellStyle name="Note 2 2 4 2 4 5 4" xfId="45252"/>
    <cellStyle name="Note 2 2 4 2 4 6" xfId="6590"/>
    <cellStyle name="Note 2 2 4 2 4 6 2" xfId="24255"/>
    <cellStyle name="Note 2 2 4 2 4 6 3" xfId="41529"/>
    <cellStyle name="Note 2 2 4 2 4 7" xfId="13621"/>
    <cellStyle name="Note 2 2 4 2 4 7 2" xfId="31285"/>
    <cellStyle name="Note 2 2 4 2 4 7 3" xfId="48509"/>
    <cellStyle name="Note 2 2 4 2 4 8" xfId="20537"/>
    <cellStyle name="Note 2 2 4 2 4 9" xfId="37843"/>
    <cellStyle name="Note 2 2 4 2 5" xfId="4470"/>
    <cellStyle name="Note 2 2 4 2 5 2" xfId="6334"/>
    <cellStyle name="Note 2 2 4 2 5 2 2" xfId="13253"/>
    <cellStyle name="Note 2 2 4 2 5 2 2 2" xfId="19926"/>
    <cellStyle name="Note 2 2 4 2 5 2 2 2 2" xfId="37590"/>
    <cellStyle name="Note 2 2 4 2 5 2 2 2 3" xfId="54767"/>
    <cellStyle name="Note 2 2 4 2 5 2 2 3" xfId="30917"/>
    <cellStyle name="Note 2 2 4 2 5 2 2 4" xfId="48144"/>
    <cellStyle name="Note 2 2 4 2 5 2 3" xfId="9969"/>
    <cellStyle name="Note 2 2 4 2 5 2 3 2" xfId="27634"/>
    <cellStyle name="Note 2 2 4 2 5 2 3 3" xfId="44887"/>
    <cellStyle name="Note 2 2 4 2 5 2 4" xfId="16859"/>
    <cellStyle name="Note 2 2 4 2 5 2 4 2" xfId="34523"/>
    <cellStyle name="Note 2 2 4 2 5 2 4 3" xfId="51726"/>
    <cellStyle name="Note 2 2 4 2 5 2 5" xfId="23999"/>
    <cellStyle name="Note 2 2 4 2 5 2 6" xfId="41276"/>
    <cellStyle name="Note 2 2 4 2 5 3" xfId="11398"/>
    <cellStyle name="Note 2 2 4 2 5 3 2" xfId="18179"/>
    <cellStyle name="Note 2 2 4 2 5 3 2 2" xfId="35843"/>
    <cellStyle name="Note 2 2 4 2 5 3 2 3" xfId="53032"/>
    <cellStyle name="Note 2 2 4 2 5 3 3" xfId="29062"/>
    <cellStyle name="Note 2 2 4 2 5 3 4" xfId="46301"/>
    <cellStyle name="Note 2 2 4 2 5 4" xfId="8114"/>
    <cellStyle name="Note 2 2 4 2 5 4 2" xfId="25779"/>
    <cellStyle name="Note 2 2 4 2 5 4 3" xfId="43044"/>
    <cellStyle name="Note 2 2 4 2 5 5" xfId="15112"/>
    <cellStyle name="Note 2 2 4 2 5 5 2" xfId="32776"/>
    <cellStyle name="Note 2 2 4 2 5 5 3" xfId="49991"/>
    <cellStyle name="Note 2 2 4 2 5 6" xfId="22143"/>
    <cellStyle name="Note 2 2 4 2 5 7" xfId="39433"/>
    <cellStyle name="Note 2 2 4 2 6" xfId="4427"/>
    <cellStyle name="Note 2 2 4 2 6 2" xfId="6291"/>
    <cellStyle name="Note 2 2 4 2 6 2 2" xfId="13210"/>
    <cellStyle name="Note 2 2 4 2 6 2 2 2" xfId="19883"/>
    <cellStyle name="Note 2 2 4 2 6 2 2 2 2" xfId="37547"/>
    <cellStyle name="Note 2 2 4 2 6 2 2 2 3" xfId="54724"/>
    <cellStyle name="Note 2 2 4 2 6 2 2 3" xfId="30874"/>
    <cellStyle name="Note 2 2 4 2 6 2 2 4" xfId="48101"/>
    <cellStyle name="Note 2 2 4 2 6 2 3" xfId="9926"/>
    <cellStyle name="Note 2 2 4 2 6 2 3 2" xfId="27591"/>
    <cellStyle name="Note 2 2 4 2 6 2 3 3" xfId="44844"/>
    <cellStyle name="Note 2 2 4 2 6 2 4" xfId="16816"/>
    <cellStyle name="Note 2 2 4 2 6 2 4 2" xfId="34480"/>
    <cellStyle name="Note 2 2 4 2 6 2 4 3" xfId="51683"/>
    <cellStyle name="Note 2 2 4 2 6 2 5" xfId="23956"/>
    <cellStyle name="Note 2 2 4 2 6 2 6" xfId="41233"/>
    <cellStyle name="Note 2 2 4 2 6 3" xfId="11355"/>
    <cellStyle name="Note 2 2 4 2 6 3 2" xfId="18136"/>
    <cellStyle name="Note 2 2 4 2 6 3 2 2" xfId="35800"/>
    <cellStyle name="Note 2 2 4 2 6 3 2 3" xfId="52989"/>
    <cellStyle name="Note 2 2 4 2 6 3 3" xfId="29019"/>
    <cellStyle name="Note 2 2 4 2 6 3 4" xfId="46258"/>
    <cellStyle name="Note 2 2 4 2 6 4" xfId="8071"/>
    <cellStyle name="Note 2 2 4 2 6 4 2" xfId="25736"/>
    <cellStyle name="Note 2 2 4 2 6 4 3" xfId="43001"/>
    <cellStyle name="Note 2 2 4 2 6 5" xfId="15069"/>
    <cellStyle name="Note 2 2 4 2 6 5 2" xfId="32733"/>
    <cellStyle name="Note 2 2 4 2 6 5 3" xfId="49948"/>
    <cellStyle name="Note 2 2 4 2 6 6" xfId="22100"/>
    <cellStyle name="Note 2 2 4 2 6 7" xfId="39390"/>
    <cellStyle name="Note 2 2 4 2 7" xfId="10113"/>
    <cellStyle name="Note 2 2 4 2 7 2" xfId="17002"/>
    <cellStyle name="Note 2 2 4 2 7 2 2" xfId="34666"/>
    <cellStyle name="Note 2 2 4 2 7 2 3" xfId="51867"/>
    <cellStyle name="Note 2 2 4 2 7 3" xfId="27777"/>
    <cellStyle name="Note 2 2 4 2 7 4" xfId="45028"/>
    <cellStyle name="Note 2 2 4 2 8" xfId="13394"/>
    <cellStyle name="Note 2 2 4 2 8 2" xfId="31058"/>
    <cellStyle name="Note 2 2 4 2 8 3" xfId="48285"/>
    <cellStyle name="Note 2 2 4 2 9" xfId="20220"/>
    <cellStyle name="Note 2 2 4 3" xfId="1827"/>
    <cellStyle name="Note 2 2 4 3 2" xfId="2753"/>
    <cellStyle name="Note 2 2 4 3 2 10" xfId="13558"/>
    <cellStyle name="Note 2 2 4 3 2 10 2" xfId="31222"/>
    <cellStyle name="Note 2 2 4 3 2 10 3" xfId="48449"/>
    <cellStyle name="Note 2 2 4 3 2 11" xfId="20474"/>
    <cellStyle name="Note 2 2 4 3 2 12" xfId="37783"/>
    <cellStyle name="Note 2 2 4 3 2 2" xfId="2982"/>
    <cellStyle name="Note 2 2 4 3 2 2 2" xfId="3645"/>
    <cellStyle name="Note 2 2 4 3 2 2 2 2" xfId="5561"/>
    <cellStyle name="Note 2 2 4 3 2 2 2 2 2" xfId="12481"/>
    <cellStyle name="Note 2 2 4 3 2 2 2 2 2 2" xfId="19208"/>
    <cellStyle name="Note 2 2 4 3 2 2 2 2 2 2 2" xfId="36872"/>
    <cellStyle name="Note 2 2 4 3 2 2 2 2 2 2 3" xfId="54052"/>
    <cellStyle name="Note 2 2 4 3 2 2 2 2 2 3" xfId="30145"/>
    <cellStyle name="Note 2 2 4 3 2 2 2 2 2 4" xfId="47375"/>
    <cellStyle name="Note 2 2 4 3 2 2 2 2 3" xfId="9197"/>
    <cellStyle name="Note 2 2 4 3 2 2 2 2 3 2" xfId="26862"/>
    <cellStyle name="Note 2 2 4 3 2 2 2 2 3 3" xfId="44118"/>
    <cellStyle name="Note 2 2 4 3 2 2 2 2 4" xfId="16141"/>
    <cellStyle name="Note 2 2 4 3 2 2 2 2 4 2" xfId="33805"/>
    <cellStyle name="Note 2 2 4 3 2 2 2 2 4 3" xfId="51011"/>
    <cellStyle name="Note 2 2 4 3 2 2 2 2 5" xfId="23226"/>
    <cellStyle name="Note 2 2 4 3 2 2 2 2 6" xfId="40507"/>
    <cellStyle name="Note 2 2 4 3 2 2 2 3" xfId="11105"/>
    <cellStyle name="Note 2 2 4 3 2 2 2 3 2" xfId="17940"/>
    <cellStyle name="Note 2 2 4 3 2 2 2 3 2 2" xfId="35604"/>
    <cellStyle name="Note 2 2 4 3 2 2 2 3 2 3" xfId="52796"/>
    <cellStyle name="Note 2 2 4 3 2 2 2 3 3" xfId="28769"/>
    <cellStyle name="Note 2 2 4 3 2 2 2 3 4" xfId="46011"/>
    <cellStyle name="Note 2 2 4 3 2 2 2 4" xfId="7342"/>
    <cellStyle name="Note 2 2 4 3 2 2 2 4 2" xfId="25007"/>
    <cellStyle name="Note 2 2 4 3 2 2 2 4 3" xfId="42275"/>
    <cellStyle name="Note 2 2 4 3 2 2 2 5" xfId="14394"/>
    <cellStyle name="Note 2 2 4 3 2 2 2 5 2" xfId="32058"/>
    <cellStyle name="Note 2 2 4 3 2 2 2 5 3" xfId="49276"/>
    <cellStyle name="Note 2 2 4 3 2 2 2 6" xfId="21364"/>
    <cellStyle name="Note 2 2 4 3 2 2 2 7" xfId="38664"/>
    <cellStyle name="Note 2 2 4 3 2 2 3" xfId="4015"/>
    <cellStyle name="Note 2 2 4 3 2 2 3 2" xfId="5931"/>
    <cellStyle name="Note 2 2 4 3 2 2 3 2 2" xfId="12851"/>
    <cellStyle name="Note 2 2 4 3 2 2 3 2 2 2" xfId="19578"/>
    <cellStyle name="Note 2 2 4 3 2 2 3 2 2 2 2" xfId="37242"/>
    <cellStyle name="Note 2 2 4 3 2 2 3 2 2 2 3" xfId="54419"/>
    <cellStyle name="Note 2 2 4 3 2 2 3 2 2 3" xfId="30515"/>
    <cellStyle name="Note 2 2 4 3 2 2 3 2 2 4" xfId="47742"/>
    <cellStyle name="Note 2 2 4 3 2 2 3 2 3" xfId="9567"/>
    <cellStyle name="Note 2 2 4 3 2 2 3 2 3 2" xfId="27232"/>
    <cellStyle name="Note 2 2 4 3 2 2 3 2 3 3" xfId="44485"/>
    <cellStyle name="Note 2 2 4 3 2 2 3 2 4" xfId="16511"/>
    <cellStyle name="Note 2 2 4 3 2 2 3 2 4 2" xfId="34175"/>
    <cellStyle name="Note 2 2 4 3 2 2 3 2 4 3" xfId="51378"/>
    <cellStyle name="Note 2 2 4 3 2 2 3 2 5" xfId="23596"/>
    <cellStyle name="Note 2 2 4 3 2 2 3 2 6" xfId="40874"/>
    <cellStyle name="Note 2 2 4 3 2 2 3 3" xfId="7712"/>
    <cellStyle name="Note 2 2 4 3 2 2 3 3 2" xfId="25377"/>
    <cellStyle name="Note 2 2 4 3 2 2 3 3 3" xfId="42642"/>
    <cellStyle name="Note 2 2 4 3 2 2 3 4" xfId="14764"/>
    <cellStyle name="Note 2 2 4 3 2 2 3 4 2" xfId="32428"/>
    <cellStyle name="Note 2 2 4 3 2 2 3 4 3" xfId="49643"/>
    <cellStyle name="Note 2 2 4 3 2 2 3 5" xfId="21734"/>
    <cellStyle name="Note 2 2 4 3 2 2 3 6" xfId="39031"/>
    <cellStyle name="Note 2 2 4 3 2 2 4" xfId="4898"/>
    <cellStyle name="Note 2 2 4 3 2 2 4 2" xfId="11818"/>
    <cellStyle name="Note 2 2 4 3 2 2 4 2 2" xfId="18599"/>
    <cellStyle name="Note 2 2 4 3 2 2 4 2 2 2" xfId="36263"/>
    <cellStyle name="Note 2 2 4 3 2 2 4 2 2 3" xfId="53449"/>
    <cellStyle name="Note 2 2 4 3 2 2 4 2 3" xfId="29482"/>
    <cellStyle name="Note 2 2 4 3 2 2 4 2 4" xfId="46718"/>
    <cellStyle name="Note 2 2 4 3 2 2 4 3" xfId="8534"/>
    <cellStyle name="Note 2 2 4 3 2 2 4 3 2" xfId="26199"/>
    <cellStyle name="Note 2 2 4 3 2 2 4 3 3" xfId="43461"/>
    <cellStyle name="Note 2 2 4 3 2 2 4 4" xfId="15532"/>
    <cellStyle name="Note 2 2 4 3 2 2 4 4 2" xfId="33196"/>
    <cellStyle name="Note 2 2 4 3 2 2 4 4 3" xfId="50408"/>
    <cellStyle name="Note 2 2 4 3 2 2 4 5" xfId="22563"/>
    <cellStyle name="Note 2 2 4 3 2 2 4 6" xfId="39850"/>
    <cellStyle name="Note 2 2 4 3 2 2 5" xfId="10504"/>
    <cellStyle name="Note 2 2 4 3 2 2 5 2" xfId="17393"/>
    <cellStyle name="Note 2 2 4 3 2 2 5 2 2" xfId="35057"/>
    <cellStyle name="Note 2 2 4 3 2 2 5 2 3" xfId="52255"/>
    <cellStyle name="Note 2 2 4 3 2 2 5 3" xfId="28168"/>
    <cellStyle name="Note 2 2 4 3 2 2 5 4" xfId="45416"/>
    <cellStyle name="Note 2 2 4 3 2 2 6" xfId="6754"/>
    <cellStyle name="Note 2 2 4 3 2 2 6 2" xfId="24419"/>
    <cellStyle name="Note 2 2 4 3 2 2 6 3" xfId="41693"/>
    <cellStyle name="Note 2 2 4 3 2 2 7" xfId="13785"/>
    <cellStyle name="Note 2 2 4 3 2 2 7 2" xfId="31449"/>
    <cellStyle name="Note 2 2 4 3 2 2 7 3" xfId="48673"/>
    <cellStyle name="Note 2 2 4 3 2 2 8" xfId="20701"/>
    <cellStyle name="Note 2 2 4 3 2 2 9" xfId="38007"/>
    <cellStyle name="Note 2 2 4 3 2 3" xfId="3078"/>
    <cellStyle name="Note 2 2 4 3 2 3 2" xfId="3741"/>
    <cellStyle name="Note 2 2 4 3 2 3 2 2" xfId="5657"/>
    <cellStyle name="Note 2 2 4 3 2 3 2 2 2" xfId="12577"/>
    <cellStyle name="Note 2 2 4 3 2 3 2 2 2 2" xfId="19304"/>
    <cellStyle name="Note 2 2 4 3 2 3 2 2 2 2 2" xfId="36968"/>
    <cellStyle name="Note 2 2 4 3 2 3 2 2 2 2 3" xfId="54145"/>
    <cellStyle name="Note 2 2 4 3 2 3 2 2 2 3" xfId="30241"/>
    <cellStyle name="Note 2 2 4 3 2 3 2 2 2 4" xfId="47468"/>
    <cellStyle name="Note 2 2 4 3 2 3 2 2 3" xfId="9293"/>
    <cellStyle name="Note 2 2 4 3 2 3 2 2 3 2" xfId="26958"/>
    <cellStyle name="Note 2 2 4 3 2 3 2 2 3 3" xfId="44211"/>
    <cellStyle name="Note 2 2 4 3 2 3 2 2 4" xfId="16237"/>
    <cellStyle name="Note 2 2 4 3 2 3 2 2 4 2" xfId="33901"/>
    <cellStyle name="Note 2 2 4 3 2 3 2 2 4 3" xfId="51104"/>
    <cellStyle name="Note 2 2 4 3 2 3 2 2 5" xfId="23322"/>
    <cellStyle name="Note 2 2 4 3 2 3 2 2 6" xfId="40600"/>
    <cellStyle name="Note 2 2 4 3 2 3 2 3" xfId="11201"/>
    <cellStyle name="Note 2 2 4 3 2 3 2 3 2" xfId="18036"/>
    <cellStyle name="Note 2 2 4 3 2 3 2 3 2 2" xfId="35700"/>
    <cellStyle name="Note 2 2 4 3 2 3 2 3 2 3" xfId="52889"/>
    <cellStyle name="Note 2 2 4 3 2 3 2 3 3" xfId="28865"/>
    <cellStyle name="Note 2 2 4 3 2 3 2 3 4" xfId="46104"/>
    <cellStyle name="Note 2 2 4 3 2 3 2 4" xfId="7438"/>
    <cellStyle name="Note 2 2 4 3 2 3 2 4 2" xfId="25103"/>
    <cellStyle name="Note 2 2 4 3 2 3 2 4 3" xfId="42368"/>
    <cellStyle name="Note 2 2 4 3 2 3 2 5" xfId="14490"/>
    <cellStyle name="Note 2 2 4 3 2 3 2 5 2" xfId="32154"/>
    <cellStyle name="Note 2 2 4 3 2 3 2 5 3" xfId="49369"/>
    <cellStyle name="Note 2 2 4 3 2 3 2 6" xfId="21460"/>
    <cellStyle name="Note 2 2 4 3 2 3 2 7" xfId="38757"/>
    <cellStyle name="Note 2 2 4 3 2 3 3" xfId="4108"/>
    <cellStyle name="Note 2 2 4 3 2 3 3 2" xfId="6024"/>
    <cellStyle name="Note 2 2 4 3 2 3 3 2 2" xfId="12944"/>
    <cellStyle name="Note 2 2 4 3 2 3 3 2 2 2" xfId="19671"/>
    <cellStyle name="Note 2 2 4 3 2 3 3 2 2 2 2" xfId="37335"/>
    <cellStyle name="Note 2 2 4 3 2 3 3 2 2 2 3" xfId="54512"/>
    <cellStyle name="Note 2 2 4 3 2 3 3 2 2 3" xfId="30608"/>
    <cellStyle name="Note 2 2 4 3 2 3 3 2 2 4" xfId="47835"/>
    <cellStyle name="Note 2 2 4 3 2 3 3 2 3" xfId="9660"/>
    <cellStyle name="Note 2 2 4 3 2 3 3 2 3 2" xfId="27325"/>
    <cellStyle name="Note 2 2 4 3 2 3 3 2 3 3" xfId="44578"/>
    <cellStyle name="Note 2 2 4 3 2 3 3 2 4" xfId="16604"/>
    <cellStyle name="Note 2 2 4 3 2 3 3 2 4 2" xfId="34268"/>
    <cellStyle name="Note 2 2 4 3 2 3 3 2 4 3" xfId="51471"/>
    <cellStyle name="Note 2 2 4 3 2 3 3 2 5" xfId="23689"/>
    <cellStyle name="Note 2 2 4 3 2 3 3 2 6" xfId="40967"/>
    <cellStyle name="Note 2 2 4 3 2 3 3 3" xfId="7805"/>
    <cellStyle name="Note 2 2 4 3 2 3 3 3 2" xfId="25470"/>
    <cellStyle name="Note 2 2 4 3 2 3 3 3 3" xfId="42735"/>
    <cellStyle name="Note 2 2 4 3 2 3 3 4" xfId="14857"/>
    <cellStyle name="Note 2 2 4 3 2 3 3 4 2" xfId="32521"/>
    <cellStyle name="Note 2 2 4 3 2 3 3 4 3" xfId="49736"/>
    <cellStyle name="Note 2 2 4 3 2 3 3 5" xfId="21827"/>
    <cellStyle name="Note 2 2 4 3 2 3 3 6" xfId="39124"/>
    <cellStyle name="Note 2 2 4 3 2 3 4" xfId="4994"/>
    <cellStyle name="Note 2 2 4 3 2 3 4 2" xfId="11914"/>
    <cellStyle name="Note 2 2 4 3 2 3 4 2 2" xfId="18695"/>
    <cellStyle name="Note 2 2 4 3 2 3 4 2 2 2" xfId="36359"/>
    <cellStyle name="Note 2 2 4 3 2 3 4 2 2 3" xfId="53542"/>
    <cellStyle name="Note 2 2 4 3 2 3 4 2 3" xfId="29578"/>
    <cellStyle name="Note 2 2 4 3 2 3 4 2 4" xfId="46811"/>
    <cellStyle name="Note 2 2 4 3 2 3 4 3" xfId="8630"/>
    <cellStyle name="Note 2 2 4 3 2 3 4 3 2" xfId="26295"/>
    <cellStyle name="Note 2 2 4 3 2 3 4 3 3" xfId="43554"/>
    <cellStyle name="Note 2 2 4 3 2 3 4 4" xfId="15628"/>
    <cellStyle name="Note 2 2 4 3 2 3 4 4 2" xfId="33292"/>
    <cellStyle name="Note 2 2 4 3 2 3 4 4 3" xfId="50501"/>
    <cellStyle name="Note 2 2 4 3 2 3 4 5" xfId="22659"/>
    <cellStyle name="Note 2 2 4 3 2 3 4 6" xfId="39943"/>
    <cellStyle name="Note 2 2 4 3 2 3 5" xfId="10600"/>
    <cellStyle name="Note 2 2 4 3 2 3 5 2" xfId="17489"/>
    <cellStyle name="Note 2 2 4 3 2 3 5 2 2" xfId="35153"/>
    <cellStyle name="Note 2 2 4 3 2 3 5 2 3" xfId="52348"/>
    <cellStyle name="Note 2 2 4 3 2 3 5 3" xfId="28264"/>
    <cellStyle name="Note 2 2 4 3 2 3 5 4" xfId="45509"/>
    <cellStyle name="Note 2 2 4 3 2 3 6" xfId="6850"/>
    <cellStyle name="Note 2 2 4 3 2 3 6 2" xfId="24515"/>
    <cellStyle name="Note 2 2 4 3 2 3 6 3" xfId="41786"/>
    <cellStyle name="Note 2 2 4 3 2 3 7" xfId="13881"/>
    <cellStyle name="Note 2 2 4 3 2 3 7 2" xfId="31545"/>
    <cellStyle name="Note 2 2 4 3 2 3 7 3" xfId="48766"/>
    <cellStyle name="Note 2 2 4 3 2 3 8" xfId="20797"/>
    <cellStyle name="Note 2 2 4 3 2 3 9" xfId="38100"/>
    <cellStyle name="Note 2 2 4 3 2 4" xfId="3190"/>
    <cellStyle name="Note 2 2 4 3 2 4 2" xfId="4220"/>
    <cellStyle name="Note 2 2 4 3 2 4 2 2" xfId="6136"/>
    <cellStyle name="Note 2 2 4 3 2 4 2 2 2" xfId="13056"/>
    <cellStyle name="Note 2 2 4 3 2 4 2 2 2 2" xfId="19783"/>
    <cellStyle name="Note 2 2 4 3 2 4 2 2 2 2 2" xfId="37447"/>
    <cellStyle name="Note 2 2 4 3 2 4 2 2 2 2 3" xfId="54624"/>
    <cellStyle name="Note 2 2 4 3 2 4 2 2 2 3" xfId="30720"/>
    <cellStyle name="Note 2 2 4 3 2 4 2 2 2 4" xfId="47947"/>
    <cellStyle name="Note 2 2 4 3 2 4 2 2 3" xfId="9772"/>
    <cellStyle name="Note 2 2 4 3 2 4 2 2 3 2" xfId="27437"/>
    <cellStyle name="Note 2 2 4 3 2 4 2 2 3 3" xfId="44690"/>
    <cellStyle name="Note 2 2 4 3 2 4 2 2 4" xfId="16716"/>
    <cellStyle name="Note 2 2 4 3 2 4 2 2 4 2" xfId="34380"/>
    <cellStyle name="Note 2 2 4 3 2 4 2 2 4 3" xfId="51583"/>
    <cellStyle name="Note 2 2 4 3 2 4 2 2 5" xfId="23801"/>
    <cellStyle name="Note 2 2 4 3 2 4 2 2 6" xfId="41079"/>
    <cellStyle name="Note 2 2 4 3 2 4 2 3" xfId="7917"/>
    <cellStyle name="Note 2 2 4 3 2 4 2 3 2" xfId="25582"/>
    <cellStyle name="Note 2 2 4 3 2 4 2 3 3" xfId="42847"/>
    <cellStyle name="Note 2 2 4 3 2 4 2 4" xfId="14969"/>
    <cellStyle name="Note 2 2 4 3 2 4 2 4 2" xfId="32633"/>
    <cellStyle name="Note 2 2 4 3 2 4 2 4 3" xfId="49848"/>
    <cellStyle name="Note 2 2 4 3 2 4 2 5" xfId="21939"/>
    <cellStyle name="Note 2 2 4 3 2 4 2 6" xfId="39236"/>
    <cellStyle name="Note 2 2 4 3 2 4 3" xfId="5106"/>
    <cellStyle name="Note 2 2 4 3 2 4 3 2" xfId="12026"/>
    <cellStyle name="Note 2 2 4 3 2 4 3 2 2" xfId="18807"/>
    <cellStyle name="Note 2 2 4 3 2 4 3 2 2 2" xfId="36471"/>
    <cellStyle name="Note 2 2 4 3 2 4 3 2 2 3" xfId="53654"/>
    <cellStyle name="Note 2 2 4 3 2 4 3 2 3" xfId="29690"/>
    <cellStyle name="Note 2 2 4 3 2 4 3 2 4" xfId="46923"/>
    <cellStyle name="Note 2 2 4 3 2 4 3 3" xfId="8742"/>
    <cellStyle name="Note 2 2 4 3 2 4 3 3 2" xfId="26407"/>
    <cellStyle name="Note 2 2 4 3 2 4 3 3 3" xfId="43666"/>
    <cellStyle name="Note 2 2 4 3 2 4 3 4" xfId="15740"/>
    <cellStyle name="Note 2 2 4 3 2 4 3 4 2" xfId="33404"/>
    <cellStyle name="Note 2 2 4 3 2 4 3 4 3" xfId="50613"/>
    <cellStyle name="Note 2 2 4 3 2 4 3 5" xfId="22771"/>
    <cellStyle name="Note 2 2 4 3 2 4 3 6" xfId="40055"/>
    <cellStyle name="Note 2 2 4 3 2 4 4" xfId="10712"/>
    <cellStyle name="Note 2 2 4 3 2 4 4 2" xfId="17601"/>
    <cellStyle name="Note 2 2 4 3 2 4 4 2 2" xfId="35265"/>
    <cellStyle name="Note 2 2 4 3 2 4 4 2 3" xfId="52460"/>
    <cellStyle name="Note 2 2 4 3 2 4 4 3" xfId="28376"/>
    <cellStyle name="Note 2 2 4 3 2 4 4 4" xfId="45621"/>
    <cellStyle name="Note 2 2 4 3 2 4 5" xfId="6962"/>
    <cellStyle name="Note 2 2 4 3 2 4 5 2" xfId="24627"/>
    <cellStyle name="Note 2 2 4 3 2 4 5 3" xfId="41898"/>
    <cellStyle name="Note 2 2 4 3 2 4 6" xfId="13993"/>
    <cellStyle name="Note 2 2 4 3 2 4 6 2" xfId="31657"/>
    <cellStyle name="Note 2 2 4 3 2 4 6 3" xfId="48878"/>
    <cellStyle name="Note 2 2 4 3 2 4 7" xfId="20909"/>
    <cellStyle name="Note 2 2 4 3 2 4 8" xfId="38212"/>
    <cellStyle name="Note 2 2 4 3 2 5" xfId="3418"/>
    <cellStyle name="Note 2 2 4 3 2 5 2" xfId="5334"/>
    <cellStyle name="Note 2 2 4 3 2 5 2 2" xfId="12254"/>
    <cellStyle name="Note 2 2 4 3 2 5 2 2 2" xfId="18981"/>
    <cellStyle name="Note 2 2 4 3 2 5 2 2 2 2" xfId="36645"/>
    <cellStyle name="Note 2 2 4 3 2 5 2 2 2 3" xfId="53828"/>
    <cellStyle name="Note 2 2 4 3 2 5 2 2 3" xfId="29918"/>
    <cellStyle name="Note 2 2 4 3 2 5 2 2 4" xfId="47151"/>
    <cellStyle name="Note 2 2 4 3 2 5 2 3" xfId="8970"/>
    <cellStyle name="Note 2 2 4 3 2 5 2 3 2" xfId="26635"/>
    <cellStyle name="Note 2 2 4 3 2 5 2 3 3" xfId="43894"/>
    <cellStyle name="Note 2 2 4 3 2 5 2 4" xfId="15914"/>
    <cellStyle name="Note 2 2 4 3 2 5 2 4 2" xfId="33578"/>
    <cellStyle name="Note 2 2 4 3 2 5 2 4 3" xfId="50787"/>
    <cellStyle name="Note 2 2 4 3 2 5 2 5" xfId="22999"/>
    <cellStyle name="Note 2 2 4 3 2 5 2 6" xfId="40283"/>
    <cellStyle name="Note 2 2 4 3 2 5 3" xfId="10878"/>
    <cellStyle name="Note 2 2 4 3 2 5 3 2" xfId="17713"/>
    <cellStyle name="Note 2 2 4 3 2 5 3 2 2" xfId="35377"/>
    <cellStyle name="Note 2 2 4 3 2 5 3 2 3" xfId="52572"/>
    <cellStyle name="Note 2 2 4 3 2 5 3 3" xfId="28542"/>
    <cellStyle name="Note 2 2 4 3 2 5 3 4" xfId="45787"/>
    <cellStyle name="Note 2 2 4 3 2 5 4" xfId="14167"/>
    <cellStyle name="Note 2 2 4 3 2 5 4 2" xfId="31831"/>
    <cellStyle name="Note 2 2 4 3 2 5 4 3" xfId="49052"/>
    <cellStyle name="Note 2 2 4 3 2 5 5" xfId="21137"/>
    <cellStyle name="Note 2 2 4 3 2 5 6" xfId="38440"/>
    <cellStyle name="Note 2 2 4 3 2 6" xfId="3791"/>
    <cellStyle name="Note 2 2 4 3 2 6 2" xfId="5707"/>
    <cellStyle name="Note 2 2 4 3 2 6 2 2" xfId="12627"/>
    <cellStyle name="Note 2 2 4 3 2 6 2 2 2" xfId="19354"/>
    <cellStyle name="Note 2 2 4 3 2 6 2 2 2 2" xfId="37018"/>
    <cellStyle name="Note 2 2 4 3 2 6 2 2 2 3" xfId="54195"/>
    <cellStyle name="Note 2 2 4 3 2 6 2 2 3" xfId="30291"/>
    <cellStyle name="Note 2 2 4 3 2 6 2 2 4" xfId="47518"/>
    <cellStyle name="Note 2 2 4 3 2 6 2 3" xfId="9343"/>
    <cellStyle name="Note 2 2 4 3 2 6 2 3 2" xfId="27008"/>
    <cellStyle name="Note 2 2 4 3 2 6 2 3 3" xfId="44261"/>
    <cellStyle name="Note 2 2 4 3 2 6 2 4" xfId="16287"/>
    <cellStyle name="Note 2 2 4 3 2 6 2 4 2" xfId="33951"/>
    <cellStyle name="Note 2 2 4 3 2 6 2 4 3" xfId="51154"/>
    <cellStyle name="Note 2 2 4 3 2 6 2 5" xfId="23372"/>
    <cellStyle name="Note 2 2 4 3 2 6 2 6" xfId="40650"/>
    <cellStyle name="Note 2 2 4 3 2 6 3" xfId="7488"/>
    <cellStyle name="Note 2 2 4 3 2 6 3 2" xfId="25153"/>
    <cellStyle name="Note 2 2 4 3 2 6 3 3" xfId="42418"/>
    <cellStyle name="Note 2 2 4 3 2 6 4" xfId="14540"/>
    <cellStyle name="Note 2 2 4 3 2 6 4 2" xfId="32204"/>
    <cellStyle name="Note 2 2 4 3 2 6 4 3" xfId="49419"/>
    <cellStyle name="Note 2 2 4 3 2 6 5" xfId="21510"/>
    <cellStyle name="Note 2 2 4 3 2 6 6" xfId="38807"/>
    <cellStyle name="Note 2 2 4 3 2 7" xfId="4671"/>
    <cellStyle name="Note 2 2 4 3 2 7 2" xfId="11591"/>
    <cellStyle name="Note 2 2 4 3 2 7 2 2" xfId="18372"/>
    <cellStyle name="Note 2 2 4 3 2 7 2 2 2" xfId="36036"/>
    <cellStyle name="Note 2 2 4 3 2 7 2 2 3" xfId="53225"/>
    <cellStyle name="Note 2 2 4 3 2 7 2 3" xfId="29255"/>
    <cellStyle name="Note 2 2 4 3 2 7 2 4" xfId="46494"/>
    <cellStyle name="Note 2 2 4 3 2 7 3" xfId="8307"/>
    <cellStyle name="Note 2 2 4 3 2 7 3 2" xfId="25972"/>
    <cellStyle name="Note 2 2 4 3 2 7 3 3" xfId="43237"/>
    <cellStyle name="Note 2 2 4 3 2 7 4" xfId="15305"/>
    <cellStyle name="Note 2 2 4 3 2 7 4 2" xfId="32969"/>
    <cellStyle name="Note 2 2 4 3 2 7 4 3" xfId="50184"/>
    <cellStyle name="Note 2 2 4 3 2 7 5" xfId="22336"/>
    <cellStyle name="Note 2 2 4 3 2 7 6" xfId="39626"/>
    <cellStyle name="Note 2 2 4 3 2 8" xfId="10277"/>
    <cellStyle name="Note 2 2 4 3 2 8 2" xfId="17166"/>
    <cellStyle name="Note 2 2 4 3 2 8 2 2" xfId="34830"/>
    <cellStyle name="Note 2 2 4 3 2 8 2 3" xfId="52031"/>
    <cellStyle name="Note 2 2 4 3 2 8 3" xfId="27941"/>
    <cellStyle name="Note 2 2 4 3 2 8 4" xfId="45192"/>
    <cellStyle name="Note 2 2 4 3 2 9" xfId="6527"/>
    <cellStyle name="Note 2 2 4 3 2 9 2" xfId="24192"/>
    <cellStyle name="Note 2 2 4 3 2 9 3" xfId="41469"/>
    <cellStyle name="Note 2 2 4 3 3" xfId="2820"/>
    <cellStyle name="Note 2 2 4 3 3 2" xfId="3483"/>
    <cellStyle name="Note 2 2 4 3 3 2 2" xfId="5399"/>
    <cellStyle name="Note 2 2 4 3 3 2 2 2" xfId="12319"/>
    <cellStyle name="Note 2 2 4 3 3 2 2 2 2" xfId="19046"/>
    <cellStyle name="Note 2 2 4 3 3 2 2 2 2 2" xfId="36710"/>
    <cellStyle name="Note 2 2 4 3 3 2 2 2 2 3" xfId="53890"/>
    <cellStyle name="Note 2 2 4 3 3 2 2 2 3" xfId="29983"/>
    <cellStyle name="Note 2 2 4 3 3 2 2 2 4" xfId="47213"/>
    <cellStyle name="Note 2 2 4 3 3 2 2 3" xfId="9035"/>
    <cellStyle name="Note 2 2 4 3 3 2 2 3 2" xfId="26700"/>
    <cellStyle name="Note 2 2 4 3 3 2 2 3 3" xfId="43956"/>
    <cellStyle name="Note 2 2 4 3 3 2 2 4" xfId="15979"/>
    <cellStyle name="Note 2 2 4 3 3 2 2 4 2" xfId="33643"/>
    <cellStyle name="Note 2 2 4 3 3 2 2 4 3" xfId="50849"/>
    <cellStyle name="Note 2 2 4 3 3 2 2 5" xfId="23064"/>
    <cellStyle name="Note 2 2 4 3 3 2 2 6" xfId="40345"/>
    <cellStyle name="Note 2 2 4 3 3 2 3" xfId="10943"/>
    <cellStyle name="Note 2 2 4 3 3 2 3 2" xfId="17778"/>
    <cellStyle name="Note 2 2 4 3 3 2 3 2 2" xfId="35442"/>
    <cellStyle name="Note 2 2 4 3 3 2 3 2 3" xfId="52634"/>
    <cellStyle name="Note 2 2 4 3 3 2 3 3" xfId="28607"/>
    <cellStyle name="Note 2 2 4 3 3 2 3 4" xfId="45849"/>
    <cellStyle name="Note 2 2 4 3 3 2 4" xfId="7180"/>
    <cellStyle name="Note 2 2 4 3 3 2 4 2" xfId="24845"/>
    <cellStyle name="Note 2 2 4 3 3 2 4 3" xfId="42113"/>
    <cellStyle name="Note 2 2 4 3 3 2 5" xfId="14232"/>
    <cellStyle name="Note 2 2 4 3 3 2 5 2" xfId="31896"/>
    <cellStyle name="Note 2 2 4 3 3 2 5 3" xfId="49114"/>
    <cellStyle name="Note 2 2 4 3 3 2 6" xfId="21202"/>
    <cellStyle name="Note 2 2 4 3 3 2 7" xfId="38502"/>
    <cellStyle name="Note 2 2 4 3 3 3" xfId="3853"/>
    <cellStyle name="Note 2 2 4 3 3 3 2" xfId="5769"/>
    <cellStyle name="Note 2 2 4 3 3 3 2 2" xfId="12689"/>
    <cellStyle name="Note 2 2 4 3 3 3 2 2 2" xfId="19416"/>
    <cellStyle name="Note 2 2 4 3 3 3 2 2 2 2" xfId="37080"/>
    <cellStyle name="Note 2 2 4 3 3 3 2 2 2 3" xfId="54257"/>
    <cellStyle name="Note 2 2 4 3 3 3 2 2 3" xfId="30353"/>
    <cellStyle name="Note 2 2 4 3 3 3 2 2 4" xfId="47580"/>
    <cellStyle name="Note 2 2 4 3 3 3 2 3" xfId="9405"/>
    <cellStyle name="Note 2 2 4 3 3 3 2 3 2" xfId="27070"/>
    <cellStyle name="Note 2 2 4 3 3 3 2 3 3" xfId="44323"/>
    <cellStyle name="Note 2 2 4 3 3 3 2 4" xfId="16349"/>
    <cellStyle name="Note 2 2 4 3 3 3 2 4 2" xfId="34013"/>
    <cellStyle name="Note 2 2 4 3 3 3 2 4 3" xfId="51216"/>
    <cellStyle name="Note 2 2 4 3 3 3 2 5" xfId="23434"/>
    <cellStyle name="Note 2 2 4 3 3 3 2 6" xfId="40712"/>
    <cellStyle name="Note 2 2 4 3 3 3 3" xfId="7550"/>
    <cellStyle name="Note 2 2 4 3 3 3 3 2" xfId="25215"/>
    <cellStyle name="Note 2 2 4 3 3 3 3 3" xfId="42480"/>
    <cellStyle name="Note 2 2 4 3 3 3 4" xfId="14602"/>
    <cellStyle name="Note 2 2 4 3 3 3 4 2" xfId="32266"/>
    <cellStyle name="Note 2 2 4 3 3 3 4 3" xfId="49481"/>
    <cellStyle name="Note 2 2 4 3 3 3 5" xfId="21572"/>
    <cellStyle name="Note 2 2 4 3 3 3 6" xfId="38869"/>
    <cellStyle name="Note 2 2 4 3 3 4" xfId="4736"/>
    <cellStyle name="Note 2 2 4 3 3 4 2" xfId="11656"/>
    <cellStyle name="Note 2 2 4 3 3 4 2 2" xfId="18437"/>
    <cellStyle name="Note 2 2 4 3 3 4 2 2 2" xfId="36101"/>
    <cellStyle name="Note 2 2 4 3 3 4 2 2 3" xfId="53287"/>
    <cellStyle name="Note 2 2 4 3 3 4 2 3" xfId="29320"/>
    <cellStyle name="Note 2 2 4 3 3 4 2 4" xfId="46556"/>
    <cellStyle name="Note 2 2 4 3 3 4 3" xfId="8372"/>
    <cellStyle name="Note 2 2 4 3 3 4 3 2" xfId="26037"/>
    <cellStyle name="Note 2 2 4 3 3 4 3 3" xfId="43299"/>
    <cellStyle name="Note 2 2 4 3 3 4 4" xfId="15370"/>
    <cellStyle name="Note 2 2 4 3 3 4 4 2" xfId="33034"/>
    <cellStyle name="Note 2 2 4 3 3 4 4 3" xfId="50246"/>
    <cellStyle name="Note 2 2 4 3 3 4 5" xfId="22401"/>
    <cellStyle name="Note 2 2 4 3 3 4 6" xfId="39688"/>
    <cellStyle name="Note 2 2 4 3 3 5" xfId="10342"/>
    <cellStyle name="Note 2 2 4 3 3 5 2" xfId="17231"/>
    <cellStyle name="Note 2 2 4 3 3 5 2 2" xfId="34895"/>
    <cellStyle name="Note 2 2 4 3 3 5 2 3" xfId="52093"/>
    <cellStyle name="Note 2 2 4 3 3 5 3" xfId="28006"/>
    <cellStyle name="Note 2 2 4 3 3 5 4" xfId="45254"/>
    <cellStyle name="Note 2 2 4 3 3 6" xfId="6592"/>
    <cellStyle name="Note 2 2 4 3 3 6 2" xfId="24257"/>
    <cellStyle name="Note 2 2 4 3 3 6 3" xfId="41531"/>
    <cellStyle name="Note 2 2 4 3 3 7" xfId="13623"/>
    <cellStyle name="Note 2 2 4 3 3 7 2" xfId="31287"/>
    <cellStyle name="Note 2 2 4 3 3 7 3" xfId="48511"/>
    <cellStyle name="Note 2 2 4 3 3 8" xfId="20539"/>
    <cellStyle name="Note 2 2 4 3 3 9" xfId="37845"/>
    <cellStyle name="Note 2 2 4 3 4" xfId="4472"/>
    <cellStyle name="Note 2 2 4 3 4 2" xfId="6336"/>
    <cellStyle name="Note 2 2 4 3 4 2 2" xfId="13255"/>
    <cellStyle name="Note 2 2 4 3 4 2 2 2" xfId="19928"/>
    <cellStyle name="Note 2 2 4 3 4 2 2 2 2" xfId="37592"/>
    <cellStyle name="Note 2 2 4 3 4 2 2 2 3" xfId="54769"/>
    <cellStyle name="Note 2 2 4 3 4 2 2 3" xfId="30919"/>
    <cellStyle name="Note 2 2 4 3 4 2 2 4" xfId="48146"/>
    <cellStyle name="Note 2 2 4 3 4 2 3" xfId="9971"/>
    <cellStyle name="Note 2 2 4 3 4 2 3 2" xfId="27636"/>
    <cellStyle name="Note 2 2 4 3 4 2 3 3" xfId="44889"/>
    <cellStyle name="Note 2 2 4 3 4 2 4" xfId="16861"/>
    <cellStyle name="Note 2 2 4 3 4 2 4 2" xfId="34525"/>
    <cellStyle name="Note 2 2 4 3 4 2 4 3" xfId="51728"/>
    <cellStyle name="Note 2 2 4 3 4 2 5" xfId="24001"/>
    <cellStyle name="Note 2 2 4 3 4 2 6" xfId="41278"/>
    <cellStyle name="Note 2 2 4 3 4 3" xfId="11400"/>
    <cellStyle name="Note 2 2 4 3 4 3 2" xfId="18181"/>
    <cellStyle name="Note 2 2 4 3 4 3 2 2" xfId="35845"/>
    <cellStyle name="Note 2 2 4 3 4 3 2 3" xfId="53034"/>
    <cellStyle name="Note 2 2 4 3 4 3 3" xfId="29064"/>
    <cellStyle name="Note 2 2 4 3 4 3 4" xfId="46303"/>
    <cellStyle name="Note 2 2 4 3 4 4" xfId="8116"/>
    <cellStyle name="Note 2 2 4 3 4 4 2" xfId="25781"/>
    <cellStyle name="Note 2 2 4 3 4 4 3" xfId="43046"/>
    <cellStyle name="Note 2 2 4 3 4 5" xfId="15114"/>
    <cellStyle name="Note 2 2 4 3 4 5 2" xfId="32778"/>
    <cellStyle name="Note 2 2 4 3 4 5 3" xfId="49993"/>
    <cellStyle name="Note 2 2 4 3 4 6" xfId="22145"/>
    <cellStyle name="Note 2 2 4 3 4 7" xfId="39435"/>
    <cellStyle name="Note 2 2 4 3 5" xfId="4429"/>
    <cellStyle name="Note 2 2 4 3 5 2" xfId="6293"/>
    <cellStyle name="Note 2 2 4 3 5 2 2" xfId="13212"/>
    <cellStyle name="Note 2 2 4 3 5 2 2 2" xfId="19885"/>
    <cellStyle name="Note 2 2 4 3 5 2 2 2 2" xfId="37549"/>
    <cellStyle name="Note 2 2 4 3 5 2 2 2 3" xfId="54726"/>
    <cellStyle name="Note 2 2 4 3 5 2 2 3" xfId="30876"/>
    <cellStyle name="Note 2 2 4 3 5 2 2 4" xfId="48103"/>
    <cellStyle name="Note 2 2 4 3 5 2 3" xfId="9928"/>
    <cellStyle name="Note 2 2 4 3 5 2 3 2" xfId="27593"/>
    <cellStyle name="Note 2 2 4 3 5 2 3 3" xfId="44846"/>
    <cellStyle name="Note 2 2 4 3 5 2 4" xfId="16818"/>
    <cellStyle name="Note 2 2 4 3 5 2 4 2" xfId="34482"/>
    <cellStyle name="Note 2 2 4 3 5 2 4 3" xfId="51685"/>
    <cellStyle name="Note 2 2 4 3 5 2 5" xfId="23958"/>
    <cellStyle name="Note 2 2 4 3 5 2 6" xfId="41235"/>
    <cellStyle name="Note 2 2 4 3 5 3" xfId="11357"/>
    <cellStyle name="Note 2 2 4 3 5 3 2" xfId="18138"/>
    <cellStyle name="Note 2 2 4 3 5 3 2 2" xfId="35802"/>
    <cellStyle name="Note 2 2 4 3 5 3 2 3" xfId="52991"/>
    <cellStyle name="Note 2 2 4 3 5 3 3" xfId="29021"/>
    <cellStyle name="Note 2 2 4 3 5 3 4" xfId="46260"/>
    <cellStyle name="Note 2 2 4 3 5 4" xfId="8073"/>
    <cellStyle name="Note 2 2 4 3 5 4 2" xfId="25738"/>
    <cellStyle name="Note 2 2 4 3 5 4 3" xfId="43003"/>
    <cellStyle name="Note 2 2 4 3 5 5" xfId="15071"/>
    <cellStyle name="Note 2 2 4 3 5 5 2" xfId="32735"/>
    <cellStyle name="Note 2 2 4 3 5 5 3" xfId="49950"/>
    <cellStyle name="Note 2 2 4 3 5 6" xfId="22102"/>
    <cellStyle name="Note 2 2 4 3 5 7" xfId="39392"/>
    <cellStyle name="Note 2 2 4 3 6" xfId="10115"/>
    <cellStyle name="Note 2 2 4 3 6 2" xfId="17004"/>
    <cellStyle name="Note 2 2 4 3 6 2 2" xfId="34668"/>
    <cellStyle name="Note 2 2 4 3 6 2 3" xfId="51869"/>
    <cellStyle name="Note 2 2 4 3 6 3" xfId="27779"/>
    <cellStyle name="Note 2 2 4 3 6 4" xfId="45030"/>
    <cellStyle name="Note 2 2 4 3 7" xfId="13396"/>
    <cellStyle name="Note 2 2 4 3 7 2" xfId="31060"/>
    <cellStyle name="Note 2 2 4 3 7 3" xfId="48287"/>
    <cellStyle name="Note 2 2 4 3 8" xfId="20222"/>
    <cellStyle name="Note 2 2 4 3 9" xfId="20370"/>
    <cellStyle name="Note 2 2 4 4" xfId="2756"/>
    <cellStyle name="Note 2 2 4 4 10" xfId="13561"/>
    <cellStyle name="Note 2 2 4 4 10 2" xfId="31225"/>
    <cellStyle name="Note 2 2 4 4 10 3" xfId="48452"/>
    <cellStyle name="Note 2 2 4 4 11" xfId="20477"/>
    <cellStyle name="Note 2 2 4 4 12" xfId="37786"/>
    <cellStyle name="Note 2 2 4 4 2" xfId="2985"/>
    <cellStyle name="Note 2 2 4 4 2 2" xfId="3648"/>
    <cellStyle name="Note 2 2 4 4 2 2 2" xfId="5564"/>
    <cellStyle name="Note 2 2 4 4 2 2 2 2" xfId="12484"/>
    <cellStyle name="Note 2 2 4 4 2 2 2 2 2" xfId="19211"/>
    <cellStyle name="Note 2 2 4 4 2 2 2 2 2 2" xfId="36875"/>
    <cellStyle name="Note 2 2 4 4 2 2 2 2 2 3" xfId="54055"/>
    <cellStyle name="Note 2 2 4 4 2 2 2 2 3" xfId="30148"/>
    <cellStyle name="Note 2 2 4 4 2 2 2 2 4" xfId="47378"/>
    <cellStyle name="Note 2 2 4 4 2 2 2 3" xfId="9200"/>
    <cellStyle name="Note 2 2 4 4 2 2 2 3 2" xfId="26865"/>
    <cellStyle name="Note 2 2 4 4 2 2 2 3 3" xfId="44121"/>
    <cellStyle name="Note 2 2 4 4 2 2 2 4" xfId="16144"/>
    <cellStyle name="Note 2 2 4 4 2 2 2 4 2" xfId="33808"/>
    <cellStyle name="Note 2 2 4 4 2 2 2 4 3" xfId="51014"/>
    <cellStyle name="Note 2 2 4 4 2 2 2 5" xfId="23229"/>
    <cellStyle name="Note 2 2 4 4 2 2 2 6" xfId="40510"/>
    <cellStyle name="Note 2 2 4 4 2 2 3" xfId="11108"/>
    <cellStyle name="Note 2 2 4 4 2 2 3 2" xfId="17943"/>
    <cellStyle name="Note 2 2 4 4 2 2 3 2 2" xfId="35607"/>
    <cellStyle name="Note 2 2 4 4 2 2 3 2 3" xfId="52799"/>
    <cellStyle name="Note 2 2 4 4 2 2 3 3" xfId="28772"/>
    <cellStyle name="Note 2 2 4 4 2 2 3 4" xfId="46014"/>
    <cellStyle name="Note 2 2 4 4 2 2 4" xfId="7345"/>
    <cellStyle name="Note 2 2 4 4 2 2 4 2" xfId="25010"/>
    <cellStyle name="Note 2 2 4 4 2 2 4 3" xfId="42278"/>
    <cellStyle name="Note 2 2 4 4 2 2 5" xfId="14397"/>
    <cellStyle name="Note 2 2 4 4 2 2 5 2" xfId="32061"/>
    <cellStyle name="Note 2 2 4 4 2 2 5 3" xfId="49279"/>
    <cellStyle name="Note 2 2 4 4 2 2 6" xfId="21367"/>
    <cellStyle name="Note 2 2 4 4 2 2 7" xfId="38667"/>
    <cellStyle name="Note 2 2 4 4 2 3" xfId="4018"/>
    <cellStyle name="Note 2 2 4 4 2 3 2" xfId="5934"/>
    <cellStyle name="Note 2 2 4 4 2 3 2 2" xfId="12854"/>
    <cellStyle name="Note 2 2 4 4 2 3 2 2 2" xfId="19581"/>
    <cellStyle name="Note 2 2 4 4 2 3 2 2 2 2" xfId="37245"/>
    <cellStyle name="Note 2 2 4 4 2 3 2 2 2 3" xfId="54422"/>
    <cellStyle name="Note 2 2 4 4 2 3 2 2 3" xfId="30518"/>
    <cellStyle name="Note 2 2 4 4 2 3 2 2 4" xfId="47745"/>
    <cellStyle name="Note 2 2 4 4 2 3 2 3" xfId="9570"/>
    <cellStyle name="Note 2 2 4 4 2 3 2 3 2" xfId="27235"/>
    <cellStyle name="Note 2 2 4 4 2 3 2 3 3" xfId="44488"/>
    <cellStyle name="Note 2 2 4 4 2 3 2 4" xfId="16514"/>
    <cellStyle name="Note 2 2 4 4 2 3 2 4 2" xfId="34178"/>
    <cellStyle name="Note 2 2 4 4 2 3 2 4 3" xfId="51381"/>
    <cellStyle name="Note 2 2 4 4 2 3 2 5" xfId="23599"/>
    <cellStyle name="Note 2 2 4 4 2 3 2 6" xfId="40877"/>
    <cellStyle name="Note 2 2 4 4 2 3 3" xfId="7715"/>
    <cellStyle name="Note 2 2 4 4 2 3 3 2" xfId="25380"/>
    <cellStyle name="Note 2 2 4 4 2 3 3 3" xfId="42645"/>
    <cellStyle name="Note 2 2 4 4 2 3 4" xfId="14767"/>
    <cellStyle name="Note 2 2 4 4 2 3 4 2" xfId="32431"/>
    <cellStyle name="Note 2 2 4 4 2 3 4 3" xfId="49646"/>
    <cellStyle name="Note 2 2 4 4 2 3 5" xfId="21737"/>
    <cellStyle name="Note 2 2 4 4 2 3 6" xfId="39034"/>
    <cellStyle name="Note 2 2 4 4 2 4" xfId="4901"/>
    <cellStyle name="Note 2 2 4 4 2 4 2" xfId="11821"/>
    <cellStyle name="Note 2 2 4 4 2 4 2 2" xfId="18602"/>
    <cellStyle name="Note 2 2 4 4 2 4 2 2 2" xfId="36266"/>
    <cellStyle name="Note 2 2 4 4 2 4 2 2 3" xfId="53452"/>
    <cellStyle name="Note 2 2 4 4 2 4 2 3" xfId="29485"/>
    <cellStyle name="Note 2 2 4 4 2 4 2 4" xfId="46721"/>
    <cellStyle name="Note 2 2 4 4 2 4 3" xfId="8537"/>
    <cellStyle name="Note 2 2 4 4 2 4 3 2" xfId="26202"/>
    <cellStyle name="Note 2 2 4 4 2 4 3 3" xfId="43464"/>
    <cellStyle name="Note 2 2 4 4 2 4 4" xfId="15535"/>
    <cellStyle name="Note 2 2 4 4 2 4 4 2" xfId="33199"/>
    <cellStyle name="Note 2 2 4 4 2 4 4 3" xfId="50411"/>
    <cellStyle name="Note 2 2 4 4 2 4 5" xfId="22566"/>
    <cellStyle name="Note 2 2 4 4 2 4 6" xfId="39853"/>
    <cellStyle name="Note 2 2 4 4 2 5" xfId="10507"/>
    <cellStyle name="Note 2 2 4 4 2 5 2" xfId="17396"/>
    <cellStyle name="Note 2 2 4 4 2 5 2 2" xfId="35060"/>
    <cellStyle name="Note 2 2 4 4 2 5 2 3" xfId="52258"/>
    <cellStyle name="Note 2 2 4 4 2 5 3" xfId="28171"/>
    <cellStyle name="Note 2 2 4 4 2 5 4" xfId="45419"/>
    <cellStyle name="Note 2 2 4 4 2 6" xfId="6757"/>
    <cellStyle name="Note 2 2 4 4 2 6 2" xfId="24422"/>
    <cellStyle name="Note 2 2 4 4 2 6 3" xfId="41696"/>
    <cellStyle name="Note 2 2 4 4 2 7" xfId="13788"/>
    <cellStyle name="Note 2 2 4 4 2 7 2" xfId="31452"/>
    <cellStyle name="Note 2 2 4 4 2 7 3" xfId="48676"/>
    <cellStyle name="Note 2 2 4 4 2 8" xfId="20704"/>
    <cellStyle name="Note 2 2 4 4 2 9" xfId="38010"/>
    <cellStyle name="Note 2 2 4 4 3" xfId="3081"/>
    <cellStyle name="Note 2 2 4 4 3 2" xfId="3744"/>
    <cellStyle name="Note 2 2 4 4 3 2 2" xfId="5660"/>
    <cellStyle name="Note 2 2 4 4 3 2 2 2" xfId="12580"/>
    <cellStyle name="Note 2 2 4 4 3 2 2 2 2" xfId="19307"/>
    <cellStyle name="Note 2 2 4 4 3 2 2 2 2 2" xfId="36971"/>
    <cellStyle name="Note 2 2 4 4 3 2 2 2 2 3" xfId="54148"/>
    <cellStyle name="Note 2 2 4 4 3 2 2 2 3" xfId="30244"/>
    <cellStyle name="Note 2 2 4 4 3 2 2 2 4" xfId="47471"/>
    <cellStyle name="Note 2 2 4 4 3 2 2 3" xfId="9296"/>
    <cellStyle name="Note 2 2 4 4 3 2 2 3 2" xfId="26961"/>
    <cellStyle name="Note 2 2 4 4 3 2 2 3 3" xfId="44214"/>
    <cellStyle name="Note 2 2 4 4 3 2 2 4" xfId="16240"/>
    <cellStyle name="Note 2 2 4 4 3 2 2 4 2" xfId="33904"/>
    <cellStyle name="Note 2 2 4 4 3 2 2 4 3" xfId="51107"/>
    <cellStyle name="Note 2 2 4 4 3 2 2 5" xfId="23325"/>
    <cellStyle name="Note 2 2 4 4 3 2 2 6" xfId="40603"/>
    <cellStyle name="Note 2 2 4 4 3 2 3" xfId="11204"/>
    <cellStyle name="Note 2 2 4 4 3 2 3 2" xfId="18039"/>
    <cellStyle name="Note 2 2 4 4 3 2 3 2 2" xfId="35703"/>
    <cellStyle name="Note 2 2 4 4 3 2 3 2 3" xfId="52892"/>
    <cellStyle name="Note 2 2 4 4 3 2 3 3" xfId="28868"/>
    <cellStyle name="Note 2 2 4 4 3 2 3 4" xfId="46107"/>
    <cellStyle name="Note 2 2 4 4 3 2 4" xfId="7441"/>
    <cellStyle name="Note 2 2 4 4 3 2 4 2" xfId="25106"/>
    <cellStyle name="Note 2 2 4 4 3 2 4 3" xfId="42371"/>
    <cellStyle name="Note 2 2 4 4 3 2 5" xfId="14493"/>
    <cellStyle name="Note 2 2 4 4 3 2 5 2" xfId="32157"/>
    <cellStyle name="Note 2 2 4 4 3 2 5 3" xfId="49372"/>
    <cellStyle name="Note 2 2 4 4 3 2 6" xfId="21463"/>
    <cellStyle name="Note 2 2 4 4 3 2 7" xfId="38760"/>
    <cellStyle name="Note 2 2 4 4 3 3" xfId="4111"/>
    <cellStyle name="Note 2 2 4 4 3 3 2" xfId="6027"/>
    <cellStyle name="Note 2 2 4 4 3 3 2 2" xfId="12947"/>
    <cellStyle name="Note 2 2 4 4 3 3 2 2 2" xfId="19674"/>
    <cellStyle name="Note 2 2 4 4 3 3 2 2 2 2" xfId="37338"/>
    <cellStyle name="Note 2 2 4 4 3 3 2 2 2 3" xfId="54515"/>
    <cellStyle name="Note 2 2 4 4 3 3 2 2 3" xfId="30611"/>
    <cellStyle name="Note 2 2 4 4 3 3 2 2 4" xfId="47838"/>
    <cellStyle name="Note 2 2 4 4 3 3 2 3" xfId="9663"/>
    <cellStyle name="Note 2 2 4 4 3 3 2 3 2" xfId="27328"/>
    <cellStyle name="Note 2 2 4 4 3 3 2 3 3" xfId="44581"/>
    <cellStyle name="Note 2 2 4 4 3 3 2 4" xfId="16607"/>
    <cellStyle name="Note 2 2 4 4 3 3 2 4 2" xfId="34271"/>
    <cellStyle name="Note 2 2 4 4 3 3 2 4 3" xfId="51474"/>
    <cellStyle name="Note 2 2 4 4 3 3 2 5" xfId="23692"/>
    <cellStyle name="Note 2 2 4 4 3 3 2 6" xfId="40970"/>
    <cellStyle name="Note 2 2 4 4 3 3 3" xfId="7808"/>
    <cellStyle name="Note 2 2 4 4 3 3 3 2" xfId="25473"/>
    <cellStyle name="Note 2 2 4 4 3 3 3 3" xfId="42738"/>
    <cellStyle name="Note 2 2 4 4 3 3 4" xfId="14860"/>
    <cellStyle name="Note 2 2 4 4 3 3 4 2" xfId="32524"/>
    <cellStyle name="Note 2 2 4 4 3 3 4 3" xfId="49739"/>
    <cellStyle name="Note 2 2 4 4 3 3 5" xfId="21830"/>
    <cellStyle name="Note 2 2 4 4 3 3 6" xfId="39127"/>
    <cellStyle name="Note 2 2 4 4 3 4" xfId="4997"/>
    <cellStyle name="Note 2 2 4 4 3 4 2" xfId="11917"/>
    <cellStyle name="Note 2 2 4 4 3 4 2 2" xfId="18698"/>
    <cellStyle name="Note 2 2 4 4 3 4 2 2 2" xfId="36362"/>
    <cellStyle name="Note 2 2 4 4 3 4 2 2 3" xfId="53545"/>
    <cellStyle name="Note 2 2 4 4 3 4 2 3" xfId="29581"/>
    <cellStyle name="Note 2 2 4 4 3 4 2 4" xfId="46814"/>
    <cellStyle name="Note 2 2 4 4 3 4 3" xfId="8633"/>
    <cellStyle name="Note 2 2 4 4 3 4 3 2" xfId="26298"/>
    <cellStyle name="Note 2 2 4 4 3 4 3 3" xfId="43557"/>
    <cellStyle name="Note 2 2 4 4 3 4 4" xfId="15631"/>
    <cellStyle name="Note 2 2 4 4 3 4 4 2" xfId="33295"/>
    <cellStyle name="Note 2 2 4 4 3 4 4 3" xfId="50504"/>
    <cellStyle name="Note 2 2 4 4 3 4 5" xfId="22662"/>
    <cellStyle name="Note 2 2 4 4 3 4 6" xfId="39946"/>
    <cellStyle name="Note 2 2 4 4 3 5" xfId="10603"/>
    <cellStyle name="Note 2 2 4 4 3 5 2" xfId="17492"/>
    <cellStyle name="Note 2 2 4 4 3 5 2 2" xfId="35156"/>
    <cellStyle name="Note 2 2 4 4 3 5 2 3" xfId="52351"/>
    <cellStyle name="Note 2 2 4 4 3 5 3" xfId="28267"/>
    <cellStyle name="Note 2 2 4 4 3 5 4" xfId="45512"/>
    <cellStyle name="Note 2 2 4 4 3 6" xfId="6853"/>
    <cellStyle name="Note 2 2 4 4 3 6 2" xfId="24518"/>
    <cellStyle name="Note 2 2 4 4 3 6 3" xfId="41789"/>
    <cellStyle name="Note 2 2 4 4 3 7" xfId="13884"/>
    <cellStyle name="Note 2 2 4 4 3 7 2" xfId="31548"/>
    <cellStyle name="Note 2 2 4 4 3 7 3" xfId="48769"/>
    <cellStyle name="Note 2 2 4 4 3 8" xfId="20800"/>
    <cellStyle name="Note 2 2 4 4 3 9" xfId="38103"/>
    <cellStyle name="Note 2 2 4 4 4" xfId="3193"/>
    <cellStyle name="Note 2 2 4 4 4 2" xfId="4223"/>
    <cellStyle name="Note 2 2 4 4 4 2 2" xfId="6139"/>
    <cellStyle name="Note 2 2 4 4 4 2 2 2" xfId="13059"/>
    <cellStyle name="Note 2 2 4 4 4 2 2 2 2" xfId="19786"/>
    <cellStyle name="Note 2 2 4 4 4 2 2 2 2 2" xfId="37450"/>
    <cellStyle name="Note 2 2 4 4 4 2 2 2 2 3" xfId="54627"/>
    <cellStyle name="Note 2 2 4 4 4 2 2 2 3" xfId="30723"/>
    <cellStyle name="Note 2 2 4 4 4 2 2 2 4" xfId="47950"/>
    <cellStyle name="Note 2 2 4 4 4 2 2 3" xfId="9775"/>
    <cellStyle name="Note 2 2 4 4 4 2 2 3 2" xfId="27440"/>
    <cellStyle name="Note 2 2 4 4 4 2 2 3 3" xfId="44693"/>
    <cellStyle name="Note 2 2 4 4 4 2 2 4" xfId="16719"/>
    <cellStyle name="Note 2 2 4 4 4 2 2 4 2" xfId="34383"/>
    <cellStyle name="Note 2 2 4 4 4 2 2 4 3" xfId="51586"/>
    <cellStyle name="Note 2 2 4 4 4 2 2 5" xfId="23804"/>
    <cellStyle name="Note 2 2 4 4 4 2 2 6" xfId="41082"/>
    <cellStyle name="Note 2 2 4 4 4 2 3" xfId="7920"/>
    <cellStyle name="Note 2 2 4 4 4 2 3 2" xfId="25585"/>
    <cellStyle name="Note 2 2 4 4 4 2 3 3" xfId="42850"/>
    <cellStyle name="Note 2 2 4 4 4 2 4" xfId="14972"/>
    <cellStyle name="Note 2 2 4 4 4 2 4 2" xfId="32636"/>
    <cellStyle name="Note 2 2 4 4 4 2 4 3" xfId="49851"/>
    <cellStyle name="Note 2 2 4 4 4 2 5" xfId="21942"/>
    <cellStyle name="Note 2 2 4 4 4 2 6" xfId="39239"/>
    <cellStyle name="Note 2 2 4 4 4 3" xfId="5109"/>
    <cellStyle name="Note 2 2 4 4 4 3 2" xfId="12029"/>
    <cellStyle name="Note 2 2 4 4 4 3 2 2" xfId="18810"/>
    <cellStyle name="Note 2 2 4 4 4 3 2 2 2" xfId="36474"/>
    <cellStyle name="Note 2 2 4 4 4 3 2 2 3" xfId="53657"/>
    <cellStyle name="Note 2 2 4 4 4 3 2 3" xfId="29693"/>
    <cellStyle name="Note 2 2 4 4 4 3 2 4" xfId="46926"/>
    <cellStyle name="Note 2 2 4 4 4 3 3" xfId="8745"/>
    <cellStyle name="Note 2 2 4 4 4 3 3 2" xfId="26410"/>
    <cellStyle name="Note 2 2 4 4 4 3 3 3" xfId="43669"/>
    <cellStyle name="Note 2 2 4 4 4 3 4" xfId="15743"/>
    <cellStyle name="Note 2 2 4 4 4 3 4 2" xfId="33407"/>
    <cellStyle name="Note 2 2 4 4 4 3 4 3" xfId="50616"/>
    <cellStyle name="Note 2 2 4 4 4 3 5" xfId="22774"/>
    <cellStyle name="Note 2 2 4 4 4 3 6" xfId="40058"/>
    <cellStyle name="Note 2 2 4 4 4 4" xfId="10715"/>
    <cellStyle name="Note 2 2 4 4 4 4 2" xfId="17604"/>
    <cellStyle name="Note 2 2 4 4 4 4 2 2" xfId="35268"/>
    <cellStyle name="Note 2 2 4 4 4 4 2 3" xfId="52463"/>
    <cellStyle name="Note 2 2 4 4 4 4 3" xfId="28379"/>
    <cellStyle name="Note 2 2 4 4 4 4 4" xfId="45624"/>
    <cellStyle name="Note 2 2 4 4 4 5" xfId="6965"/>
    <cellStyle name="Note 2 2 4 4 4 5 2" xfId="24630"/>
    <cellStyle name="Note 2 2 4 4 4 5 3" xfId="41901"/>
    <cellStyle name="Note 2 2 4 4 4 6" xfId="13996"/>
    <cellStyle name="Note 2 2 4 4 4 6 2" xfId="31660"/>
    <cellStyle name="Note 2 2 4 4 4 6 3" xfId="48881"/>
    <cellStyle name="Note 2 2 4 4 4 7" xfId="20912"/>
    <cellStyle name="Note 2 2 4 4 4 8" xfId="38215"/>
    <cellStyle name="Note 2 2 4 4 5" xfId="3421"/>
    <cellStyle name="Note 2 2 4 4 5 2" xfId="5337"/>
    <cellStyle name="Note 2 2 4 4 5 2 2" xfId="12257"/>
    <cellStyle name="Note 2 2 4 4 5 2 2 2" xfId="18984"/>
    <cellStyle name="Note 2 2 4 4 5 2 2 2 2" xfId="36648"/>
    <cellStyle name="Note 2 2 4 4 5 2 2 2 3" xfId="53831"/>
    <cellStyle name="Note 2 2 4 4 5 2 2 3" xfId="29921"/>
    <cellStyle name="Note 2 2 4 4 5 2 2 4" xfId="47154"/>
    <cellStyle name="Note 2 2 4 4 5 2 3" xfId="8973"/>
    <cellStyle name="Note 2 2 4 4 5 2 3 2" xfId="26638"/>
    <cellStyle name="Note 2 2 4 4 5 2 3 3" xfId="43897"/>
    <cellStyle name="Note 2 2 4 4 5 2 4" xfId="15917"/>
    <cellStyle name="Note 2 2 4 4 5 2 4 2" xfId="33581"/>
    <cellStyle name="Note 2 2 4 4 5 2 4 3" xfId="50790"/>
    <cellStyle name="Note 2 2 4 4 5 2 5" xfId="23002"/>
    <cellStyle name="Note 2 2 4 4 5 2 6" xfId="40286"/>
    <cellStyle name="Note 2 2 4 4 5 3" xfId="10881"/>
    <cellStyle name="Note 2 2 4 4 5 3 2" xfId="17716"/>
    <cellStyle name="Note 2 2 4 4 5 3 2 2" xfId="35380"/>
    <cellStyle name="Note 2 2 4 4 5 3 2 3" xfId="52575"/>
    <cellStyle name="Note 2 2 4 4 5 3 3" xfId="28545"/>
    <cellStyle name="Note 2 2 4 4 5 3 4" xfId="45790"/>
    <cellStyle name="Note 2 2 4 4 5 4" xfId="14170"/>
    <cellStyle name="Note 2 2 4 4 5 4 2" xfId="31834"/>
    <cellStyle name="Note 2 2 4 4 5 4 3" xfId="49055"/>
    <cellStyle name="Note 2 2 4 4 5 5" xfId="21140"/>
    <cellStyle name="Note 2 2 4 4 5 6" xfId="38443"/>
    <cellStyle name="Note 2 2 4 4 6" xfId="3794"/>
    <cellStyle name="Note 2 2 4 4 6 2" xfId="5710"/>
    <cellStyle name="Note 2 2 4 4 6 2 2" xfId="12630"/>
    <cellStyle name="Note 2 2 4 4 6 2 2 2" xfId="19357"/>
    <cellStyle name="Note 2 2 4 4 6 2 2 2 2" xfId="37021"/>
    <cellStyle name="Note 2 2 4 4 6 2 2 2 3" xfId="54198"/>
    <cellStyle name="Note 2 2 4 4 6 2 2 3" xfId="30294"/>
    <cellStyle name="Note 2 2 4 4 6 2 2 4" xfId="47521"/>
    <cellStyle name="Note 2 2 4 4 6 2 3" xfId="9346"/>
    <cellStyle name="Note 2 2 4 4 6 2 3 2" xfId="27011"/>
    <cellStyle name="Note 2 2 4 4 6 2 3 3" xfId="44264"/>
    <cellStyle name="Note 2 2 4 4 6 2 4" xfId="16290"/>
    <cellStyle name="Note 2 2 4 4 6 2 4 2" xfId="33954"/>
    <cellStyle name="Note 2 2 4 4 6 2 4 3" xfId="51157"/>
    <cellStyle name="Note 2 2 4 4 6 2 5" xfId="23375"/>
    <cellStyle name="Note 2 2 4 4 6 2 6" xfId="40653"/>
    <cellStyle name="Note 2 2 4 4 6 3" xfId="7491"/>
    <cellStyle name="Note 2 2 4 4 6 3 2" xfId="25156"/>
    <cellStyle name="Note 2 2 4 4 6 3 3" xfId="42421"/>
    <cellStyle name="Note 2 2 4 4 6 4" xfId="14543"/>
    <cellStyle name="Note 2 2 4 4 6 4 2" xfId="32207"/>
    <cellStyle name="Note 2 2 4 4 6 4 3" xfId="49422"/>
    <cellStyle name="Note 2 2 4 4 6 5" xfId="21513"/>
    <cellStyle name="Note 2 2 4 4 6 6" xfId="38810"/>
    <cellStyle name="Note 2 2 4 4 7" xfId="4674"/>
    <cellStyle name="Note 2 2 4 4 7 2" xfId="11594"/>
    <cellStyle name="Note 2 2 4 4 7 2 2" xfId="18375"/>
    <cellStyle name="Note 2 2 4 4 7 2 2 2" xfId="36039"/>
    <cellStyle name="Note 2 2 4 4 7 2 2 3" xfId="53228"/>
    <cellStyle name="Note 2 2 4 4 7 2 3" xfId="29258"/>
    <cellStyle name="Note 2 2 4 4 7 2 4" xfId="46497"/>
    <cellStyle name="Note 2 2 4 4 7 3" xfId="8310"/>
    <cellStyle name="Note 2 2 4 4 7 3 2" xfId="25975"/>
    <cellStyle name="Note 2 2 4 4 7 3 3" xfId="43240"/>
    <cellStyle name="Note 2 2 4 4 7 4" xfId="15308"/>
    <cellStyle name="Note 2 2 4 4 7 4 2" xfId="32972"/>
    <cellStyle name="Note 2 2 4 4 7 4 3" xfId="50187"/>
    <cellStyle name="Note 2 2 4 4 7 5" xfId="22339"/>
    <cellStyle name="Note 2 2 4 4 7 6" xfId="39629"/>
    <cellStyle name="Note 2 2 4 4 8" xfId="10280"/>
    <cellStyle name="Note 2 2 4 4 8 2" xfId="17169"/>
    <cellStyle name="Note 2 2 4 4 8 2 2" xfId="34833"/>
    <cellStyle name="Note 2 2 4 4 8 2 3" xfId="52034"/>
    <cellStyle name="Note 2 2 4 4 8 3" xfId="27944"/>
    <cellStyle name="Note 2 2 4 4 8 4" xfId="45195"/>
    <cellStyle name="Note 2 2 4 4 9" xfId="6530"/>
    <cellStyle name="Note 2 2 4 4 9 2" xfId="24195"/>
    <cellStyle name="Note 2 2 4 4 9 3" xfId="41472"/>
    <cellStyle name="Note 2 2 4 5" xfId="2817"/>
    <cellStyle name="Note 2 2 4 5 2" xfId="3480"/>
    <cellStyle name="Note 2 2 4 5 2 2" xfId="5396"/>
    <cellStyle name="Note 2 2 4 5 2 2 2" xfId="12316"/>
    <cellStyle name="Note 2 2 4 5 2 2 2 2" xfId="19043"/>
    <cellStyle name="Note 2 2 4 5 2 2 2 2 2" xfId="36707"/>
    <cellStyle name="Note 2 2 4 5 2 2 2 2 3" xfId="53887"/>
    <cellStyle name="Note 2 2 4 5 2 2 2 3" xfId="29980"/>
    <cellStyle name="Note 2 2 4 5 2 2 2 4" xfId="47210"/>
    <cellStyle name="Note 2 2 4 5 2 2 3" xfId="9032"/>
    <cellStyle name="Note 2 2 4 5 2 2 3 2" xfId="26697"/>
    <cellStyle name="Note 2 2 4 5 2 2 3 3" xfId="43953"/>
    <cellStyle name="Note 2 2 4 5 2 2 4" xfId="15976"/>
    <cellStyle name="Note 2 2 4 5 2 2 4 2" xfId="33640"/>
    <cellStyle name="Note 2 2 4 5 2 2 4 3" xfId="50846"/>
    <cellStyle name="Note 2 2 4 5 2 2 5" xfId="23061"/>
    <cellStyle name="Note 2 2 4 5 2 2 6" xfId="40342"/>
    <cellStyle name="Note 2 2 4 5 2 3" xfId="10940"/>
    <cellStyle name="Note 2 2 4 5 2 3 2" xfId="17775"/>
    <cellStyle name="Note 2 2 4 5 2 3 2 2" xfId="35439"/>
    <cellStyle name="Note 2 2 4 5 2 3 2 3" xfId="52631"/>
    <cellStyle name="Note 2 2 4 5 2 3 3" xfId="28604"/>
    <cellStyle name="Note 2 2 4 5 2 3 4" xfId="45846"/>
    <cellStyle name="Note 2 2 4 5 2 4" xfId="7177"/>
    <cellStyle name="Note 2 2 4 5 2 4 2" xfId="24842"/>
    <cellStyle name="Note 2 2 4 5 2 4 3" xfId="42110"/>
    <cellStyle name="Note 2 2 4 5 2 5" xfId="14229"/>
    <cellStyle name="Note 2 2 4 5 2 5 2" xfId="31893"/>
    <cellStyle name="Note 2 2 4 5 2 5 3" xfId="49111"/>
    <cellStyle name="Note 2 2 4 5 2 6" xfId="21199"/>
    <cellStyle name="Note 2 2 4 5 2 7" xfId="38499"/>
    <cellStyle name="Note 2 2 4 5 3" xfId="3850"/>
    <cellStyle name="Note 2 2 4 5 3 2" xfId="5766"/>
    <cellStyle name="Note 2 2 4 5 3 2 2" xfId="12686"/>
    <cellStyle name="Note 2 2 4 5 3 2 2 2" xfId="19413"/>
    <cellStyle name="Note 2 2 4 5 3 2 2 2 2" xfId="37077"/>
    <cellStyle name="Note 2 2 4 5 3 2 2 2 3" xfId="54254"/>
    <cellStyle name="Note 2 2 4 5 3 2 2 3" xfId="30350"/>
    <cellStyle name="Note 2 2 4 5 3 2 2 4" xfId="47577"/>
    <cellStyle name="Note 2 2 4 5 3 2 3" xfId="9402"/>
    <cellStyle name="Note 2 2 4 5 3 2 3 2" xfId="27067"/>
    <cellStyle name="Note 2 2 4 5 3 2 3 3" xfId="44320"/>
    <cellStyle name="Note 2 2 4 5 3 2 4" xfId="16346"/>
    <cellStyle name="Note 2 2 4 5 3 2 4 2" xfId="34010"/>
    <cellStyle name="Note 2 2 4 5 3 2 4 3" xfId="51213"/>
    <cellStyle name="Note 2 2 4 5 3 2 5" xfId="23431"/>
    <cellStyle name="Note 2 2 4 5 3 2 6" xfId="40709"/>
    <cellStyle name="Note 2 2 4 5 3 3" xfId="7547"/>
    <cellStyle name="Note 2 2 4 5 3 3 2" xfId="25212"/>
    <cellStyle name="Note 2 2 4 5 3 3 3" xfId="42477"/>
    <cellStyle name="Note 2 2 4 5 3 4" xfId="14599"/>
    <cellStyle name="Note 2 2 4 5 3 4 2" xfId="32263"/>
    <cellStyle name="Note 2 2 4 5 3 4 3" xfId="49478"/>
    <cellStyle name="Note 2 2 4 5 3 5" xfId="21569"/>
    <cellStyle name="Note 2 2 4 5 3 6" xfId="38866"/>
    <cellStyle name="Note 2 2 4 5 4" xfId="4733"/>
    <cellStyle name="Note 2 2 4 5 4 2" xfId="11653"/>
    <cellStyle name="Note 2 2 4 5 4 2 2" xfId="18434"/>
    <cellStyle name="Note 2 2 4 5 4 2 2 2" xfId="36098"/>
    <cellStyle name="Note 2 2 4 5 4 2 2 3" xfId="53284"/>
    <cellStyle name="Note 2 2 4 5 4 2 3" xfId="29317"/>
    <cellStyle name="Note 2 2 4 5 4 2 4" xfId="46553"/>
    <cellStyle name="Note 2 2 4 5 4 3" xfId="8369"/>
    <cellStyle name="Note 2 2 4 5 4 3 2" xfId="26034"/>
    <cellStyle name="Note 2 2 4 5 4 3 3" xfId="43296"/>
    <cellStyle name="Note 2 2 4 5 4 4" xfId="15367"/>
    <cellStyle name="Note 2 2 4 5 4 4 2" xfId="33031"/>
    <cellStyle name="Note 2 2 4 5 4 4 3" xfId="50243"/>
    <cellStyle name="Note 2 2 4 5 4 5" xfId="22398"/>
    <cellStyle name="Note 2 2 4 5 4 6" xfId="39685"/>
    <cellStyle name="Note 2 2 4 5 5" xfId="10339"/>
    <cellStyle name="Note 2 2 4 5 5 2" xfId="17228"/>
    <cellStyle name="Note 2 2 4 5 5 2 2" xfId="34892"/>
    <cellStyle name="Note 2 2 4 5 5 2 3" xfId="52090"/>
    <cellStyle name="Note 2 2 4 5 5 3" xfId="28003"/>
    <cellStyle name="Note 2 2 4 5 5 4" xfId="45251"/>
    <cellStyle name="Note 2 2 4 5 6" xfId="6589"/>
    <cellStyle name="Note 2 2 4 5 6 2" xfId="24254"/>
    <cellStyle name="Note 2 2 4 5 6 3" xfId="41528"/>
    <cellStyle name="Note 2 2 4 5 7" xfId="13620"/>
    <cellStyle name="Note 2 2 4 5 7 2" xfId="31284"/>
    <cellStyle name="Note 2 2 4 5 7 3" xfId="48508"/>
    <cellStyle name="Note 2 2 4 5 8" xfId="20536"/>
    <cellStyle name="Note 2 2 4 5 9" xfId="37842"/>
    <cellStyle name="Note 2 2 4 6" xfId="4469"/>
    <cellStyle name="Note 2 2 4 6 2" xfId="6333"/>
    <cellStyle name="Note 2 2 4 6 2 2" xfId="13252"/>
    <cellStyle name="Note 2 2 4 6 2 2 2" xfId="19925"/>
    <cellStyle name="Note 2 2 4 6 2 2 2 2" xfId="37589"/>
    <cellStyle name="Note 2 2 4 6 2 2 2 3" xfId="54766"/>
    <cellStyle name="Note 2 2 4 6 2 2 3" xfId="30916"/>
    <cellStyle name="Note 2 2 4 6 2 2 4" xfId="48143"/>
    <cellStyle name="Note 2 2 4 6 2 3" xfId="9968"/>
    <cellStyle name="Note 2 2 4 6 2 3 2" xfId="27633"/>
    <cellStyle name="Note 2 2 4 6 2 3 3" xfId="44886"/>
    <cellStyle name="Note 2 2 4 6 2 4" xfId="16858"/>
    <cellStyle name="Note 2 2 4 6 2 4 2" xfId="34522"/>
    <cellStyle name="Note 2 2 4 6 2 4 3" xfId="51725"/>
    <cellStyle name="Note 2 2 4 6 2 5" xfId="23998"/>
    <cellStyle name="Note 2 2 4 6 2 6" xfId="41275"/>
    <cellStyle name="Note 2 2 4 6 3" xfId="11397"/>
    <cellStyle name="Note 2 2 4 6 3 2" xfId="18178"/>
    <cellStyle name="Note 2 2 4 6 3 2 2" xfId="35842"/>
    <cellStyle name="Note 2 2 4 6 3 2 3" xfId="53031"/>
    <cellStyle name="Note 2 2 4 6 3 3" xfId="29061"/>
    <cellStyle name="Note 2 2 4 6 3 4" xfId="46300"/>
    <cellStyle name="Note 2 2 4 6 4" xfId="8113"/>
    <cellStyle name="Note 2 2 4 6 4 2" xfId="25778"/>
    <cellStyle name="Note 2 2 4 6 4 3" xfId="43043"/>
    <cellStyle name="Note 2 2 4 6 5" xfId="15111"/>
    <cellStyle name="Note 2 2 4 6 5 2" xfId="32775"/>
    <cellStyle name="Note 2 2 4 6 5 3" xfId="49990"/>
    <cellStyle name="Note 2 2 4 6 6" xfId="22142"/>
    <cellStyle name="Note 2 2 4 6 7" xfId="39432"/>
    <cellStyle name="Note 2 2 4 7" xfId="4426"/>
    <cellStyle name="Note 2 2 4 7 2" xfId="6290"/>
    <cellStyle name="Note 2 2 4 7 2 2" xfId="13209"/>
    <cellStyle name="Note 2 2 4 7 2 2 2" xfId="19882"/>
    <cellStyle name="Note 2 2 4 7 2 2 2 2" xfId="37546"/>
    <cellStyle name="Note 2 2 4 7 2 2 2 3" xfId="54723"/>
    <cellStyle name="Note 2 2 4 7 2 2 3" xfId="30873"/>
    <cellStyle name="Note 2 2 4 7 2 2 4" xfId="48100"/>
    <cellStyle name="Note 2 2 4 7 2 3" xfId="9925"/>
    <cellStyle name="Note 2 2 4 7 2 3 2" xfId="27590"/>
    <cellStyle name="Note 2 2 4 7 2 3 3" xfId="44843"/>
    <cellStyle name="Note 2 2 4 7 2 4" xfId="16815"/>
    <cellStyle name="Note 2 2 4 7 2 4 2" xfId="34479"/>
    <cellStyle name="Note 2 2 4 7 2 4 3" xfId="51682"/>
    <cellStyle name="Note 2 2 4 7 2 5" xfId="23955"/>
    <cellStyle name="Note 2 2 4 7 2 6" xfId="41232"/>
    <cellStyle name="Note 2 2 4 7 3" xfId="11354"/>
    <cellStyle name="Note 2 2 4 7 3 2" xfId="18135"/>
    <cellStyle name="Note 2 2 4 7 3 2 2" xfId="35799"/>
    <cellStyle name="Note 2 2 4 7 3 2 3" xfId="52988"/>
    <cellStyle name="Note 2 2 4 7 3 3" xfId="29018"/>
    <cellStyle name="Note 2 2 4 7 3 4" xfId="46257"/>
    <cellStyle name="Note 2 2 4 7 4" xfId="8070"/>
    <cellStyle name="Note 2 2 4 7 4 2" xfId="25735"/>
    <cellStyle name="Note 2 2 4 7 4 3" xfId="43000"/>
    <cellStyle name="Note 2 2 4 7 5" xfId="15068"/>
    <cellStyle name="Note 2 2 4 7 5 2" xfId="32732"/>
    <cellStyle name="Note 2 2 4 7 5 3" xfId="49947"/>
    <cellStyle name="Note 2 2 4 7 6" xfId="22099"/>
    <cellStyle name="Note 2 2 4 7 7" xfId="39389"/>
    <cellStyle name="Note 2 2 4 8" xfId="10112"/>
    <cellStyle name="Note 2 2 4 8 2" xfId="17001"/>
    <cellStyle name="Note 2 2 4 8 2 2" xfId="34665"/>
    <cellStyle name="Note 2 2 4 8 2 3" xfId="51866"/>
    <cellStyle name="Note 2 2 4 8 3" xfId="27776"/>
    <cellStyle name="Note 2 2 4 8 4" xfId="45027"/>
    <cellStyle name="Note 2 2 4 9" xfId="13393"/>
    <cellStyle name="Note 2 2 4 9 2" xfId="31057"/>
    <cellStyle name="Note 2 2 4 9 3" xfId="48284"/>
    <cellStyle name="Note 2 2 5" xfId="1828"/>
    <cellStyle name="Note 2 2 5 10" xfId="20368"/>
    <cellStyle name="Note 2 2 5 11" xfId="55182"/>
    <cellStyle name="Note 2 2 5 2" xfId="1829"/>
    <cellStyle name="Note 2 2 5 2 2" xfId="2751"/>
    <cellStyle name="Note 2 2 5 2 2 10" xfId="13556"/>
    <cellStyle name="Note 2 2 5 2 2 10 2" xfId="31220"/>
    <cellStyle name="Note 2 2 5 2 2 10 3" xfId="48447"/>
    <cellStyle name="Note 2 2 5 2 2 11" xfId="20472"/>
    <cellStyle name="Note 2 2 5 2 2 12" xfId="37781"/>
    <cellStyle name="Note 2 2 5 2 2 2" xfId="2980"/>
    <cellStyle name="Note 2 2 5 2 2 2 2" xfId="3643"/>
    <cellStyle name="Note 2 2 5 2 2 2 2 2" xfId="5559"/>
    <cellStyle name="Note 2 2 5 2 2 2 2 2 2" xfId="12479"/>
    <cellStyle name="Note 2 2 5 2 2 2 2 2 2 2" xfId="19206"/>
    <cellStyle name="Note 2 2 5 2 2 2 2 2 2 2 2" xfId="36870"/>
    <cellStyle name="Note 2 2 5 2 2 2 2 2 2 2 3" xfId="54050"/>
    <cellStyle name="Note 2 2 5 2 2 2 2 2 2 3" xfId="30143"/>
    <cellStyle name="Note 2 2 5 2 2 2 2 2 2 4" xfId="47373"/>
    <cellStyle name="Note 2 2 5 2 2 2 2 2 3" xfId="9195"/>
    <cellStyle name="Note 2 2 5 2 2 2 2 2 3 2" xfId="26860"/>
    <cellStyle name="Note 2 2 5 2 2 2 2 2 3 3" xfId="44116"/>
    <cellStyle name="Note 2 2 5 2 2 2 2 2 4" xfId="16139"/>
    <cellStyle name="Note 2 2 5 2 2 2 2 2 4 2" xfId="33803"/>
    <cellStyle name="Note 2 2 5 2 2 2 2 2 4 3" xfId="51009"/>
    <cellStyle name="Note 2 2 5 2 2 2 2 2 5" xfId="23224"/>
    <cellStyle name="Note 2 2 5 2 2 2 2 2 6" xfId="40505"/>
    <cellStyle name="Note 2 2 5 2 2 2 2 3" xfId="11103"/>
    <cellStyle name="Note 2 2 5 2 2 2 2 3 2" xfId="17938"/>
    <cellStyle name="Note 2 2 5 2 2 2 2 3 2 2" xfId="35602"/>
    <cellStyle name="Note 2 2 5 2 2 2 2 3 2 3" xfId="52794"/>
    <cellStyle name="Note 2 2 5 2 2 2 2 3 3" xfId="28767"/>
    <cellStyle name="Note 2 2 5 2 2 2 2 3 4" xfId="46009"/>
    <cellStyle name="Note 2 2 5 2 2 2 2 4" xfId="7340"/>
    <cellStyle name="Note 2 2 5 2 2 2 2 4 2" xfId="25005"/>
    <cellStyle name="Note 2 2 5 2 2 2 2 4 3" xfId="42273"/>
    <cellStyle name="Note 2 2 5 2 2 2 2 5" xfId="14392"/>
    <cellStyle name="Note 2 2 5 2 2 2 2 5 2" xfId="32056"/>
    <cellStyle name="Note 2 2 5 2 2 2 2 5 3" xfId="49274"/>
    <cellStyle name="Note 2 2 5 2 2 2 2 6" xfId="21362"/>
    <cellStyle name="Note 2 2 5 2 2 2 2 7" xfId="38662"/>
    <cellStyle name="Note 2 2 5 2 2 2 3" xfId="4013"/>
    <cellStyle name="Note 2 2 5 2 2 2 3 2" xfId="5929"/>
    <cellStyle name="Note 2 2 5 2 2 2 3 2 2" xfId="12849"/>
    <cellStyle name="Note 2 2 5 2 2 2 3 2 2 2" xfId="19576"/>
    <cellStyle name="Note 2 2 5 2 2 2 3 2 2 2 2" xfId="37240"/>
    <cellStyle name="Note 2 2 5 2 2 2 3 2 2 2 3" xfId="54417"/>
    <cellStyle name="Note 2 2 5 2 2 2 3 2 2 3" xfId="30513"/>
    <cellStyle name="Note 2 2 5 2 2 2 3 2 2 4" xfId="47740"/>
    <cellStyle name="Note 2 2 5 2 2 2 3 2 3" xfId="9565"/>
    <cellStyle name="Note 2 2 5 2 2 2 3 2 3 2" xfId="27230"/>
    <cellStyle name="Note 2 2 5 2 2 2 3 2 3 3" xfId="44483"/>
    <cellStyle name="Note 2 2 5 2 2 2 3 2 4" xfId="16509"/>
    <cellStyle name="Note 2 2 5 2 2 2 3 2 4 2" xfId="34173"/>
    <cellStyle name="Note 2 2 5 2 2 2 3 2 4 3" xfId="51376"/>
    <cellStyle name="Note 2 2 5 2 2 2 3 2 5" xfId="23594"/>
    <cellStyle name="Note 2 2 5 2 2 2 3 2 6" xfId="40872"/>
    <cellStyle name="Note 2 2 5 2 2 2 3 3" xfId="7710"/>
    <cellStyle name="Note 2 2 5 2 2 2 3 3 2" xfId="25375"/>
    <cellStyle name="Note 2 2 5 2 2 2 3 3 3" xfId="42640"/>
    <cellStyle name="Note 2 2 5 2 2 2 3 4" xfId="14762"/>
    <cellStyle name="Note 2 2 5 2 2 2 3 4 2" xfId="32426"/>
    <cellStyle name="Note 2 2 5 2 2 2 3 4 3" xfId="49641"/>
    <cellStyle name="Note 2 2 5 2 2 2 3 5" xfId="21732"/>
    <cellStyle name="Note 2 2 5 2 2 2 3 6" xfId="39029"/>
    <cellStyle name="Note 2 2 5 2 2 2 4" xfId="4896"/>
    <cellStyle name="Note 2 2 5 2 2 2 4 2" xfId="11816"/>
    <cellStyle name="Note 2 2 5 2 2 2 4 2 2" xfId="18597"/>
    <cellStyle name="Note 2 2 5 2 2 2 4 2 2 2" xfId="36261"/>
    <cellStyle name="Note 2 2 5 2 2 2 4 2 2 3" xfId="53447"/>
    <cellStyle name="Note 2 2 5 2 2 2 4 2 3" xfId="29480"/>
    <cellStyle name="Note 2 2 5 2 2 2 4 2 4" xfId="46716"/>
    <cellStyle name="Note 2 2 5 2 2 2 4 3" xfId="8532"/>
    <cellStyle name="Note 2 2 5 2 2 2 4 3 2" xfId="26197"/>
    <cellStyle name="Note 2 2 5 2 2 2 4 3 3" xfId="43459"/>
    <cellStyle name="Note 2 2 5 2 2 2 4 4" xfId="15530"/>
    <cellStyle name="Note 2 2 5 2 2 2 4 4 2" xfId="33194"/>
    <cellStyle name="Note 2 2 5 2 2 2 4 4 3" xfId="50406"/>
    <cellStyle name="Note 2 2 5 2 2 2 4 5" xfId="22561"/>
    <cellStyle name="Note 2 2 5 2 2 2 4 6" xfId="39848"/>
    <cellStyle name="Note 2 2 5 2 2 2 5" xfId="10502"/>
    <cellStyle name="Note 2 2 5 2 2 2 5 2" xfId="17391"/>
    <cellStyle name="Note 2 2 5 2 2 2 5 2 2" xfId="35055"/>
    <cellStyle name="Note 2 2 5 2 2 2 5 2 3" xfId="52253"/>
    <cellStyle name="Note 2 2 5 2 2 2 5 3" xfId="28166"/>
    <cellStyle name="Note 2 2 5 2 2 2 5 4" xfId="45414"/>
    <cellStyle name="Note 2 2 5 2 2 2 6" xfId="6752"/>
    <cellStyle name="Note 2 2 5 2 2 2 6 2" xfId="24417"/>
    <cellStyle name="Note 2 2 5 2 2 2 6 3" xfId="41691"/>
    <cellStyle name="Note 2 2 5 2 2 2 7" xfId="13783"/>
    <cellStyle name="Note 2 2 5 2 2 2 7 2" xfId="31447"/>
    <cellStyle name="Note 2 2 5 2 2 2 7 3" xfId="48671"/>
    <cellStyle name="Note 2 2 5 2 2 2 8" xfId="20699"/>
    <cellStyle name="Note 2 2 5 2 2 2 9" xfId="38005"/>
    <cellStyle name="Note 2 2 5 2 2 3" xfId="3076"/>
    <cellStyle name="Note 2 2 5 2 2 3 2" xfId="3739"/>
    <cellStyle name="Note 2 2 5 2 2 3 2 2" xfId="5655"/>
    <cellStyle name="Note 2 2 5 2 2 3 2 2 2" xfId="12575"/>
    <cellStyle name="Note 2 2 5 2 2 3 2 2 2 2" xfId="19302"/>
    <cellStyle name="Note 2 2 5 2 2 3 2 2 2 2 2" xfId="36966"/>
    <cellStyle name="Note 2 2 5 2 2 3 2 2 2 2 3" xfId="54143"/>
    <cellStyle name="Note 2 2 5 2 2 3 2 2 2 3" xfId="30239"/>
    <cellStyle name="Note 2 2 5 2 2 3 2 2 2 4" xfId="47466"/>
    <cellStyle name="Note 2 2 5 2 2 3 2 2 3" xfId="9291"/>
    <cellStyle name="Note 2 2 5 2 2 3 2 2 3 2" xfId="26956"/>
    <cellStyle name="Note 2 2 5 2 2 3 2 2 3 3" xfId="44209"/>
    <cellStyle name="Note 2 2 5 2 2 3 2 2 4" xfId="16235"/>
    <cellStyle name="Note 2 2 5 2 2 3 2 2 4 2" xfId="33899"/>
    <cellStyle name="Note 2 2 5 2 2 3 2 2 4 3" xfId="51102"/>
    <cellStyle name="Note 2 2 5 2 2 3 2 2 5" xfId="23320"/>
    <cellStyle name="Note 2 2 5 2 2 3 2 2 6" xfId="40598"/>
    <cellStyle name="Note 2 2 5 2 2 3 2 3" xfId="11199"/>
    <cellStyle name="Note 2 2 5 2 2 3 2 3 2" xfId="18034"/>
    <cellStyle name="Note 2 2 5 2 2 3 2 3 2 2" xfId="35698"/>
    <cellStyle name="Note 2 2 5 2 2 3 2 3 2 3" xfId="52887"/>
    <cellStyle name="Note 2 2 5 2 2 3 2 3 3" xfId="28863"/>
    <cellStyle name="Note 2 2 5 2 2 3 2 3 4" xfId="46102"/>
    <cellStyle name="Note 2 2 5 2 2 3 2 4" xfId="7436"/>
    <cellStyle name="Note 2 2 5 2 2 3 2 4 2" xfId="25101"/>
    <cellStyle name="Note 2 2 5 2 2 3 2 4 3" xfId="42366"/>
    <cellStyle name="Note 2 2 5 2 2 3 2 5" xfId="14488"/>
    <cellStyle name="Note 2 2 5 2 2 3 2 5 2" xfId="32152"/>
    <cellStyle name="Note 2 2 5 2 2 3 2 5 3" xfId="49367"/>
    <cellStyle name="Note 2 2 5 2 2 3 2 6" xfId="21458"/>
    <cellStyle name="Note 2 2 5 2 2 3 2 7" xfId="38755"/>
    <cellStyle name="Note 2 2 5 2 2 3 3" xfId="4106"/>
    <cellStyle name="Note 2 2 5 2 2 3 3 2" xfId="6022"/>
    <cellStyle name="Note 2 2 5 2 2 3 3 2 2" xfId="12942"/>
    <cellStyle name="Note 2 2 5 2 2 3 3 2 2 2" xfId="19669"/>
    <cellStyle name="Note 2 2 5 2 2 3 3 2 2 2 2" xfId="37333"/>
    <cellStyle name="Note 2 2 5 2 2 3 3 2 2 2 3" xfId="54510"/>
    <cellStyle name="Note 2 2 5 2 2 3 3 2 2 3" xfId="30606"/>
    <cellStyle name="Note 2 2 5 2 2 3 3 2 2 4" xfId="47833"/>
    <cellStyle name="Note 2 2 5 2 2 3 3 2 3" xfId="9658"/>
    <cellStyle name="Note 2 2 5 2 2 3 3 2 3 2" xfId="27323"/>
    <cellStyle name="Note 2 2 5 2 2 3 3 2 3 3" xfId="44576"/>
    <cellStyle name="Note 2 2 5 2 2 3 3 2 4" xfId="16602"/>
    <cellStyle name="Note 2 2 5 2 2 3 3 2 4 2" xfId="34266"/>
    <cellStyle name="Note 2 2 5 2 2 3 3 2 4 3" xfId="51469"/>
    <cellStyle name="Note 2 2 5 2 2 3 3 2 5" xfId="23687"/>
    <cellStyle name="Note 2 2 5 2 2 3 3 2 6" xfId="40965"/>
    <cellStyle name="Note 2 2 5 2 2 3 3 3" xfId="7803"/>
    <cellStyle name="Note 2 2 5 2 2 3 3 3 2" xfId="25468"/>
    <cellStyle name="Note 2 2 5 2 2 3 3 3 3" xfId="42733"/>
    <cellStyle name="Note 2 2 5 2 2 3 3 4" xfId="14855"/>
    <cellStyle name="Note 2 2 5 2 2 3 3 4 2" xfId="32519"/>
    <cellStyle name="Note 2 2 5 2 2 3 3 4 3" xfId="49734"/>
    <cellStyle name="Note 2 2 5 2 2 3 3 5" xfId="21825"/>
    <cellStyle name="Note 2 2 5 2 2 3 3 6" xfId="39122"/>
    <cellStyle name="Note 2 2 5 2 2 3 4" xfId="4992"/>
    <cellStyle name="Note 2 2 5 2 2 3 4 2" xfId="11912"/>
    <cellStyle name="Note 2 2 5 2 2 3 4 2 2" xfId="18693"/>
    <cellStyle name="Note 2 2 5 2 2 3 4 2 2 2" xfId="36357"/>
    <cellStyle name="Note 2 2 5 2 2 3 4 2 2 3" xfId="53540"/>
    <cellStyle name="Note 2 2 5 2 2 3 4 2 3" xfId="29576"/>
    <cellStyle name="Note 2 2 5 2 2 3 4 2 4" xfId="46809"/>
    <cellStyle name="Note 2 2 5 2 2 3 4 3" xfId="8628"/>
    <cellStyle name="Note 2 2 5 2 2 3 4 3 2" xfId="26293"/>
    <cellStyle name="Note 2 2 5 2 2 3 4 3 3" xfId="43552"/>
    <cellStyle name="Note 2 2 5 2 2 3 4 4" xfId="15626"/>
    <cellStyle name="Note 2 2 5 2 2 3 4 4 2" xfId="33290"/>
    <cellStyle name="Note 2 2 5 2 2 3 4 4 3" xfId="50499"/>
    <cellStyle name="Note 2 2 5 2 2 3 4 5" xfId="22657"/>
    <cellStyle name="Note 2 2 5 2 2 3 4 6" xfId="39941"/>
    <cellStyle name="Note 2 2 5 2 2 3 5" xfId="10598"/>
    <cellStyle name="Note 2 2 5 2 2 3 5 2" xfId="17487"/>
    <cellStyle name="Note 2 2 5 2 2 3 5 2 2" xfId="35151"/>
    <cellStyle name="Note 2 2 5 2 2 3 5 2 3" xfId="52346"/>
    <cellStyle name="Note 2 2 5 2 2 3 5 3" xfId="28262"/>
    <cellStyle name="Note 2 2 5 2 2 3 5 4" xfId="45507"/>
    <cellStyle name="Note 2 2 5 2 2 3 6" xfId="6848"/>
    <cellStyle name="Note 2 2 5 2 2 3 6 2" xfId="24513"/>
    <cellStyle name="Note 2 2 5 2 2 3 6 3" xfId="41784"/>
    <cellStyle name="Note 2 2 5 2 2 3 7" xfId="13879"/>
    <cellStyle name="Note 2 2 5 2 2 3 7 2" xfId="31543"/>
    <cellStyle name="Note 2 2 5 2 2 3 7 3" xfId="48764"/>
    <cellStyle name="Note 2 2 5 2 2 3 8" xfId="20795"/>
    <cellStyle name="Note 2 2 5 2 2 3 9" xfId="38098"/>
    <cellStyle name="Note 2 2 5 2 2 4" xfId="3188"/>
    <cellStyle name="Note 2 2 5 2 2 4 2" xfId="4218"/>
    <cellStyle name="Note 2 2 5 2 2 4 2 2" xfId="6134"/>
    <cellStyle name="Note 2 2 5 2 2 4 2 2 2" xfId="13054"/>
    <cellStyle name="Note 2 2 5 2 2 4 2 2 2 2" xfId="19781"/>
    <cellStyle name="Note 2 2 5 2 2 4 2 2 2 2 2" xfId="37445"/>
    <cellStyle name="Note 2 2 5 2 2 4 2 2 2 2 3" xfId="54622"/>
    <cellStyle name="Note 2 2 5 2 2 4 2 2 2 3" xfId="30718"/>
    <cellStyle name="Note 2 2 5 2 2 4 2 2 2 4" xfId="47945"/>
    <cellStyle name="Note 2 2 5 2 2 4 2 2 3" xfId="9770"/>
    <cellStyle name="Note 2 2 5 2 2 4 2 2 3 2" xfId="27435"/>
    <cellStyle name="Note 2 2 5 2 2 4 2 2 3 3" xfId="44688"/>
    <cellStyle name="Note 2 2 5 2 2 4 2 2 4" xfId="16714"/>
    <cellStyle name="Note 2 2 5 2 2 4 2 2 4 2" xfId="34378"/>
    <cellStyle name="Note 2 2 5 2 2 4 2 2 4 3" xfId="51581"/>
    <cellStyle name="Note 2 2 5 2 2 4 2 2 5" xfId="23799"/>
    <cellStyle name="Note 2 2 5 2 2 4 2 2 6" xfId="41077"/>
    <cellStyle name="Note 2 2 5 2 2 4 2 3" xfId="7915"/>
    <cellStyle name="Note 2 2 5 2 2 4 2 3 2" xfId="25580"/>
    <cellStyle name="Note 2 2 5 2 2 4 2 3 3" xfId="42845"/>
    <cellStyle name="Note 2 2 5 2 2 4 2 4" xfId="14967"/>
    <cellStyle name="Note 2 2 5 2 2 4 2 4 2" xfId="32631"/>
    <cellStyle name="Note 2 2 5 2 2 4 2 4 3" xfId="49846"/>
    <cellStyle name="Note 2 2 5 2 2 4 2 5" xfId="21937"/>
    <cellStyle name="Note 2 2 5 2 2 4 2 6" xfId="39234"/>
    <cellStyle name="Note 2 2 5 2 2 4 3" xfId="5104"/>
    <cellStyle name="Note 2 2 5 2 2 4 3 2" xfId="12024"/>
    <cellStyle name="Note 2 2 5 2 2 4 3 2 2" xfId="18805"/>
    <cellStyle name="Note 2 2 5 2 2 4 3 2 2 2" xfId="36469"/>
    <cellStyle name="Note 2 2 5 2 2 4 3 2 2 3" xfId="53652"/>
    <cellStyle name="Note 2 2 5 2 2 4 3 2 3" xfId="29688"/>
    <cellStyle name="Note 2 2 5 2 2 4 3 2 4" xfId="46921"/>
    <cellStyle name="Note 2 2 5 2 2 4 3 3" xfId="8740"/>
    <cellStyle name="Note 2 2 5 2 2 4 3 3 2" xfId="26405"/>
    <cellStyle name="Note 2 2 5 2 2 4 3 3 3" xfId="43664"/>
    <cellStyle name="Note 2 2 5 2 2 4 3 4" xfId="15738"/>
    <cellStyle name="Note 2 2 5 2 2 4 3 4 2" xfId="33402"/>
    <cellStyle name="Note 2 2 5 2 2 4 3 4 3" xfId="50611"/>
    <cellStyle name="Note 2 2 5 2 2 4 3 5" xfId="22769"/>
    <cellStyle name="Note 2 2 5 2 2 4 3 6" xfId="40053"/>
    <cellStyle name="Note 2 2 5 2 2 4 4" xfId="10710"/>
    <cellStyle name="Note 2 2 5 2 2 4 4 2" xfId="17599"/>
    <cellStyle name="Note 2 2 5 2 2 4 4 2 2" xfId="35263"/>
    <cellStyle name="Note 2 2 5 2 2 4 4 2 3" xfId="52458"/>
    <cellStyle name="Note 2 2 5 2 2 4 4 3" xfId="28374"/>
    <cellStyle name="Note 2 2 5 2 2 4 4 4" xfId="45619"/>
    <cellStyle name="Note 2 2 5 2 2 4 5" xfId="6960"/>
    <cellStyle name="Note 2 2 5 2 2 4 5 2" xfId="24625"/>
    <cellStyle name="Note 2 2 5 2 2 4 5 3" xfId="41896"/>
    <cellStyle name="Note 2 2 5 2 2 4 6" xfId="13991"/>
    <cellStyle name="Note 2 2 5 2 2 4 6 2" xfId="31655"/>
    <cellStyle name="Note 2 2 5 2 2 4 6 3" xfId="48876"/>
    <cellStyle name="Note 2 2 5 2 2 4 7" xfId="20907"/>
    <cellStyle name="Note 2 2 5 2 2 4 8" xfId="38210"/>
    <cellStyle name="Note 2 2 5 2 2 5" xfId="3416"/>
    <cellStyle name="Note 2 2 5 2 2 5 2" xfId="5332"/>
    <cellStyle name="Note 2 2 5 2 2 5 2 2" xfId="12252"/>
    <cellStyle name="Note 2 2 5 2 2 5 2 2 2" xfId="18979"/>
    <cellStyle name="Note 2 2 5 2 2 5 2 2 2 2" xfId="36643"/>
    <cellStyle name="Note 2 2 5 2 2 5 2 2 2 3" xfId="53826"/>
    <cellStyle name="Note 2 2 5 2 2 5 2 2 3" xfId="29916"/>
    <cellStyle name="Note 2 2 5 2 2 5 2 2 4" xfId="47149"/>
    <cellStyle name="Note 2 2 5 2 2 5 2 3" xfId="8968"/>
    <cellStyle name="Note 2 2 5 2 2 5 2 3 2" xfId="26633"/>
    <cellStyle name="Note 2 2 5 2 2 5 2 3 3" xfId="43892"/>
    <cellStyle name="Note 2 2 5 2 2 5 2 4" xfId="15912"/>
    <cellStyle name="Note 2 2 5 2 2 5 2 4 2" xfId="33576"/>
    <cellStyle name="Note 2 2 5 2 2 5 2 4 3" xfId="50785"/>
    <cellStyle name="Note 2 2 5 2 2 5 2 5" xfId="22997"/>
    <cellStyle name="Note 2 2 5 2 2 5 2 6" xfId="40281"/>
    <cellStyle name="Note 2 2 5 2 2 5 3" xfId="10876"/>
    <cellStyle name="Note 2 2 5 2 2 5 3 2" xfId="17711"/>
    <cellStyle name="Note 2 2 5 2 2 5 3 2 2" xfId="35375"/>
    <cellStyle name="Note 2 2 5 2 2 5 3 2 3" xfId="52570"/>
    <cellStyle name="Note 2 2 5 2 2 5 3 3" xfId="28540"/>
    <cellStyle name="Note 2 2 5 2 2 5 3 4" xfId="45785"/>
    <cellStyle name="Note 2 2 5 2 2 5 4" xfId="14165"/>
    <cellStyle name="Note 2 2 5 2 2 5 4 2" xfId="31829"/>
    <cellStyle name="Note 2 2 5 2 2 5 4 3" xfId="49050"/>
    <cellStyle name="Note 2 2 5 2 2 5 5" xfId="21135"/>
    <cellStyle name="Note 2 2 5 2 2 5 6" xfId="38438"/>
    <cellStyle name="Note 2 2 5 2 2 6" xfId="3789"/>
    <cellStyle name="Note 2 2 5 2 2 6 2" xfId="5705"/>
    <cellStyle name="Note 2 2 5 2 2 6 2 2" xfId="12625"/>
    <cellStyle name="Note 2 2 5 2 2 6 2 2 2" xfId="19352"/>
    <cellStyle name="Note 2 2 5 2 2 6 2 2 2 2" xfId="37016"/>
    <cellStyle name="Note 2 2 5 2 2 6 2 2 2 3" xfId="54193"/>
    <cellStyle name="Note 2 2 5 2 2 6 2 2 3" xfId="30289"/>
    <cellStyle name="Note 2 2 5 2 2 6 2 2 4" xfId="47516"/>
    <cellStyle name="Note 2 2 5 2 2 6 2 3" xfId="9341"/>
    <cellStyle name="Note 2 2 5 2 2 6 2 3 2" xfId="27006"/>
    <cellStyle name="Note 2 2 5 2 2 6 2 3 3" xfId="44259"/>
    <cellStyle name="Note 2 2 5 2 2 6 2 4" xfId="16285"/>
    <cellStyle name="Note 2 2 5 2 2 6 2 4 2" xfId="33949"/>
    <cellStyle name="Note 2 2 5 2 2 6 2 4 3" xfId="51152"/>
    <cellStyle name="Note 2 2 5 2 2 6 2 5" xfId="23370"/>
    <cellStyle name="Note 2 2 5 2 2 6 2 6" xfId="40648"/>
    <cellStyle name="Note 2 2 5 2 2 6 3" xfId="7486"/>
    <cellStyle name="Note 2 2 5 2 2 6 3 2" xfId="25151"/>
    <cellStyle name="Note 2 2 5 2 2 6 3 3" xfId="42416"/>
    <cellStyle name="Note 2 2 5 2 2 6 4" xfId="14538"/>
    <cellStyle name="Note 2 2 5 2 2 6 4 2" xfId="32202"/>
    <cellStyle name="Note 2 2 5 2 2 6 4 3" xfId="49417"/>
    <cellStyle name="Note 2 2 5 2 2 6 5" xfId="21508"/>
    <cellStyle name="Note 2 2 5 2 2 6 6" xfId="38805"/>
    <cellStyle name="Note 2 2 5 2 2 7" xfId="4669"/>
    <cellStyle name="Note 2 2 5 2 2 7 2" xfId="11589"/>
    <cellStyle name="Note 2 2 5 2 2 7 2 2" xfId="18370"/>
    <cellStyle name="Note 2 2 5 2 2 7 2 2 2" xfId="36034"/>
    <cellStyle name="Note 2 2 5 2 2 7 2 2 3" xfId="53223"/>
    <cellStyle name="Note 2 2 5 2 2 7 2 3" xfId="29253"/>
    <cellStyle name="Note 2 2 5 2 2 7 2 4" xfId="46492"/>
    <cellStyle name="Note 2 2 5 2 2 7 3" xfId="8305"/>
    <cellStyle name="Note 2 2 5 2 2 7 3 2" xfId="25970"/>
    <cellStyle name="Note 2 2 5 2 2 7 3 3" xfId="43235"/>
    <cellStyle name="Note 2 2 5 2 2 7 4" xfId="15303"/>
    <cellStyle name="Note 2 2 5 2 2 7 4 2" xfId="32967"/>
    <cellStyle name="Note 2 2 5 2 2 7 4 3" xfId="50182"/>
    <cellStyle name="Note 2 2 5 2 2 7 5" xfId="22334"/>
    <cellStyle name="Note 2 2 5 2 2 7 6" xfId="39624"/>
    <cellStyle name="Note 2 2 5 2 2 8" xfId="10275"/>
    <cellStyle name="Note 2 2 5 2 2 8 2" xfId="17164"/>
    <cellStyle name="Note 2 2 5 2 2 8 2 2" xfId="34828"/>
    <cellStyle name="Note 2 2 5 2 2 8 2 3" xfId="52029"/>
    <cellStyle name="Note 2 2 5 2 2 8 3" xfId="27939"/>
    <cellStyle name="Note 2 2 5 2 2 8 4" xfId="45190"/>
    <cellStyle name="Note 2 2 5 2 2 9" xfId="6525"/>
    <cellStyle name="Note 2 2 5 2 2 9 2" xfId="24190"/>
    <cellStyle name="Note 2 2 5 2 2 9 3" xfId="41467"/>
    <cellStyle name="Note 2 2 5 2 3" xfId="2822"/>
    <cellStyle name="Note 2 2 5 2 3 2" xfId="3485"/>
    <cellStyle name="Note 2 2 5 2 3 2 2" xfId="5401"/>
    <cellStyle name="Note 2 2 5 2 3 2 2 2" xfId="12321"/>
    <cellStyle name="Note 2 2 5 2 3 2 2 2 2" xfId="19048"/>
    <cellStyle name="Note 2 2 5 2 3 2 2 2 2 2" xfId="36712"/>
    <cellStyle name="Note 2 2 5 2 3 2 2 2 2 3" xfId="53892"/>
    <cellStyle name="Note 2 2 5 2 3 2 2 2 3" xfId="29985"/>
    <cellStyle name="Note 2 2 5 2 3 2 2 2 4" xfId="47215"/>
    <cellStyle name="Note 2 2 5 2 3 2 2 3" xfId="9037"/>
    <cellStyle name="Note 2 2 5 2 3 2 2 3 2" xfId="26702"/>
    <cellStyle name="Note 2 2 5 2 3 2 2 3 3" xfId="43958"/>
    <cellStyle name="Note 2 2 5 2 3 2 2 4" xfId="15981"/>
    <cellStyle name="Note 2 2 5 2 3 2 2 4 2" xfId="33645"/>
    <cellStyle name="Note 2 2 5 2 3 2 2 4 3" xfId="50851"/>
    <cellStyle name="Note 2 2 5 2 3 2 2 5" xfId="23066"/>
    <cellStyle name="Note 2 2 5 2 3 2 2 6" xfId="40347"/>
    <cellStyle name="Note 2 2 5 2 3 2 3" xfId="10945"/>
    <cellStyle name="Note 2 2 5 2 3 2 3 2" xfId="17780"/>
    <cellStyle name="Note 2 2 5 2 3 2 3 2 2" xfId="35444"/>
    <cellStyle name="Note 2 2 5 2 3 2 3 2 3" xfId="52636"/>
    <cellStyle name="Note 2 2 5 2 3 2 3 3" xfId="28609"/>
    <cellStyle name="Note 2 2 5 2 3 2 3 4" xfId="45851"/>
    <cellStyle name="Note 2 2 5 2 3 2 4" xfId="7182"/>
    <cellStyle name="Note 2 2 5 2 3 2 4 2" xfId="24847"/>
    <cellStyle name="Note 2 2 5 2 3 2 4 3" xfId="42115"/>
    <cellStyle name="Note 2 2 5 2 3 2 5" xfId="14234"/>
    <cellStyle name="Note 2 2 5 2 3 2 5 2" xfId="31898"/>
    <cellStyle name="Note 2 2 5 2 3 2 5 3" xfId="49116"/>
    <cellStyle name="Note 2 2 5 2 3 2 6" xfId="21204"/>
    <cellStyle name="Note 2 2 5 2 3 2 7" xfId="38504"/>
    <cellStyle name="Note 2 2 5 2 3 3" xfId="3855"/>
    <cellStyle name="Note 2 2 5 2 3 3 2" xfId="5771"/>
    <cellStyle name="Note 2 2 5 2 3 3 2 2" xfId="12691"/>
    <cellStyle name="Note 2 2 5 2 3 3 2 2 2" xfId="19418"/>
    <cellStyle name="Note 2 2 5 2 3 3 2 2 2 2" xfId="37082"/>
    <cellStyle name="Note 2 2 5 2 3 3 2 2 2 3" xfId="54259"/>
    <cellStyle name="Note 2 2 5 2 3 3 2 2 3" xfId="30355"/>
    <cellStyle name="Note 2 2 5 2 3 3 2 2 4" xfId="47582"/>
    <cellStyle name="Note 2 2 5 2 3 3 2 3" xfId="9407"/>
    <cellStyle name="Note 2 2 5 2 3 3 2 3 2" xfId="27072"/>
    <cellStyle name="Note 2 2 5 2 3 3 2 3 3" xfId="44325"/>
    <cellStyle name="Note 2 2 5 2 3 3 2 4" xfId="16351"/>
    <cellStyle name="Note 2 2 5 2 3 3 2 4 2" xfId="34015"/>
    <cellStyle name="Note 2 2 5 2 3 3 2 4 3" xfId="51218"/>
    <cellStyle name="Note 2 2 5 2 3 3 2 5" xfId="23436"/>
    <cellStyle name="Note 2 2 5 2 3 3 2 6" xfId="40714"/>
    <cellStyle name="Note 2 2 5 2 3 3 3" xfId="7552"/>
    <cellStyle name="Note 2 2 5 2 3 3 3 2" xfId="25217"/>
    <cellStyle name="Note 2 2 5 2 3 3 3 3" xfId="42482"/>
    <cellStyle name="Note 2 2 5 2 3 3 4" xfId="14604"/>
    <cellStyle name="Note 2 2 5 2 3 3 4 2" xfId="32268"/>
    <cellStyle name="Note 2 2 5 2 3 3 4 3" xfId="49483"/>
    <cellStyle name="Note 2 2 5 2 3 3 5" xfId="21574"/>
    <cellStyle name="Note 2 2 5 2 3 3 6" xfId="38871"/>
    <cellStyle name="Note 2 2 5 2 3 4" xfId="4738"/>
    <cellStyle name="Note 2 2 5 2 3 4 2" xfId="11658"/>
    <cellStyle name="Note 2 2 5 2 3 4 2 2" xfId="18439"/>
    <cellStyle name="Note 2 2 5 2 3 4 2 2 2" xfId="36103"/>
    <cellStyle name="Note 2 2 5 2 3 4 2 2 3" xfId="53289"/>
    <cellStyle name="Note 2 2 5 2 3 4 2 3" xfId="29322"/>
    <cellStyle name="Note 2 2 5 2 3 4 2 4" xfId="46558"/>
    <cellStyle name="Note 2 2 5 2 3 4 3" xfId="8374"/>
    <cellStyle name="Note 2 2 5 2 3 4 3 2" xfId="26039"/>
    <cellStyle name="Note 2 2 5 2 3 4 3 3" xfId="43301"/>
    <cellStyle name="Note 2 2 5 2 3 4 4" xfId="15372"/>
    <cellStyle name="Note 2 2 5 2 3 4 4 2" xfId="33036"/>
    <cellStyle name="Note 2 2 5 2 3 4 4 3" xfId="50248"/>
    <cellStyle name="Note 2 2 5 2 3 4 5" xfId="22403"/>
    <cellStyle name="Note 2 2 5 2 3 4 6" xfId="39690"/>
    <cellStyle name="Note 2 2 5 2 3 5" xfId="10344"/>
    <cellStyle name="Note 2 2 5 2 3 5 2" xfId="17233"/>
    <cellStyle name="Note 2 2 5 2 3 5 2 2" xfId="34897"/>
    <cellStyle name="Note 2 2 5 2 3 5 2 3" xfId="52095"/>
    <cellStyle name="Note 2 2 5 2 3 5 3" xfId="28008"/>
    <cellStyle name="Note 2 2 5 2 3 5 4" xfId="45256"/>
    <cellStyle name="Note 2 2 5 2 3 6" xfId="6594"/>
    <cellStyle name="Note 2 2 5 2 3 6 2" xfId="24259"/>
    <cellStyle name="Note 2 2 5 2 3 6 3" xfId="41533"/>
    <cellStyle name="Note 2 2 5 2 3 7" xfId="13625"/>
    <cellStyle name="Note 2 2 5 2 3 7 2" xfId="31289"/>
    <cellStyle name="Note 2 2 5 2 3 7 3" xfId="48513"/>
    <cellStyle name="Note 2 2 5 2 3 8" xfId="20541"/>
    <cellStyle name="Note 2 2 5 2 3 9" xfId="37847"/>
    <cellStyle name="Note 2 2 5 2 4" xfId="4474"/>
    <cellStyle name="Note 2 2 5 2 4 2" xfId="6338"/>
    <cellStyle name="Note 2 2 5 2 4 2 2" xfId="13257"/>
    <cellStyle name="Note 2 2 5 2 4 2 2 2" xfId="19930"/>
    <cellStyle name="Note 2 2 5 2 4 2 2 2 2" xfId="37594"/>
    <cellStyle name="Note 2 2 5 2 4 2 2 2 3" xfId="54771"/>
    <cellStyle name="Note 2 2 5 2 4 2 2 3" xfId="30921"/>
    <cellStyle name="Note 2 2 5 2 4 2 2 4" xfId="48148"/>
    <cellStyle name="Note 2 2 5 2 4 2 3" xfId="9973"/>
    <cellStyle name="Note 2 2 5 2 4 2 3 2" xfId="27638"/>
    <cellStyle name="Note 2 2 5 2 4 2 3 3" xfId="44891"/>
    <cellStyle name="Note 2 2 5 2 4 2 4" xfId="16863"/>
    <cellStyle name="Note 2 2 5 2 4 2 4 2" xfId="34527"/>
    <cellStyle name="Note 2 2 5 2 4 2 4 3" xfId="51730"/>
    <cellStyle name="Note 2 2 5 2 4 2 5" xfId="24003"/>
    <cellStyle name="Note 2 2 5 2 4 2 6" xfId="41280"/>
    <cellStyle name="Note 2 2 5 2 4 3" xfId="11402"/>
    <cellStyle name="Note 2 2 5 2 4 3 2" xfId="18183"/>
    <cellStyle name="Note 2 2 5 2 4 3 2 2" xfId="35847"/>
    <cellStyle name="Note 2 2 5 2 4 3 2 3" xfId="53036"/>
    <cellStyle name="Note 2 2 5 2 4 3 3" xfId="29066"/>
    <cellStyle name="Note 2 2 5 2 4 3 4" xfId="46305"/>
    <cellStyle name="Note 2 2 5 2 4 4" xfId="8118"/>
    <cellStyle name="Note 2 2 5 2 4 4 2" xfId="25783"/>
    <cellStyle name="Note 2 2 5 2 4 4 3" xfId="43048"/>
    <cellStyle name="Note 2 2 5 2 4 5" xfId="15116"/>
    <cellStyle name="Note 2 2 5 2 4 5 2" xfId="32780"/>
    <cellStyle name="Note 2 2 5 2 4 5 3" xfId="49995"/>
    <cellStyle name="Note 2 2 5 2 4 6" xfId="22147"/>
    <cellStyle name="Note 2 2 5 2 4 7" xfId="39437"/>
    <cellStyle name="Note 2 2 5 2 5" xfId="4431"/>
    <cellStyle name="Note 2 2 5 2 5 2" xfId="6295"/>
    <cellStyle name="Note 2 2 5 2 5 2 2" xfId="13214"/>
    <cellStyle name="Note 2 2 5 2 5 2 2 2" xfId="19887"/>
    <cellStyle name="Note 2 2 5 2 5 2 2 2 2" xfId="37551"/>
    <cellStyle name="Note 2 2 5 2 5 2 2 2 3" xfId="54728"/>
    <cellStyle name="Note 2 2 5 2 5 2 2 3" xfId="30878"/>
    <cellStyle name="Note 2 2 5 2 5 2 2 4" xfId="48105"/>
    <cellStyle name="Note 2 2 5 2 5 2 3" xfId="9930"/>
    <cellStyle name="Note 2 2 5 2 5 2 3 2" xfId="27595"/>
    <cellStyle name="Note 2 2 5 2 5 2 3 3" xfId="44848"/>
    <cellStyle name="Note 2 2 5 2 5 2 4" xfId="16820"/>
    <cellStyle name="Note 2 2 5 2 5 2 4 2" xfId="34484"/>
    <cellStyle name="Note 2 2 5 2 5 2 4 3" xfId="51687"/>
    <cellStyle name="Note 2 2 5 2 5 2 5" xfId="23960"/>
    <cellStyle name="Note 2 2 5 2 5 2 6" xfId="41237"/>
    <cellStyle name="Note 2 2 5 2 5 3" xfId="11359"/>
    <cellStyle name="Note 2 2 5 2 5 3 2" xfId="18140"/>
    <cellStyle name="Note 2 2 5 2 5 3 2 2" xfId="35804"/>
    <cellStyle name="Note 2 2 5 2 5 3 2 3" xfId="52993"/>
    <cellStyle name="Note 2 2 5 2 5 3 3" xfId="29023"/>
    <cellStyle name="Note 2 2 5 2 5 3 4" xfId="46262"/>
    <cellStyle name="Note 2 2 5 2 5 4" xfId="8075"/>
    <cellStyle name="Note 2 2 5 2 5 4 2" xfId="25740"/>
    <cellStyle name="Note 2 2 5 2 5 4 3" xfId="43005"/>
    <cellStyle name="Note 2 2 5 2 5 5" xfId="15073"/>
    <cellStyle name="Note 2 2 5 2 5 5 2" xfId="32737"/>
    <cellStyle name="Note 2 2 5 2 5 5 3" xfId="49952"/>
    <cellStyle name="Note 2 2 5 2 5 6" xfId="22104"/>
    <cellStyle name="Note 2 2 5 2 5 7" xfId="39394"/>
    <cellStyle name="Note 2 2 5 2 6" xfId="10117"/>
    <cellStyle name="Note 2 2 5 2 6 2" xfId="17006"/>
    <cellStyle name="Note 2 2 5 2 6 2 2" xfId="34670"/>
    <cellStyle name="Note 2 2 5 2 6 2 3" xfId="51871"/>
    <cellStyle name="Note 2 2 5 2 6 3" xfId="27781"/>
    <cellStyle name="Note 2 2 5 2 6 4" xfId="45032"/>
    <cellStyle name="Note 2 2 5 2 7" xfId="13398"/>
    <cellStyle name="Note 2 2 5 2 7 2" xfId="31062"/>
    <cellStyle name="Note 2 2 5 2 7 3" xfId="48289"/>
    <cellStyle name="Note 2 2 5 2 8" xfId="20224"/>
    <cellStyle name="Note 2 2 5 2 9" xfId="20365"/>
    <cellStyle name="Note 2 2 5 3" xfId="2752"/>
    <cellStyle name="Note 2 2 5 3 10" xfId="13557"/>
    <cellStyle name="Note 2 2 5 3 10 2" xfId="31221"/>
    <cellStyle name="Note 2 2 5 3 10 3" xfId="48448"/>
    <cellStyle name="Note 2 2 5 3 11" xfId="20473"/>
    <cellStyle name="Note 2 2 5 3 12" xfId="37782"/>
    <cellStyle name="Note 2 2 5 3 2" xfId="2981"/>
    <cellStyle name="Note 2 2 5 3 2 2" xfId="3644"/>
    <cellStyle name="Note 2 2 5 3 2 2 2" xfId="5560"/>
    <cellStyle name="Note 2 2 5 3 2 2 2 2" xfId="12480"/>
    <cellStyle name="Note 2 2 5 3 2 2 2 2 2" xfId="19207"/>
    <cellStyle name="Note 2 2 5 3 2 2 2 2 2 2" xfId="36871"/>
    <cellStyle name="Note 2 2 5 3 2 2 2 2 2 3" xfId="54051"/>
    <cellStyle name="Note 2 2 5 3 2 2 2 2 3" xfId="30144"/>
    <cellStyle name="Note 2 2 5 3 2 2 2 2 4" xfId="47374"/>
    <cellStyle name="Note 2 2 5 3 2 2 2 3" xfId="9196"/>
    <cellStyle name="Note 2 2 5 3 2 2 2 3 2" xfId="26861"/>
    <cellStyle name="Note 2 2 5 3 2 2 2 3 3" xfId="44117"/>
    <cellStyle name="Note 2 2 5 3 2 2 2 4" xfId="16140"/>
    <cellStyle name="Note 2 2 5 3 2 2 2 4 2" xfId="33804"/>
    <cellStyle name="Note 2 2 5 3 2 2 2 4 3" xfId="51010"/>
    <cellStyle name="Note 2 2 5 3 2 2 2 5" xfId="23225"/>
    <cellStyle name="Note 2 2 5 3 2 2 2 6" xfId="40506"/>
    <cellStyle name="Note 2 2 5 3 2 2 3" xfId="11104"/>
    <cellStyle name="Note 2 2 5 3 2 2 3 2" xfId="17939"/>
    <cellStyle name="Note 2 2 5 3 2 2 3 2 2" xfId="35603"/>
    <cellStyle name="Note 2 2 5 3 2 2 3 2 3" xfId="52795"/>
    <cellStyle name="Note 2 2 5 3 2 2 3 3" xfId="28768"/>
    <cellStyle name="Note 2 2 5 3 2 2 3 4" xfId="46010"/>
    <cellStyle name="Note 2 2 5 3 2 2 4" xfId="7341"/>
    <cellStyle name="Note 2 2 5 3 2 2 4 2" xfId="25006"/>
    <cellStyle name="Note 2 2 5 3 2 2 4 3" xfId="42274"/>
    <cellStyle name="Note 2 2 5 3 2 2 5" xfId="14393"/>
    <cellStyle name="Note 2 2 5 3 2 2 5 2" xfId="32057"/>
    <cellStyle name="Note 2 2 5 3 2 2 5 3" xfId="49275"/>
    <cellStyle name="Note 2 2 5 3 2 2 6" xfId="21363"/>
    <cellStyle name="Note 2 2 5 3 2 2 7" xfId="38663"/>
    <cellStyle name="Note 2 2 5 3 2 3" xfId="4014"/>
    <cellStyle name="Note 2 2 5 3 2 3 2" xfId="5930"/>
    <cellStyle name="Note 2 2 5 3 2 3 2 2" xfId="12850"/>
    <cellStyle name="Note 2 2 5 3 2 3 2 2 2" xfId="19577"/>
    <cellStyle name="Note 2 2 5 3 2 3 2 2 2 2" xfId="37241"/>
    <cellStyle name="Note 2 2 5 3 2 3 2 2 2 3" xfId="54418"/>
    <cellStyle name="Note 2 2 5 3 2 3 2 2 3" xfId="30514"/>
    <cellStyle name="Note 2 2 5 3 2 3 2 2 4" xfId="47741"/>
    <cellStyle name="Note 2 2 5 3 2 3 2 3" xfId="9566"/>
    <cellStyle name="Note 2 2 5 3 2 3 2 3 2" xfId="27231"/>
    <cellStyle name="Note 2 2 5 3 2 3 2 3 3" xfId="44484"/>
    <cellStyle name="Note 2 2 5 3 2 3 2 4" xfId="16510"/>
    <cellStyle name="Note 2 2 5 3 2 3 2 4 2" xfId="34174"/>
    <cellStyle name="Note 2 2 5 3 2 3 2 4 3" xfId="51377"/>
    <cellStyle name="Note 2 2 5 3 2 3 2 5" xfId="23595"/>
    <cellStyle name="Note 2 2 5 3 2 3 2 6" xfId="40873"/>
    <cellStyle name="Note 2 2 5 3 2 3 3" xfId="7711"/>
    <cellStyle name="Note 2 2 5 3 2 3 3 2" xfId="25376"/>
    <cellStyle name="Note 2 2 5 3 2 3 3 3" xfId="42641"/>
    <cellStyle name="Note 2 2 5 3 2 3 4" xfId="14763"/>
    <cellStyle name="Note 2 2 5 3 2 3 4 2" xfId="32427"/>
    <cellStyle name="Note 2 2 5 3 2 3 4 3" xfId="49642"/>
    <cellStyle name="Note 2 2 5 3 2 3 5" xfId="21733"/>
    <cellStyle name="Note 2 2 5 3 2 3 6" xfId="39030"/>
    <cellStyle name="Note 2 2 5 3 2 4" xfId="4897"/>
    <cellStyle name="Note 2 2 5 3 2 4 2" xfId="11817"/>
    <cellStyle name="Note 2 2 5 3 2 4 2 2" xfId="18598"/>
    <cellStyle name="Note 2 2 5 3 2 4 2 2 2" xfId="36262"/>
    <cellStyle name="Note 2 2 5 3 2 4 2 2 3" xfId="53448"/>
    <cellStyle name="Note 2 2 5 3 2 4 2 3" xfId="29481"/>
    <cellStyle name="Note 2 2 5 3 2 4 2 4" xfId="46717"/>
    <cellStyle name="Note 2 2 5 3 2 4 3" xfId="8533"/>
    <cellStyle name="Note 2 2 5 3 2 4 3 2" xfId="26198"/>
    <cellStyle name="Note 2 2 5 3 2 4 3 3" xfId="43460"/>
    <cellStyle name="Note 2 2 5 3 2 4 4" xfId="15531"/>
    <cellStyle name="Note 2 2 5 3 2 4 4 2" xfId="33195"/>
    <cellStyle name="Note 2 2 5 3 2 4 4 3" xfId="50407"/>
    <cellStyle name="Note 2 2 5 3 2 4 5" xfId="22562"/>
    <cellStyle name="Note 2 2 5 3 2 4 6" xfId="39849"/>
    <cellStyle name="Note 2 2 5 3 2 5" xfId="10503"/>
    <cellStyle name="Note 2 2 5 3 2 5 2" xfId="17392"/>
    <cellStyle name="Note 2 2 5 3 2 5 2 2" xfId="35056"/>
    <cellStyle name="Note 2 2 5 3 2 5 2 3" xfId="52254"/>
    <cellStyle name="Note 2 2 5 3 2 5 3" xfId="28167"/>
    <cellStyle name="Note 2 2 5 3 2 5 4" xfId="45415"/>
    <cellStyle name="Note 2 2 5 3 2 6" xfId="6753"/>
    <cellStyle name="Note 2 2 5 3 2 6 2" xfId="24418"/>
    <cellStyle name="Note 2 2 5 3 2 6 3" xfId="41692"/>
    <cellStyle name="Note 2 2 5 3 2 7" xfId="13784"/>
    <cellStyle name="Note 2 2 5 3 2 7 2" xfId="31448"/>
    <cellStyle name="Note 2 2 5 3 2 7 3" xfId="48672"/>
    <cellStyle name="Note 2 2 5 3 2 8" xfId="20700"/>
    <cellStyle name="Note 2 2 5 3 2 9" xfId="38006"/>
    <cellStyle name="Note 2 2 5 3 3" xfId="3077"/>
    <cellStyle name="Note 2 2 5 3 3 2" xfId="3740"/>
    <cellStyle name="Note 2 2 5 3 3 2 2" xfId="5656"/>
    <cellStyle name="Note 2 2 5 3 3 2 2 2" xfId="12576"/>
    <cellStyle name="Note 2 2 5 3 3 2 2 2 2" xfId="19303"/>
    <cellStyle name="Note 2 2 5 3 3 2 2 2 2 2" xfId="36967"/>
    <cellStyle name="Note 2 2 5 3 3 2 2 2 2 3" xfId="54144"/>
    <cellStyle name="Note 2 2 5 3 3 2 2 2 3" xfId="30240"/>
    <cellStyle name="Note 2 2 5 3 3 2 2 2 4" xfId="47467"/>
    <cellStyle name="Note 2 2 5 3 3 2 2 3" xfId="9292"/>
    <cellStyle name="Note 2 2 5 3 3 2 2 3 2" xfId="26957"/>
    <cellStyle name="Note 2 2 5 3 3 2 2 3 3" xfId="44210"/>
    <cellStyle name="Note 2 2 5 3 3 2 2 4" xfId="16236"/>
    <cellStyle name="Note 2 2 5 3 3 2 2 4 2" xfId="33900"/>
    <cellStyle name="Note 2 2 5 3 3 2 2 4 3" xfId="51103"/>
    <cellStyle name="Note 2 2 5 3 3 2 2 5" xfId="23321"/>
    <cellStyle name="Note 2 2 5 3 3 2 2 6" xfId="40599"/>
    <cellStyle name="Note 2 2 5 3 3 2 3" xfId="11200"/>
    <cellStyle name="Note 2 2 5 3 3 2 3 2" xfId="18035"/>
    <cellStyle name="Note 2 2 5 3 3 2 3 2 2" xfId="35699"/>
    <cellStyle name="Note 2 2 5 3 3 2 3 2 3" xfId="52888"/>
    <cellStyle name="Note 2 2 5 3 3 2 3 3" xfId="28864"/>
    <cellStyle name="Note 2 2 5 3 3 2 3 4" xfId="46103"/>
    <cellStyle name="Note 2 2 5 3 3 2 4" xfId="7437"/>
    <cellStyle name="Note 2 2 5 3 3 2 4 2" xfId="25102"/>
    <cellStyle name="Note 2 2 5 3 3 2 4 3" xfId="42367"/>
    <cellStyle name="Note 2 2 5 3 3 2 5" xfId="14489"/>
    <cellStyle name="Note 2 2 5 3 3 2 5 2" xfId="32153"/>
    <cellStyle name="Note 2 2 5 3 3 2 5 3" xfId="49368"/>
    <cellStyle name="Note 2 2 5 3 3 2 6" xfId="21459"/>
    <cellStyle name="Note 2 2 5 3 3 2 7" xfId="38756"/>
    <cellStyle name="Note 2 2 5 3 3 3" xfId="4107"/>
    <cellStyle name="Note 2 2 5 3 3 3 2" xfId="6023"/>
    <cellStyle name="Note 2 2 5 3 3 3 2 2" xfId="12943"/>
    <cellStyle name="Note 2 2 5 3 3 3 2 2 2" xfId="19670"/>
    <cellStyle name="Note 2 2 5 3 3 3 2 2 2 2" xfId="37334"/>
    <cellStyle name="Note 2 2 5 3 3 3 2 2 2 3" xfId="54511"/>
    <cellStyle name="Note 2 2 5 3 3 3 2 2 3" xfId="30607"/>
    <cellStyle name="Note 2 2 5 3 3 3 2 2 4" xfId="47834"/>
    <cellStyle name="Note 2 2 5 3 3 3 2 3" xfId="9659"/>
    <cellStyle name="Note 2 2 5 3 3 3 2 3 2" xfId="27324"/>
    <cellStyle name="Note 2 2 5 3 3 3 2 3 3" xfId="44577"/>
    <cellStyle name="Note 2 2 5 3 3 3 2 4" xfId="16603"/>
    <cellStyle name="Note 2 2 5 3 3 3 2 4 2" xfId="34267"/>
    <cellStyle name="Note 2 2 5 3 3 3 2 4 3" xfId="51470"/>
    <cellStyle name="Note 2 2 5 3 3 3 2 5" xfId="23688"/>
    <cellStyle name="Note 2 2 5 3 3 3 2 6" xfId="40966"/>
    <cellStyle name="Note 2 2 5 3 3 3 3" xfId="7804"/>
    <cellStyle name="Note 2 2 5 3 3 3 3 2" xfId="25469"/>
    <cellStyle name="Note 2 2 5 3 3 3 3 3" xfId="42734"/>
    <cellStyle name="Note 2 2 5 3 3 3 4" xfId="14856"/>
    <cellStyle name="Note 2 2 5 3 3 3 4 2" xfId="32520"/>
    <cellStyle name="Note 2 2 5 3 3 3 4 3" xfId="49735"/>
    <cellStyle name="Note 2 2 5 3 3 3 5" xfId="21826"/>
    <cellStyle name="Note 2 2 5 3 3 3 6" xfId="39123"/>
    <cellStyle name="Note 2 2 5 3 3 4" xfId="4993"/>
    <cellStyle name="Note 2 2 5 3 3 4 2" xfId="11913"/>
    <cellStyle name="Note 2 2 5 3 3 4 2 2" xfId="18694"/>
    <cellStyle name="Note 2 2 5 3 3 4 2 2 2" xfId="36358"/>
    <cellStyle name="Note 2 2 5 3 3 4 2 2 3" xfId="53541"/>
    <cellStyle name="Note 2 2 5 3 3 4 2 3" xfId="29577"/>
    <cellStyle name="Note 2 2 5 3 3 4 2 4" xfId="46810"/>
    <cellStyle name="Note 2 2 5 3 3 4 3" xfId="8629"/>
    <cellStyle name="Note 2 2 5 3 3 4 3 2" xfId="26294"/>
    <cellStyle name="Note 2 2 5 3 3 4 3 3" xfId="43553"/>
    <cellStyle name="Note 2 2 5 3 3 4 4" xfId="15627"/>
    <cellStyle name="Note 2 2 5 3 3 4 4 2" xfId="33291"/>
    <cellStyle name="Note 2 2 5 3 3 4 4 3" xfId="50500"/>
    <cellStyle name="Note 2 2 5 3 3 4 5" xfId="22658"/>
    <cellStyle name="Note 2 2 5 3 3 4 6" xfId="39942"/>
    <cellStyle name="Note 2 2 5 3 3 5" xfId="10599"/>
    <cellStyle name="Note 2 2 5 3 3 5 2" xfId="17488"/>
    <cellStyle name="Note 2 2 5 3 3 5 2 2" xfId="35152"/>
    <cellStyle name="Note 2 2 5 3 3 5 2 3" xfId="52347"/>
    <cellStyle name="Note 2 2 5 3 3 5 3" xfId="28263"/>
    <cellStyle name="Note 2 2 5 3 3 5 4" xfId="45508"/>
    <cellStyle name="Note 2 2 5 3 3 6" xfId="6849"/>
    <cellStyle name="Note 2 2 5 3 3 6 2" xfId="24514"/>
    <cellStyle name="Note 2 2 5 3 3 6 3" xfId="41785"/>
    <cellStyle name="Note 2 2 5 3 3 7" xfId="13880"/>
    <cellStyle name="Note 2 2 5 3 3 7 2" xfId="31544"/>
    <cellStyle name="Note 2 2 5 3 3 7 3" xfId="48765"/>
    <cellStyle name="Note 2 2 5 3 3 8" xfId="20796"/>
    <cellStyle name="Note 2 2 5 3 3 9" xfId="38099"/>
    <cellStyle name="Note 2 2 5 3 4" xfId="3189"/>
    <cellStyle name="Note 2 2 5 3 4 2" xfId="4219"/>
    <cellStyle name="Note 2 2 5 3 4 2 2" xfId="6135"/>
    <cellStyle name="Note 2 2 5 3 4 2 2 2" xfId="13055"/>
    <cellStyle name="Note 2 2 5 3 4 2 2 2 2" xfId="19782"/>
    <cellStyle name="Note 2 2 5 3 4 2 2 2 2 2" xfId="37446"/>
    <cellStyle name="Note 2 2 5 3 4 2 2 2 2 3" xfId="54623"/>
    <cellStyle name="Note 2 2 5 3 4 2 2 2 3" xfId="30719"/>
    <cellStyle name="Note 2 2 5 3 4 2 2 2 4" xfId="47946"/>
    <cellStyle name="Note 2 2 5 3 4 2 2 3" xfId="9771"/>
    <cellStyle name="Note 2 2 5 3 4 2 2 3 2" xfId="27436"/>
    <cellStyle name="Note 2 2 5 3 4 2 2 3 3" xfId="44689"/>
    <cellStyle name="Note 2 2 5 3 4 2 2 4" xfId="16715"/>
    <cellStyle name="Note 2 2 5 3 4 2 2 4 2" xfId="34379"/>
    <cellStyle name="Note 2 2 5 3 4 2 2 4 3" xfId="51582"/>
    <cellStyle name="Note 2 2 5 3 4 2 2 5" xfId="23800"/>
    <cellStyle name="Note 2 2 5 3 4 2 2 6" xfId="41078"/>
    <cellStyle name="Note 2 2 5 3 4 2 3" xfId="7916"/>
    <cellStyle name="Note 2 2 5 3 4 2 3 2" xfId="25581"/>
    <cellStyle name="Note 2 2 5 3 4 2 3 3" xfId="42846"/>
    <cellStyle name="Note 2 2 5 3 4 2 4" xfId="14968"/>
    <cellStyle name="Note 2 2 5 3 4 2 4 2" xfId="32632"/>
    <cellStyle name="Note 2 2 5 3 4 2 4 3" xfId="49847"/>
    <cellStyle name="Note 2 2 5 3 4 2 5" xfId="21938"/>
    <cellStyle name="Note 2 2 5 3 4 2 6" xfId="39235"/>
    <cellStyle name="Note 2 2 5 3 4 3" xfId="5105"/>
    <cellStyle name="Note 2 2 5 3 4 3 2" xfId="12025"/>
    <cellStyle name="Note 2 2 5 3 4 3 2 2" xfId="18806"/>
    <cellStyle name="Note 2 2 5 3 4 3 2 2 2" xfId="36470"/>
    <cellStyle name="Note 2 2 5 3 4 3 2 2 3" xfId="53653"/>
    <cellStyle name="Note 2 2 5 3 4 3 2 3" xfId="29689"/>
    <cellStyle name="Note 2 2 5 3 4 3 2 4" xfId="46922"/>
    <cellStyle name="Note 2 2 5 3 4 3 3" xfId="8741"/>
    <cellStyle name="Note 2 2 5 3 4 3 3 2" xfId="26406"/>
    <cellStyle name="Note 2 2 5 3 4 3 3 3" xfId="43665"/>
    <cellStyle name="Note 2 2 5 3 4 3 4" xfId="15739"/>
    <cellStyle name="Note 2 2 5 3 4 3 4 2" xfId="33403"/>
    <cellStyle name="Note 2 2 5 3 4 3 4 3" xfId="50612"/>
    <cellStyle name="Note 2 2 5 3 4 3 5" xfId="22770"/>
    <cellStyle name="Note 2 2 5 3 4 3 6" xfId="40054"/>
    <cellStyle name="Note 2 2 5 3 4 4" xfId="10711"/>
    <cellStyle name="Note 2 2 5 3 4 4 2" xfId="17600"/>
    <cellStyle name="Note 2 2 5 3 4 4 2 2" xfId="35264"/>
    <cellStyle name="Note 2 2 5 3 4 4 2 3" xfId="52459"/>
    <cellStyle name="Note 2 2 5 3 4 4 3" xfId="28375"/>
    <cellStyle name="Note 2 2 5 3 4 4 4" xfId="45620"/>
    <cellStyle name="Note 2 2 5 3 4 5" xfId="6961"/>
    <cellStyle name="Note 2 2 5 3 4 5 2" xfId="24626"/>
    <cellStyle name="Note 2 2 5 3 4 5 3" xfId="41897"/>
    <cellStyle name="Note 2 2 5 3 4 6" xfId="13992"/>
    <cellStyle name="Note 2 2 5 3 4 6 2" xfId="31656"/>
    <cellStyle name="Note 2 2 5 3 4 6 3" xfId="48877"/>
    <cellStyle name="Note 2 2 5 3 4 7" xfId="20908"/>
    <cellStyle name="Note 2 2 5 3 4 8" xfId="38211"/>
    <cellStyle name="Note 2 2 5 3 5" xfId="3417"/>
    <cellStyle name="Note 2 2 5 3 5 2" xfId="5333"/>
    <cellStyle name="Note 2 2 5 3 5 2 2" xfId="12253"/>
    <cellStyle name="Note 2 2 5 3 5 2 2 2" xfId="18980"/>
    <cellStyle name="Note 2 2 5 3 5 2 2 2 2" xfId="36644"/>
    <cellStyle name="Note 2 2 5 3 5 2 2 2 3" xfId="53827"/>
    <cellStyle name="Note 2 2 5 3 5 2 2 3" xfId="29917"/>
    <cellStyle name="Note 2 2 5 3 5 2 2 4" xfId="47150"/>
    <cellStyle name="Note 2 2 5 3 5 2 3" xfId="8969"/>
    <cellStyle name="Note 2 2 5 3 5 2 3 2" xfId="26634"/>
    <cellStyle name="Note 2 2 5 3 5 2 3 3" xfId="43893"/>
    <cellStyle name="Note 2 2 5 3 5 2 4" xfId="15913"/>
    <cellStyle name="Note 2 2 5 3 5 2 4 2" xfId="33577"/>
    <cellStyle name="Note 2 2 5 3 5 2 4 3" xfId="50786"/>
    <cellStyle name="Note 2 2 5 3 5 2 5" xfId="22998"/>
    <cellStyle name="Note 2 2 5 3 5 2 6" xfId="40282"/>
    <cellStyle name="Note 2 2 5 3 5 3" xfId="10877"/>
    <cellStyle name="Note 2 2 5 3 5 3 2" xfId="17712"/>
    <cellStyle name="Note 2 2 5 3 5 3 2 2" xfId="35376"/>
    <cellStyle name="Note 2 2 5 3 5 3 2 3" xfId="52571"/>
    <cellStyle name="Note 2 2 5 3 5 3 3" xfId="28541"/>
    <cellStyle name="Note 2 2 5 3 5 3 4" xfId="45786"/>
    <cellStyle name="Note 2 2 5 3 5 4" xfId="14166"/>
    <cellStyle name="Note 2 2 5 3 5 4 2" xfId="31830"/>
    <cellStyle name="Note 2 2 5 3 5 4 3" xfId="49051"/>
    <cellStyle name="Note 2 2 5 3 5 5" xfId="21136"/>
    <cellStyle name="Note 2 2 5 3 5 6" xfId="38439"/>
    <cellStyle name="Note 2 2 5 3 6" xfId="3790"/>
    <cellStyle name="Note 2 2 5 3 6 2" xfId="5706"/>
    <cellStyle name="Note 2 2 5 3 6 2 2" xfId="12626"/>
    <cellStyle name="Note 2 2 5 3 6 2 2 2" xfId="19353"/>
    <cellStyle name="Note 2 2 5 3 6 2 2 2 2" xfId="37017"/>
    <cellStyle name="Note 2 2 5 3 6 2 2 2 3" xfId="54194"/>
    <cellStyle name="Note 2 2 5 3 6 2 2 3" xfId="30290"/>
    <cellStyle name="Note 2 2 5 3 6 2 2 4" xfId="47517"/>
    <cellStyle name="Note 2 2 5 3 6 2 3" xfId="9342"/>
    <cellStyle name="Note 2 2 5 3 6 2 3 2" xfId="27007"/>
    <cellStyle name="Note 2 2 5 3 6 2 3 3" xfId="44260"/>
    <cellStyle name="Note 2 2 5 3 6 2 4" xfId="16286"/>
    <cellStyle name="Note 2 2 5 3 6 2 4 2" xfId="33950"/>
    <cellStyle name="Note 2 2 5 3 6 2 4 3" xfId="51153"/>
    <cellStyle name="Note 2 2 5 3 6 2 5" xfId="23371"/>
    <cellStyle name="Note 2 2 5 3 6 2 6" xfId="40649"/>
    <cellStyle name="Note 2 2 5 3 6 3" xfId="7487"/>
    <cellStyle name="Note 2 2 5 3 6 3 2" xfId="25152"/>
    <cellStyle name="Note 2 2 5 3 6 3 3" xfId="42417"/>
    <cellStyle name="Note 2 2 5 3 6 4" xfId="14539"/>
    <cellStyle name="Note 2 2 5 3 6 4 2" xfId="32203"/>
    <cellStyle name="Note 2 2 5 3 6 4 3" xfId="49418"/>
    <cellStyle name="Note 2 2 5 3 6 5" xfId="21509"/>
    <cellStyle name="Note 2 2 5 3 6 6" xfId="38806"/>
    <cellStyle name="Note 2 2 5 3 7" xfId="4670"/>
    <cellStyle name="Note 2 2 5 3 7 2" xfId="11590"/>
    <cellStyle name="Note 2 2 5 3 7 2 2" xfId="18371"/>
    <cellStyle name="Note 2 2 5 3 7 2 2 2" xfId="36035"/>
    <cellStyle name="Note 2 2 5 3 7 2 2 3" xfId="53224"/>
    <cellStyle name="Note 2 2 5 3 7 2 3" xfId="29254"/>
    <cellStyle name="Note 2 2 5 3 7 2 4" xfId="46493"/>
    <cellStyle name="Note 2 2 5 3 7 3" xfId="8306"/>
    <cellStyle name="Note 2 2 5 3 7 3 2" xfId="25971"/>
    <cellStyle name="Note 2 2 5 3 7 3 3" xfId="43236"/>
    <cellStyle name="Note 2 2 5 3 7 4" xfId="15304"/>
    <cellStyle name="Note 2 2 5 3 7 4 2" xfId="32968"/>
    <cellStyle name="Note 2 2 5 3 7 4 3" xfId="50183"/>
    <cellStyle name="Note 2 2 5 3 7 5" xfId="22335"/>
    <cellStyle name="Note 2 2 5 3 7 6" xfId="39625"/>
    <cellStyle name="Note 2 2 5 3 8" xfId="10276"/>
    <cellStyle name="Note 2 2 5 3 8 2" xfId="17165"/>
    <cellStyle name="Note 2 2 5 3 8 2 2" xfId="34829"/>
    <cellStyle name="Note 2 2 5 3 8 2 3" xfId="52030"/>
    <cellStyle name="Note 2 2 5 3 8 3" xfId="27940"/>
    <cellStyle name="Note 2 2 5 3 8 4" xfId="45191"/>
    <cellStyle name="Note 2 2 5 3 9" xfId="6526"/>
    <cellStyle name="Note 2 2 5 3 9 2" xfId="24191"/>
    <cellStyle name="Note 2 2 5 3 9 3" xfId="41468"/>
    <cellStyle name="Note 2 2 5 4" xfId="2821"/>
    <cellStyle name="Note 2 2 5 4 2" xfId="3484"/>
    <cellStyle name="Note 2 2 5 4 2 2" xfId="5400"/>
    <cellStyle name="Note 2 2 5 4 2 2 2" xfId="12320"/>
    <cellStyle name="Note 2 2 5 4 2 2 2 2" xfId="19047"/>
    <cellStyle name="Note 2 2 5 4 2 2 2 2 2" xfId="36711"/>
    <cellStyle name="Note 2 2 5 4 2 2 2 2 3" xfId="53891"/>
    <cellStyle name="Note 2 2 5 4 2 2 2 3" xfId="29984"/>
    <cellStyle name="Note 2 2 5 4 2 2 2 4" xfId="47214"/>
    <cellStyle name="Note 2 2 5 4 2 2 3" xfId="9036"/>
    <cellStyle name="Note 2 2 5 4 2 2 3 2" xfId="26701"/>
    <cellStyle name="Note 2 2 5 4 2 2 3 3" xfId="43957"/>
    <cellStyle name="Note 2 2 5 4 2 2 4" xfId="15980"/>
    <cellStyle name="Note 2 2 5 4 2 2 4 2" xfId="33644"/>
    <cellStyle name="Note 2 2 5 4 2 2 4 3" xfId="50850"/>
    <cellStyle name="Note 2 2 5 4 2 2 5" xfId="23065"/>
    <cellStyle name="Note 2 2 5 4 2 2 6" xfId="40346"/>
    <cellStyle name="Note 2 2 5 4 2 3" xfId="10944"/>
    <cellStyle name="Note 2 2 5 4 2 3 2" xfId="17779"/>
    <cellStyle name="Note 2 2 5 4 2 3 2 2" xfId="35443"/>
    <cellStyle name="Note 2 2 5 4 2 3 2 3" xfId="52635"/>
    <cellStyle name="Note 2 2 5 4 2 3 3" xfId="28608"/>
    <cellStyle name="Note 2 2 5 4 2 3 4" xfId="45850"/>
    <cellStyle name="Note 2 2 5 4 2 4" xfId="7181"/>
    <cellStyle name="Note 2 2 5 4 2 4 2" xfId="24846"/>
    <cellStyle name="Note 2 2 5 4 2 4 3" xfId="42114"/>
    <cellStyle name="Note 2 2 5 4 2 5" xfId="14233"/>
    <cellStyle name="Note 2 2 5 4 2 5 2" xfId="31897"/>
    <cellStyle name="Note 2 2 5 4 2 5 3" xfId="49115"/>
    <cellStyle name="Note 2 2 5 4 2 6" xfId="21203"/>
    <cellStyle name="Note 2 2 5 4 2 7" xfId="38503"/>
    <cellStyle name="Note 2 2 5 4 3" xfId="3854"/>
    <cellStyle name="Note 2 2 5 4 3 2" xfId="5770"/>
    <cellStyle name="Note 2 2 5 4 3 2 2" xfId="12690"/>
    <cellStyle name="Note 2 2 5 4 3 2 2 2" xfId="19417"/>
    <cellStyle name="Note 2 2 5 4 3 2 2 2 2" xfId="37081"/>
    <cellStyle name="Note 2 2 5 4 3 2 2 2 3" xfId="54258"/>
    <cellStyle name="Note 2 2 5 4 3 2 2 3" xfId="30354"/>
    <cellStyle name="Note 2 2 5 4 3 2 2 4" xfId="47581"/>
    <cellStyle name="Note 2 2 5 4 3 2 3" xfId="9406"/>
    <cellStyle name="Note 2 2 5 4 3 2 3 2" xfId="27071"/>
    <cellStyle name="Note 2 2 5 4 3 2 3 3" xfId="44324"/>
    <cellStyle name="Note 2 2 5 4 3 2 4" xfId="16350"/>
    <cellStyle name="Note 2 2 5 4 3 2 4 2" xfId="34014"/>
    <cellStyle name="Note 2 2 5 4 3 2 4 3" xfId="51217"/>
    <cellStyle name="Note 2 2 5 4 3 2 5" xfId="23435"/>
    <cellStyle name="Note 2 2 5 4 3 2 6" xfId="40713"/>
    <cellStyle name="Note 2 2 5 4 3 3" xfId="7551"/>
    <cellStyle name="Note 2 2 5 4 3 3 2" xfId="25216"/>
    <cellStyle name="Note 2 2 5 4 3 3 3" xfId="42481"/>
    <cellStyle name="Note 2 2 5 4 3 4" xfId="14603"/>
    <cellStyle name="Note 2 2 5 4 3 4 2" xfId="32267"/>
    <cellStyle name="Note 2 2 5 4 3 4 3" xfId="49482"/>
    <cellStyle name="Note 2 2 5 4 3 5" xfId="21573"/>
    <cellStyle name="Note 2 2 5 4 3 6" xfId="38870"/>
    <cellStyle name="Note 2 2 5 4 4" xfId="4737"/>
    <cellStyle name="Note 2 2 5 4 4 2" xfId="11657"/>
    <cellStyle name="Note 2 2 5 4 4 2 2" xfId="18438"/>
    <cellStyle name="Note 2 2 5 4 4 2 2 2" xfId="36102"/>
    <cellStyle name="Note 2 2 5 4 4 2 2 3" xfId="53288"/>
    <cellStyle name="Note 2 2 5 4 4 2 3" xfId="29321"/>
    <cellStyle name="Note 2 2 5 4 4 2 4" xfId="46557"/>
    <cellStyle name="Note 2 2 5 4 4 3" xfId="8373"/>
    <cellStyle name="Note 2 2 5 4 4 3 2" xfId="26038"/>
    <cellStyle name="Note 2 2 5 4 4 3 3" xfId="43300"/>
    <cellStyle name="Note 2 2 5 4 4 4" xfId="15371"/>
    <cellStyle name="Note 2 2 5 4 4 4 2" xfId="33035"/>
    <cellStyle name="Note 2 2 5 4 4 4 3" xfId="50247"/>
    <cellStyle name="Note 2 2 5 4 4 5" xfId="22402"/>
    <cellStyle name="Note 2 2 5 4 4 6" xfId="39689"/>
    <cellStyle name="Note 2 2 5 4 5" xfId="10343"/>
    <cellStyle name="Note 2 2 5 4 5 2" xfId="17232"/>
    <cellStyle name="Note 2 2 5 4 5 2 2" xfId="34896"/>
    <cellStyle name="Note 2 2 5 4 5 2 3" xfId="52094"/>
    <cellStyle name="Note 2 2 5 4 5 3" xfId="28007"/>
    <cellStyle name="Note 2 2 5 4 5 4" xfId="45255"/>
    <cellStyle name="Note 2 2 5 4 6" xfId="6593"/>
    <cellStyle name="Note 2 2 5 4 6 2" xfId="24258"/>
    <cellStyle name="Note 2 2 5 4 6 3" xfId="41532"/>
    <cellStyle name="Note 2 2 5 4 7" xfId="13624"/>
    <cellStyle name="Note 2 2 5 4 7 2" xfId="31288"/>
    <cellStyle name="Note 2 2 5 4 7 3" xfId="48512"/>
    <cellStyle name="Note 2 2 5 4 8" xfId="20540"/>
    <cellStyle name="Note 2 2 5 4 9" xfId="37846"/>
    <cellStyle name="Note 2 2 5 5" xfId="4473"/>
    <cellStyle name="Note 2 2 5 5 2" xfId="6337"/>
    <cellStyle name="Note 2 2 5 5 2 2" xfId="13256"/>
    <cellStyle name="Note 2 2 5 5 2 2 2" xfId="19929"/>
    <cellStyle name="Note 2 2 5 5 2 2 2 2" xfId="37593"/>
    <cellStyle name="Note 2 2 5 5 2 2 2 3" xfId="54770"/>
    <cellStyle name="Note 2 2 5 5 2 2 3" xfId="30920"/>
    <cellStyle name="Note 2 2 5 5 2 2 4" xfId="48147"/>
    <cellStyle name="Note 2 2 5 5 2 3" xfId="9972"/>
    <cellStyle name="Note 2 2 5 5 2 3 2" xfId="27637"/>
    <cellStyle name="Note 2 2 5 5 2 3 3" xfId="44890"/>
    <cellStyle name="Note 2 2 5 5 2 4" xfId="16862"/>
    <cellStyle name="Note 2 2 5 5 2 4 2" xfId="34526"/>
    <cellStyle name="Note 2 2 5 5 2 4 3" xfId="51729"/>
    <cellStyle name="Note 2 2 5 5 2 5" xfId="24002"/>
    <cellStyle name="Note 2 2 5 5 2 6" xfId="41279"/>
    <cellStyle name="Note 2 2 5 5 3" xfId="11401"/>
    <cellStyle name="Note 2 2 5 5 3 2" xfId="18182"/>
    <cellStyle name="Note 2 2 5 5 3 2 2" xfId="35846"/>
    <cellStyle name="Note 2 2 5 5 3 2 3" xfId="53035"/>
    <cellStyle name="Note 2 2 5 5 3 3" xfId="29065"/>
    <cellStyle name="Note 2 2 5 5 3 4" xfId="46304"/>
    <cellStyle name="Note 2 2 5 5 4" xfId="8117"/>
    <cellStyle name="Note 2 2 5 5 4 2" xfId="25782"/>
    <cellStyle name="Note 2 2 5 5 4 3" xfId="43047"/>
    <cellStyle name="Note 2 2 5 5 5" xfId="15115"/>
    <cellStyle name="Note 2 2 5 5 5 2" xfId="32779"/>
    <cellStyle name="Note 2 2 5 5 5 3" xfId="49994"/>
    <cellStyle name="Note 2 2 5 5 6" xfId="22146"/>
    <cellStyle name="Note 2 2 5 5 7" xfId="39436"/>
    <cellStyle name="Note 2 2 5 6" xfId="4430"/>
    <cellStyle name="Note 2 2 5 6 2" xfId="6294"/>
    <cellStyle name="Note 2 2 5 6 2 2" xfId="13213"/>
    <cellStyle name="Note 2 2 5 6 2 2 2" xfId="19886"/>
    <cellStyle name="Note 2 2 5 6 2 2 2 2" xfId="37550"/>
    <cellStyle name="Note 2 2 5 6 2 2 2 3" xfId="54727"/>
    <cellStyle name="Note 2 2 5 6 2 2 3" xfId="30877"/>
    <cellStyle name="Note 2 2 5 6 2 2 4" xfId="48104"/>
    <cellStyle name="Note 2 2 5 6 2 3" xfId="9929"/>
    <cellStyle name="Note 2 2 5 6 2 3 2" xfId="27594"/>
    <cellStyle name="Note 2 2 5 6 2 3 3" xfId="44847"/>
    <cellStyle name="Note 2 2 5 6 2 4" xfId="16819"/>
    <cellStyle name="Note 2 2 5 6 2 4 2" xfId="34483"/>
    <cellStyle name="Note 2 2 5 6 2 4 3" xfId="51686"/>
    <cellStyle name="Note 2 2 5 6 2 5" xfId="23959"/>
    <cellStyle name="Note 2 2 5 6 2 6" xfId="41236"/>
    <cellStyle name="Note 2 2 5 6 3" xfId="11358"/>
    <cellStyle name="Note 2 2 5 6 3 2" xfId="18139"/>
    <cellStyle name="Note 2 2 5 6 3 2 2" xfId="35803"/>
    <cellStyle name="Note 2 2 5 6 3 2 3" xfId="52992"/>
    <cellStyle name="Note 2 2 5 6 3 3" xfId="29022"/>
    <cellStyle name="Note 2 2 5 6 3 4" xfId="46261"/>
    <cellStyle name="Note 2 2 5 6 4" xfId="8074"/>
    <cellStyle name="Note 2 2 5 6 4 2" xfId="25739"/>
    <cellStyle name="Note 2 2 5 6 4 3" xfId="43004"/>
    <cellStyle name="Note 2 2 5 6 5" xfId="15072"/>
    <cellStyle name="Note 2 2 5 6 5 2" xfId="32736"/>
    <cellStyle name="Note 2 2 5 6 5 3" xfId="49951"/>
    <cellStyle name="Note 2 2 5 6 6" xfId="22103"/>
    <cellStyle name="Note 2 2 5 6 7" xfId="39393"/>
    <cellStyle name="Note 2 2 5 7" xfId="10116"/>
    <cellStyle name="Note 2 2 5 7 2" xfId="17005"/>
    <cellStyle name="Note 2 2 5 7 2 2" xfId="34669"/>
    <cellStyle name="Note 2 2 5 7 2 3" xfId="51870"/>
    <cellStyle name="Note 2 2 5 7 3" xfId="27780"/>
    <cellStyle name="Note 2 2 5 7 4" xfId="45031"/>
    <cellStyle name="Note 2 2 5 8" xfId="13397"/>
    <cellStyle name="Note 2 2 5 8 2" xfId="31061"/>
    <cellStyle name="Note 2 2 5 8 3" xfId="48288"/>
    <cellStyle name="Note 2 2 5 9" xfId="20223"/>
    <cellStyle name="Note 2 2 6" xfId="1830"/>
    <cellStyle name="Note 2 2 6 2" xfId="2750"/>
    <cellStyle name="Note 2 2 6 2 10" xfId="13555"/>
    <cellStyle name="Note 2 2 6 2 10 2" xfId="31219"/>
    <cellStyle name="Note 2 2 6 2 10 3" xfId="48446"/>
    <cellStyle name="Note 2 2 6 2 11" xfId="20471"/>
    <cellStyle name="Note 2 2 6 2 12" xfId="37780"/>
    <cellStyle name="Note 2 2 6 2 2" xfId="2979"/>
    <cellStyle name="Note 2 2 6 2 2 2" xfId="3642"/>
    <cellStyle name="Note 2 2 6 2 2 2 2" xfId="5558"/>
    <cellStyle name="Note 2 2 6 2 2 2 2 2" xfId="12478"/>
    <cellStyle name="Note 2 2 6 2 2 2 2 2 2" xfId="19205"/>
    <cellStyle name="Note 2 2 6 2 2 2 2 2 2 2" xfId="36869"/>
    <cellStyle name="Note 2 2 6 2 2 2 2 2 2 3" xfId="54049"/>
    <cellStyle name="Note 2 2 6 2 2 2 2 2 3" xfId="30142"/>
    <cellStyle name="Note 2 2 6 2 2 2 2 2 4" xfId="47372"/>
    <cellStyle name="Note 2 2 6 2 2 2 2 3" xfId="9194"/>
    <cellStyle name="Note 2 2 6 2 2 2 2 3 2" xfId="26859"/>
    <cellStyle name="Note 2 2 6 2 2 2 2 3 3" xfId="44115"/>
    <cellStyle name="Note 2 2 6 2 2 2 2 4" xfId="16138"/>
    <cellStyle name="Note 2 2 6 2 2 2 2 4 2" xfId="33802"/>
    <cellStyle name="Note 2 2 6 2 2 2 2 4 3" xfId="51008"/>
    <cellStyle name="Note 2 2 6 2 2 2 2 5" xfId="23223"/>
    <cellStyle name="Note 2 2 6 2 2 2 2 6" xfId="40504"/>
    <cellStyle name="Note 2 2 6 2 2 2 3" xfId="11102"/>
    <cellStyle name="Note 2 2 6 2 2 2 3 2" xfId="17937"/>
    <cellStyle name="Note 2 2 6 2 2 2 3 2 2" xfId="35601"/>
    <cellStyle name="Note 2 2 6 2 2 2 3 2 3" xfId="52793"/>
    <cellStyle name="Note 2 2 6 2 2 2 3 3" xfId="28766"/>
    <cellStyle name="Note 2 2 6 2 2 2 3 4" xfId="46008"/>
    <cellStyle name="Note 2 2 6 2 2 2 4" xfId="7339"/>
    <cellStyle name="Note 2 2 6 2 2 2 4 2" xfId="25004"/>
    <cellStyle name="Note 2 2 6 2 2 2 4 3" xfId="42272"/>
    <cellStyle name="Note 2 2 6 2 2 2 5" xfId="14391"/>
    <cellStyle name="Note 2 2 6 2 2 2 5 2" xfId="32055"/>
    <cellStyle name="Note 2 2 6 2 2 2 5 3" xfId="49273"/>
    <cellStyle name="Note 2 2 6 2 2 2 6" xfId="21361"/>
    <cellStyle name="Note 2 2 6 2 2 2 7" xfId="38661"/>
    <cellStyle name="Note 2 2 6 2 2 3" xfId="4012"/>
    <cellStyle name="Note 2 2 6 2 2 3 2" xfId="5928"/>
    <cellStyle name="Note 2 2 6 2 2 3 2 2" xfId="12848"/>
    <cellStyle name="Note 2 2 6 2 2 3 2 2 2" xfId="19575"/>
    <cellStyle name="Note 2 2 6 2 2 3 2 2 2 2" xfId="37239"/>
    <cellStyle name="Note 2 2 6 2 2 3 2 2 2 3" xfId="54416"/>
    <cellStyle name="Note 2 2 6 2 2 3 2 2 3" xfId="30512"/>
    <cellStyle name="Note 2 2 6 2 2 3 2 2 4" xfId="47739"/>
    <cellStyle name="Note 2 2 6 2 2 3 2 3" xfId="9564"/>
    <cellStyle name="Note 2 2 6 2 2 3 2 3 2" xfId="27229"/>
    <cellStyle name="Note 2 2 6 2 2 3 2 3 3" xfId="44482"/>
    <cellStyle name="Note 2 2 6 2 2 3 2 4" xfId="16508"/>
    <cellStyle name="Note 2 2 6 2 2 3 2 4 2" xfId="34172"/>
    <cellStyle name="Note 2 2 6 2 2 3 2 4 3" xfId="51375"/>
    <cellStyle name="Note 2 2 6 2 2 3 2 5" xfId="23593"/>
    <cellStyle name="Note 2 2 6 2 2 3 2 6" xfId="40871"/>
    <cellStyle name="Note 2 2 6 2 2 3 3" xfId="7709"/>
    <cellStyle name="Note 2 2 6 2 2 3 3 2" xfId="25374"/>
    <cellStyle name="Note 2 2 6 2 2 3 3 3" xfId="42639"/>
    <cellStyle name="Note 2 2 6 2 2 3 4" xfId="14761"/>
    <cellStyle name="Note 2 2 6 2 2 3 4 2" xfId="32425"/>
    <cellStyle name="Note 2 2 6 2 2 3 4 3" xfId="49640"/>
    <cellStyle name="Note 2 2 6 2 2 3 5" xfId="21731"/>
    <cellStyle name="Note 2 2 6 2 2 3 6" xfId="39028"/>
    <cellStyle name="Note 2 2 6 2 2 4" xfId="4895"/>
    <cellStyle name="Note 2 2 6 2 2 4 2" xfId="11815"/>
    <cellStyle name="Note 2 2 6 2 2 4 2 2" xfId="18596"/>
    <cellStyle name="Note 2 2 6 2 2 4 2 2 2" xfId="36260"/>
    <cellStyle name="Note 2 2 6 2 2 4 2 2 3" xfId="53446"/>
    <cellStyle name="Note 2 2 6 2 2 4 2 3" xfId="29479"/>
    <cellStyle name="Note 2 2 6 2 2 4 2 4" xfId="46715"/>
    <cellStyle name="Note 2 2 6 2 2 4 3" xfId="8531"/>
    <cellStyle name="Note 2 2 6 2 2 4 3 2" xfId="26196"/>
    <cellStyle name="Note 2 2 6 2 2 4 3 3" xfId="43458"/>
    <cellStyle name="Note 2 2 6 2 2 4 4" xfId="15529"/>
    <cellStyle name="Note 2 2 6 2 2 4 4 2" xfId="33193"/>
    <cellStyle name="Note 2 2 6 2 2 4 4 3" xfId="50405"/>
    <cellStyle name="Note 2 2 6 2 2 4 5" xfId="22560"/>
    <cellStyle name="Note 2 2 6 2 2 4 6" xfId="39847"/>
    <cellStyle name="Note 2 2 6 2 2 5" xfId="10501"/>
    <cellStyle name="Note 2 2 6 2 2 5 2" xfId="17390"/>
    <cellStyle name="Note 2 2 6 2 2 5 2 2" xfId="35054"/>
    <cellStyle name="Note 2 2 6 2 2 5 2 3" xfId="52252"/>
    <cellStyle name="Note 2 2 6 2 2 5 3" xfId="28165"/>
    <cellStyle name="Note 2 2 6 2 2 5 4" xfId="45413"/>
    <cellStyle name="Note 2 2 6 2 2 6" xfId="6751"/>
    <cellStyle name="Note 2 2 6 2 2 6 2" xfId="24416"/>
    <cellStyle name="Note 2 2 6 2 2 6 3" xfId="41690"/>
    <cellStyle name="Note 2 2 6 2 2 7" xfId="13782"/>
    <cellStyle name="Note 2 2 6 2 2 7 2" xfId="31446"/>
    <cellStyle name="Note 2 2 6 2 2 7 3" xfId="48670"/>
    <cellStyle name="Note 2 2 6 2 2 8" xfId="20698"/>
    <cellStyle name="Note 2 2 6 2 2 9" xfId="38004"/>
    <cellStyle name="Note 2 2 6 2 3" xfId="3075"/>
    <cellStyle name="Note 2 2 6 2 3 2" xfId="3738"/>
    <cellStyle name="Note 2 2 6 2 3 2 2" xfId="5654"/>
    <cellStyle name="Note 2 2 6 2 3 2 2 2" xfId="12574"/>
    <cellStyle name="Note 2 2 6 2 3 2 2 2 2" xfId="19301"/>
    <cellStyle name="Note 2 2 6 2 3 2 2 2 2 2" xfId="36965"/>
    <cellStyle name="Note 2 2 6 2 3 2 2 2 2 3" xfId="54142"/>
    <cellStyle name="Note 2 2 6 2 3 2 2 2 3" xfId="30238"/>
    <cellStyle name="Note 2 2 6 2 3 2 2 2 4" xfId="47465"/>
    <cellStyle name="Note 2 2 6 2 3 2 2 3" xfId="9290"/>
    <cellStyle name="Note 2 2 6 2 3 2 2 3 2" xfId="26955"/>
    <cellStyle name="Note 2 2 6 2 3 2 2 3 3" xfId="44208"/>
    <cellStyle name="Note 2 2 6 2 3 2 2 4" xfId="16234"/>
    <cellStyle name="Note 2 2 6 2 3 2 2 4 2" xfId="33898"/>
    <cellStyle name="Note 2 2 6 2 3 2 2 4 3" xfId="51101"/>
    <cellStyle name="Note 2 2 6 2 3 2 2 5" xfId="23319"/>
    <cellStyle name="Note 2 2 6 2 3 2 2 6" xfId="40597"/>
    <cellStyle name="Note 2 2 6 2 3 2 3" xfId="11198"/>
    <cellStyle name="Note 2 2 6 2 3 2 3 2" xfId="18033"/>
    <cellStyle name="Note 2 2 6 2 3 2 3 2 2" xfId="35697"/>
    <cellStyle name="Note 2 2 6 2 3 2 3 2 3" xfId="52886"/>
    <cellStyle name="Note 2 2 6 2 3 2 3 3" xfId="28862"/>
    <cellStyle name="Note 2 2 6 2 3 2 3 4" xfId="46101"/>
    <cellStyle name="Note 2 2 6 2 3 2 4" xfId="7435"/>
    <cellStyle name="Note 2 2 6 2 3 2 4 2" xfId="25100"/>
    <cellStyle name="Note 2 2 6 2 3 2 4 3" xfId="42365"/>
    <cellStyle name="Note 2 2 6 2 3 2 5" xfId="14487"/>
    <cellStyle name="Note 2 2 6 2 3 2 5 2" xfId="32151"/>
    <cellStyle name="Note 2 2 6 2 3 2 5 3" xfId="49366"/>
    <cellStyle name="Note 2 2 6 2 3 2 6" xfId="21457"/>
    <cellStyle name="Note 2 2 6 2 3 2 7" xfId="38754"/>
    <cellStyle name="Note 2 2 6 2 3 3" xfId="4105"/>
    <cellStyle name="Note 2 2 6 2 3 3 2" xfId="6021"/>
    <cellStyle name="Note 2 2 6 2 3 3 2 2" xfId="12941"/>
    <cellStyle name="Note 2 2 6 2 3 3 2 2 2" xfId="19668"/>
    <cellStyle name="Note 2 2 6 2 3 3 2 2 2 2" xfId="37332"/>
    <cellStyle name="Note 2 2 6 2 3 3 2 2 2 3" xfId="54509"/>
    <cellStyle name="Note 2 2 6 2 3 3 2 2 3" xfId="30605"/>
    <cellStyle name="Note 2 2 6 2 3 3 2 2 4" xfId="47832"/>
    <cellStyle name="Note 2 2 6 2 3 3 2 3" xfId="9657"/>
    <cellStyle name="Note 2 2 6 2 3 3 2 3 2" xfId="27322"/>
    <cellStyle name="Note 2 2 6 2 3 3 2 3 3" xfId="44575"/>
    <cellStyle name="Note 2 2 6 2 3 3 2 4" xfId="16601"/>
    <cellStyle name="Note 2 2 6 2 3 3 2 4 2" xfId="34265"/>
    <cellStyle name="Note 2 2 6 2 3 3 2 4 3" xfId="51468"/>
    <cellStyle name="Note 2 2 6 2 3 3 2 5" xfId="23686"/>
    <cellStyle name="Note 2 2 6 2 3 3 2 6" xfId="40964"/>
    <cellStyle name="Note 2 2 6 2 3 3 3" xfId="7802"/>
    <cellStyle name="Note 2 2 6 2 3 3 3 2" xfId="25467"/>
    <cellStyle name="Note 2 2 6 2 3 3 3 3" xfId="42732"/>
    <cellStyle name="Note 2 2 6 2 3 3 4" xfId="14854"/>
    <cellStyle name="Note 2 2 6 2 3 3 4 2" xfId="32518"/>
    <cellStyle name="Note 2 2 6 2 3 3 4 3" xfId="49733"/>
    <cellStyle name="Note 2 2 6 2 3 3 5" xfId="21824"/>
    <cellStyle name="Note 2 2 6 2 3 3 6" xfId="39121"/>
    <cellStyle name="Note 2 2 6 2 3 4" xfId="4991"/>
    <cellStyle name="Note 2 2 6 2 3 4 2" xfId="11911"/>
    <cellStyle name="Note 2 2 6 2 3 4 2 2" xfId="18692"/>
    <cellStyle name="Note 2 2 6 2 3 4 2 2 2" xfId="36356"/>
    <cellStyle name="Note 2 2 6 2 3 4 2 2 3" xfId="53539"/>
    <cellStyle name="Note 2 2 6 2 3 4 2 3" xfId="29575"/>
    <cellStyle name="Note 2 2 6 2 3 4 2 4" xfId="46808"/>
    <cellStyle name="Note 2 2 6 2 3 4 3" xfId="8627"/>
    <cellStyle name="Note 2 2 6 2 3 4 3 2" xfId="26292"/>
    <cellStyle name="Note 2 2 6 2 3 4 3 3" xfId="43551"/>
    <cellStyle name="Note 2 2 6 2 3 4 4" xfId="15625"/>
    <cellStyle name="Note 2 2 6 2 3 4 4 2" xfId="33289"/>
    <cellStyle name="Note 2 2 6 2 3 4 4 3" xfId="50498"/>
    <cellStyle name="Note 2 2 6 2 3 4 5" xfId="22656"/>
    <cellStyle name="Note 2 2 6 2 3 4 6" xfId="39940"/>
    <cellStyle name="Note 2 2 6 2 3 5" xfId="10597"/>
    <cellStyle name="Note 2 2 6 2 3 5 2" xfId="17486"/>
    <cellStyle name="Note 2 2 6 2 3 5 2 2" xfId="35150"/>
    <cellStyle name="Note 2 2 6 2 3 5 2 3" xfId="52345"/>
    <cellStyle name="Note 2 2 6 2 3 5 3" xfId="28261"/>
    <cellStyle name="Note 2 2 6 2 3 5 4" xfId="45506"/>
    <cellStyle name="Note 2 2 6 2 3 6" xfId="6847"/>
    <cellStyle name="Note 2 2 6 2 3 6 2" xfId="24512"/>
    <cellStyle name="Note 2 2 6 2 3 6 3" xfId="41783"/>
    <cellStyle name="Note 2 2 6 2 3 7" xfId="13878"/>
    <cellStyle name="Note 2 2 6 2 3 7 2" xfId="31542"/>
    <cellStyle name="Note 2 2 6 2 3 7 3" xfId="48763"/>
    <cellStyle name="Note 2 2 6 2 3 8" xfId="20794"/>
    <cellStyle name="Note 2 2 6 2 3 9" xfId="38097"/>
    <cellStyle name="Note 2 2 6 2 4" xfId="3187"/>
    <cellStyle name="Note 2 2 6 2 4 2" xfId="4217"/>
    <cellStyle name="Note 2 2 6 2 4 2 2" xfId="6133"/>
    <cellStyle name="Note 2 2 6 2 4 2 2 2" xfId="13053"/>
    <cellStyle name="Note 2 2 6 2 4 2 2 2 2" xfId="19780"/>
    <cellStyle name="Note 2 2 6 2 4 2 2 2 2 2" xfId="37444"/>
    <cellStyle name="Note 2 2 6 2 4 2 2 2 2 3" xfId="54621"/>
    <cellStyle name="Note 2 2 6 2 4 2 2 2 3" xfId="30717"/>
    <cellStyle name="Note 2 2 6 2 4 2 2 2 4" xfId="47944"/>
    <cellStyle name="Note 2 2 6 2 4 2 2 3" xfId="9769"/>
    <cellStyle name="Note 2 2 6 2 4 2 2 3 2" xfId="27434"/>
    <cellStyle name="Note 2 2 6 2 4 2 2 3 3" xfId="44687"/>
    <cellStyle name="Note 2 2 6 2 4 2 2 4" xfId="16713"/>
    <cellStyle name="Note 2 2 6 2 4 2 2 4 2" xfId="34377"/>
    <cellStyle name="Note 2 2 6 2 4 2 2 4 3" xfId="51580"/>
    <cellStyle name="Note 2 2 6 2 4 2 2 5" xfId="23798"/>
    <cellStyle name="Note 2 2 6 2 4 2 2 6" xfId="41076"/>
    <cellStyle name="Note 2 2 6 2 4 2 3" xfId="7914"/>
    <cellStyle name="Note 2 2 6 2 4 2 3 2" xfId="25579"/>
    <cellStyle name="Note 2 2 6 2 4 2 3 3" xfId="42844"/>
    <cellStyle name="Note 2 2 6 2 4 2 4" xfId="14966"/>
    <cellStyle name="Note 2 2 6 2 4 2 4 2" xfId="32630"/>
    <cellStyle name="Note 2 2 6 2 4 2 4 3" xfId="49845"/>
    <cellStyle name="Note 2 2 6 2 4 2 5" xfId="21936"/>
    <cellStyle name="Note 2 2 6 2 4 2 6" xfId="39233"/>
    <cellStyle name="Note 2 2 6 2 4 3" xfId="5103"/>
    <cellStyle name="Note 2 2 6 2 4 3 2" xfId="12023"/>
    <cellStyle name="Note 2 2 6 2 4 3 2 2" xfId="18804"/>
    <cellStyle name="Note 2 2 6 2 4 3 2 2 2" xfId="36468"/>
    <cellStyle name="Note 2 2 6 2 4 3 2 2 3" xfId="53651"/>
    <cellStyle name="Note 2 2 6 2 4 3 2 3" xfId="29687"/>
    <cellStyle name="Note 2 2 6 2 4 3 2 4" xfId="46920"/>
    <cellStyle name="Note 2 2 6 2 4 3 3" xfId="8739"/>
    <cellStyle name="Note 2 2 6 2 4 3 3 2" xfId="26404"/>
    <cellStyle name="Note 2 2 6 2 4 3 3 3" xfId="43663"/>
    <cellStyle name="Note 2 2 6 2 4 3 4" xfId="15737"/>
    <cellStyle name="Note 2 2 6 2 4 3 4 2" xfId="33401"/>
    <cellStyle name="Note 2 2 6 2 4 3 4 3" xfId="50610"/>
    <cellStyle name="Note 2 2 6 2 4 3 5" xfId="22768"/>
    <cellStyle name="Note 2 2 6 2 4 3 6" xfId="40052"/>
    <cellStyle name="Note 2 2 6 2 4 4" xfId="10709"/>
    <cellStyle name="Note 2 2 6 2 4 4 2" xfId="17598"/>
    <cellStyle name="Note 2 2 6 2 4 4 2 2" xfId="35262"/>
    <cellStyle name="Note 2 2 6 2 4 4 2 3" xfId="52457"/>
    <cellStyle name="Note 2 2 6 2 4 4 3" xfId="28373"/>
    <cellStyle name="Note 2 2 6 2 4 4 4" xfId="45618"/>
    <cellStyle name="Note 2 2 6 2 4 5" xfId="6959"/>
    <cellStyle name="Note 2 2 6 2 4 5 2" xfId="24624"/>
    <cellStyle name="Note 2 2 6 2 4 5 3" xfId="41895"/>
    <cellStyle name="Note 2 2 6 2 4 6" xfId="13990"/>
    <cellStyle name="Note 2 2 6 2 4 6 2" xfId="31654"/>
    <cellStyle name="Note 2 2 6 2 4 6 3" xfId="48875"/>
    <cellStyle name="Note 2 2 6 2 4 7" xfId="20906"/>
    <cellStyle name="Note 2 2 6 2 4 8" xfId="38209"/>
    <cellStyle name="Note 2 2 6 2 5" xfId="3415"/>
    <cellStyle name="Note 2 2 6 2 5 2" xfId="5331"/>
    <cellStyle name="Note 2 2 6 2 5 2 2" xfId="12251"/>
    <cellStyle name="Note 2 2 6 2 5 2 2 2" xfId="18978"/>
    <cellStyle name="Note 2 2 6 2 5 2 2 2 2" xfId="36642"/>
    <cellStyle name="Note 2 2 6 2 5 2 2 2 3" xfId="53825"/>
    <cellStyle name="Note 2 2 6 2 5 2 2 3" xfId="29915"/>
    <cellStyle name="Note 2 2 6 2 5 2 2 4" xfId="47148"/>
    <cellStyle name="Note 2 2 6 2 5 2 3" xfId="8967"/>
    <cellStyle name="Note 2 2 6 2 5 2 3 2" xfId="26632"/>
    <cellStyle name="Note 2 2 6 2 5 2 3 3" xfId="43891"/>
    <cellStyle name="Note 2 2 6 2 5 2 4" xfId="15911"/>
    <cellStyle name="Note 2 2 6 2 5 2 4 2" xfId="33575"/>
    <cellStyle name="Note 2 2 6 2 5 2 4 3" xfId="50784"/>
    <cellStyle name="Note 2 2 6 2 5 2 5" xfId="22996"/>
    <cellStyle name="Note 2 2 6 2 5 2 6" xfId="40280"/>
    <cellStyle name="Note 2 2 6 2 5 3" xfId="10875"/>
    <cellStyle name="Note 2 2 6 2 5 3 2" xfId="17710"/>
    <cellStyle name="Note 2 2 6 2 5 3 2 2" xfId="35374"/>
    <cellStyle name="Note 2 2 6 2 5 3 2 3" xfId="52569"/>
    <cellStyle name="Note 2 2 6 2 5 3 3" xfId="28539"/>
    <cellStyle name="Note 2 2 6 2 5 3 4" xfId="45784"/>
    <cellStyle name="Note 2 2 6 2 5 4" xfId="14164"/>
    <cellStyle name="Note 2 2 6 2 5 4 2" xfId="31828"/>
    <cellStyle name="Note 2 2 6 2 5 4 3" xfId="49049"/>
    <cellStyle name="Note 2 2 6 2 5 5" xfId="21134"/>
    <cellStyle name="Note 2 2 6 2 5 6" xfId="38437"/>
    <cellStyle name="Note 2 2 6 2 6" xfId="3788"/>
    <cellStyle name="Note 2 2 6 2 6 2" xfId="5704"/>
    <cellStyle name="Note 2 2 6 2 6 2 2" xfId="12624"/>
    <cellStyle name="Note 2 2 6 2 6 2 2 2" xfId="19351"/>
    <cellStyle name="Note 2 2 6 2 6 2 2 2 2" xfId="37015"/>
    <cellStyle name="Note 2 2 6 2 6 2 2 2 3" xfId="54192"/>
    <cellStyle name="Note 2 2 6 2 6 2 2 3" xfId="30288"/>
    <cellStyle name="Note 2 2 6 2 6 2 2 4" xfId="47515"/>
    <cellStyle name="Note 2 2 6 2 6 2 3" xfId="9340"/>
    <cellStyle name="Note 2 2 6 2 6 2 3 2" xfId="27005"/>
    <cellStyle name="Note 2 2 6 2 6 2 3 3" xfId="44258"/>
    <cellStyle name="Note 2 2 6 2 6 2 4" xfId="16284"/>
    <cellStyle name="Note 2 2 6 2 6 2 4 2" xfId="33948"/>
    <cellStyle name="Note 2 2 6 2 6 2 4 3" xfId="51151"/>
    <cellStyle name="Note 2 2 6 2 6 2 5" xfId="23369"/>
    <cellStyle name="Note 2 2 6 2 6 2 6" xfId="40647"/>
    <cellStyle name="Note 2 2 6 2 6 3" xfId="7485"/>
    <cellStyle name="Note 2 2 6 2 6 3 2" xfId="25150"/>
    <cellStyle name="Note 2 2 6 2 6 3 3" xfId="42415"/>
    <cellStyle name="Note 2 2 6 2 6 4" xfId="14537"/>
    <cellStyle name="Note 2 2 6 2 6 4 2" xfId="32201"/>
    <cellStyle name="Note 2 2 6 2 6 4 3" xfId="49416"/>
    <cellStyle name="Note 2 2 6 2 6 5" xfId="21507"/>
    <cellStyle name="Note 2 2 6 2 6 6" xfId="38804"/>
    <cellStyle name="Note 2 2 6 2 7" xfId="4668"/>
    <cellStyle name="Note 2 2 6 2 7 2" xfId="11588"/>
    <cellStyle name="Note 2 2 6 2 7 2 2" xfId="18369"/>
    <cellStyle name="Note 2 2 6 2 7 2 2 2" xfId="36033"/>
    <cellStyle name="Note 2 2 6 2 7 2 2 3" xfId="53222"/>
    <cellStyle name="Note 2 2 6 2 7 2 3" xfId="29252"/>
    <cellStyle name="Note 2 2 6 2 7 2 4" xfId="46491"/>
    <cellStyle name="Note 2 2 6 2 7 3" xfId="8304"/>
    <cellStyle name="Note 2 2 6 2 7 3 2" xfId="25969"/>
    <cellStyle name="Note 2 2 6 2 7 3 3" xfId="43234"/>
    <cellStyle name="Note 2 2 6 2 7 4" xfId="15302"/>
    <cellStyle name="Note 2 2 6 2 7 4 2" xfId="32966"/>
    <cellStyle name="Note 2 2 6 2 7 4 3" xfId="50181"/>
    <cellStyle name="Note 2 2 6 2 7 5" xfId="22333"/>
    <cellStyle name="Note 2 2 6 2 7 6" xfId="39623"/>
    <cellStyle name="Note 2 2 6 2 8" xfId="10274"/>
    <cellStyle name="Note 2 2 6 2 8 2" xfId="17163"/>
    <cellStyle name="Note 2 2 6 2 8 2 2" xfId="34827"/>
    <cellStyle name="Note 2 2 6 2 8 2 3" xfId="52028"/>
    <cellStyle name="Note 2 2 6 2 8 3" xfId="27938"/>
    <cellStyle name="Note 2 2 6 2 8 4" xfId="45189"/>
    <cellStyle name="Note 2 2 6 2 9" xfId="6524"/>
    <cellStyle name="Note 2 2 6 2 9 2" xfId="24189"/>
    <cellStyle name="Note 2 2 6 2 9 3" xfId="41466"/>
    <cellStyle name="Note 2 2 6 3" xfId="2823"/>
    <cellStyle name="Note 2 2 6 3 2" xfId="3486"/>
    <cellStyle name="Note 2 2 6 3 2 2" xfId="5402"/>
    <cellStyle name="Note 2 2 6 3 2 2 2" xfId="12322"/>
    <cellStyle name="Note 2 2 6 3 2 2 2 2" xfId="19049"/>
    <cellStyle name="Note 2 2 6 3 2 2 2 2 2" xfId="36713"/>
    <cellStyle name="Note 2 2 6 3 2 2 2 2 3" xfId="53893"/>
    <cellStyle name="Note 2 2 6 3 2 2 2 3" xfId="29986"/>
    <cellStyle name="Note 2 2 6 3 2 2 2 4" xfId="47216"/>
    <cellStyle name="Note 2 2 6 3 2 2 3" xfId="9038"/>
    <cellStyle name="Note 2 2 6 3 2 2 3 2" xfId="26703"/>
    <cellStyle name="Note 2 2 6 3 2 2 3 3" xfId="43959"/>
    <cellStyle name="Note 2 2 6 3 2 2 4" xfId="15982"/>
    <cellStyle name="Note 2 2 6 3 2 2 4 2" xfId="33646"/>
    <cellStyle name="Note 2 2 6 3 2 2 4 3" xfId="50852"/>
    <cellStyle name="Note 2 2 6 3 2 2 5" xfId="23067"/>
    <cellStyle name="Note 2 2 6 3 2 2 6" xfId="40348"/>
    <cellStyle name="Note 2 2 6 3 2 3" xfId="10946"/>
    <cellStyle name="Note 2 2 6 3 2 3 2" xfId="17781"/>
    <cellStyle name="Note 2 2 6 3 2 3 2 2" xfId="35445"/>
    <cellStyle name="Note 2 2 6 3 2 3 2 3" xfId="52637"/>
    <cellStyle name="Note 2 2 6 3 2 3 3" xfId="28610"/>
    <cellStyle name="Note 2 2 6 3 2 3 4" xfId="45852"/>
    <cellStyle name="Note 2 2 6 3 2 4" xfId="7183"/>
    <cellStyle name="Note 2 2 6 3 2 4 2" xfId="24848"/>
    <cellStyle name="Note 2 2 6 3 2 4 3" xfId="42116"/>
    <cellStyle name="Note 2 2 6 3 2 5" xfId="14235"/>
    <cellStyle name="Note 2 2 6 3 2 5 2" xfId="31899"/>
    <cellStyle name="Note 2 2 6 3 2 5 3" xfId="49117"/>
    <cellStyle name="Note 2 2 6 3 2 6" xfId="21205"/>
    <cellStyle name="Note 2 2 6 3 2 7" xfId="38505"/>
    <cellStyle name="Note 2 2 6 3 3" xfId="3856"/>
    <cellStyle name="Note 2 2 6 3 3 2" xfId="5772"/>
    <cellStyle name="Note 2 2 6 3 3 2 2" xfId="12692"/>
    <cellStyle name="Note 2 2 6 3 3 2 2 2" xfId="19419"/>
    <cellStyle name="Note 2 2 6 3 3 2 2 2 2" xfId="37083"/>
    <cellStyle name="Note 2 2 6 3 3 2 2 2 3" xfId="54260"/>
    <cellStyle name="Note 2 2 6 3 3 2 2 3" xfId="30356"/>
    <cellStyle name="Note 2 2 6 3 3 2 2 4" xfId="47583"/>
    <cellStyle name="Note 2 2 6 3 3 2 3" xfId="9408"/>
    <cellStyle name="Note 2 2 6 3 3 2 3 2" xfId="27073"/>
    <cellStyle name="Note 2 2 6 3 3 2 3 3" xfId="44326"/>
    <cellStyle name="Note 2 2 6 3 3 2 4" xfId="16352"/>
    <cellStyle name="Note 2 2 6 3 3 2 4 2" xfId="34016"/>
    <cellStyle name="Note 2 2 6 3 3 2 4 3" xfId="51219"/>
    <cellStyle name="Note 2 2 6 3 3 2 5" xfId="23437"/>
    <cellStyle name="Note 2 2 6 3 3 2 6" xfId="40715"/>
    <cellStyle name="Note 2 2 6 3 3 3" xfId="7553"/>
    <cellStyle name="Note 2 2 6 3 3 3 2" xfId="25218"/>
    <cellStyle name="Note 2 2 6 3 3 3 3" xfId="42483"/>
    <cellStyle name="Note 2 2 6 3 3 4" xfId="14605"/>
    <cellStyle name="Note 2 2 6 3 3 4 2" xfId="32269"/>
    <cellStyle name="Note 2 2 6 3 3 4 3" xfId="49484"/>
    <cellStyle name="Note 2 2 6 3 3 5" xfId="21575"/>
    <cellStyle name="Note 2 2 6 3 3 6" xfId="38872"/>
    <cellStyle name="Note 2 2 6 3 4" xfId="4739"/>
    <cellStyle name="Note 2 2 6 3 4 2" xfId="11659"/>
    <cellStyle name="Note 2 2 6 3 4 2 2" xfId="18440"/>
    <cellStyle name="Note 2 2 6 3 4 2 2 2" xfId="36104"/>
    <cellStyle name="Note 2 2 6 3 4 2 2 3" xfId="53290"/>
    <cellStyle name="Note 2 2 6 3 4 2 3" xfId="29323"/>
    <cellStyle name="Note 2 2 6 3 4 2 4" xfId="46559"/>
    <cellStyle name="Note 2 2 6 3 4 3" xfId="8375"/>
    <cellStyle name="Note 2 2 6 3 4 3 2" xfId="26040"/>
    <cellStyle name="Note 2 2 6 3 4 3 3" xfId="43302"/>
    <cellStyle name="Note 2 2 6 3 4 4" xfId="15373"/>
    <cellStyle name="Note 2 2 6 3 4 4 2" xfId="33037"/>
    <cellStyle name="Note 2 2 6 3 4 4 3" xfId="50249"/>
    <cellStyle name="Note 2 2 6 3 4 5" xfId="22404"/>
    <cellStyle name="Note 2 2 6 3 4 6" xfId="39691"/>
    <cellStyle name="Note 2 2 6 3 5" xfId="10345"/>
    <cellStyle name="Note 2 2 6 3 5 2" xfId="17234"/>
    <cellStyle name="Note 2 2 6 3 5 2 2" xfId="34898"/>
    <cellStyle name="Note 2 2 6 3 5 2 3" xfId="52096"/>
    <cellStyle name="Note 2 2 6 3 5 3" xfId="28009"/>
    <cellStyle name="Note 2 2 6 3 5 4" xfId="45257"/>
    <cellStyle name="Note 2 2 6 3 6" xfId="6595"/>
    <cellStyle name="Note 2 2 6 3 6 2" xfId="24260"/>
    <cellStyle name="Note 2 2 6 3 6 3" xfId="41534"/>
    <cellStyle name="Note 2 2 6 3 7" xfId="13626"/>
    <cellStyle name="Note 2 2 6 3 7 2" xfId="31290"/>
    <cellStyle name="Note 2 2 6 3 7 3" xfId="48514"/>
    <cellStyle name="Note 2 2 6 3 8" xfId="20542"/>
    <cellStyle name="Note 2 2 6 3 9" xfId="37848"/>
    <cellStyle name="Note 2 2 6 4" xfId="4475"/>
    <cellStyle name="Note 2 2 6 4 2" xfId="6339"/>
    <cellStyle name="Note 2 2 6 4 2 2" xfId="13258"/>
    <cellStyle name="Note 2 2 6 4 2 2 2" xfId="19931"/>
    <cellStyle name="Note 2 2 6 4 2 2 2 2" xfId="37595"/>
    <cellStyle name="Note 2 2 6 4 2 2 2 3" xfId="54772"/>
    <cellStyle name="Note 2 2 6 4 2 2 3" xfId="30922"/>
    <cellStyle name="Note 2 2 6 4 2 2 4" xfId="48149"/>
    <cellStyle name="Note 2 2 6 4 2 3" xfId="9974"/>
    <cellStyle name="Note 2 2 6 4 2 3 2" xfId="27639"/>
    <cellStyle name="Note 2 2 6 4 2 3 3" xfId="44892"/>
    <cellStyle name="Note 2 2 6 4 2 4" xfId="16864"/>
    <cellStyle name="Note 2 2 6 4 2 4 2" xfId="34528"/>
    <cellStyle name="Note 2 2 6 4 2 4 3" xfId="51731"/>
    <cellStyle name="Note 2 2 6 4 2 5" xfId="24004"/>
    <cellStyle name="Note 2 2 6 4 2 6" xfId="41281"/>
    <cellStyle name="Note 2 2 6 4 3" xfId="11403"/>
    <cellStyle name="Note 2 2 6 4 3 2" xfId="18184"/>
    <cellStyle name="Note 2 2 6 4 3 2 2" xfId="35848"/>
    <cellStyle name="Note 2 2 6 4 3 2 3" xfId="53037"/>
    <cellStyle name="Note 2 2 6 4 3 3" xfId="29067"/>
    <cellStyle name="Note 2 2 6 4 3 4" xfId="46306"/>
    <cellStyle name="Note 2 2 6 4 4" xfId="8119"/>
    <cellStyle name="Note 2 2 6 4 4 2" xfId="25784"/>
    <cellStyle name="Note 2 2 6 4 4 3" xfId="43049"/>
    <cellStyle name="Note 2 2 6 4 5" xfId="15117"/>
    <cellStyle name="Note 2 2 6 4 5 2" xfId="32781"/>
    <cellStyle name="Note 2 2 6 4 5 3" xfId="49996"/>
    <cellStyle name="Note 2 2 6 4 6" xfId="22148"/>
    <cellStyle name="Note 2 2 6 4 7" xfId="39438"/>
    <cellStyle name="Note 2 2 6 5" xfId="4432"/>
    <cellStyle name="Note 2 2 6 5 2" xfId="6296"/>
    <cellStyle name="Note 2 2 6 5 2 2" xfId="13215"/>
    <cellStyle name="Note 2 2 6 5 2 2 2" xfId="19888"/>
    <cellStyle name="Note 2 2 6 5 2 2 2 2" xfId="37552"/>
    <cellStyle name="Note 2 2 6 5 2 2 2 3" xfId="54729"/>
    <cellStyle name="Note 2 2 6 5 2 2 3" xfId="30879"/>
    <cellStyle name="Note 2 2 6 5 2 2 4" xfId="48106"/>
    <cellStyle name="Note 2 2 6 5 2 3" xfId="9931"/>
    <cellStyle name="Note 2 2 6 5 2 3 2" xfId="27596"/>
    <cellStyle name="Note 2 2 6 5 2 3 3" xfId="44849"/>
    <cellStyle name="Note 2 2 6 5 2 4" xfId="16821"/>
    <cellStyle name="Note 2 2 6 5 2 4 2" xfId="34485"/>
    <cellStyle name="Note 2 2 6 5 2 4 3" xfId="51688"/>
    <cellStyle name="Note 2 2 6 5 2 5" xfId="23961"/>
    <cellStyle name="Note 2 2 6 5 2 6" xfId="41238"/>
    <cellStyle name="Note 2 2 6 5 3" xfId="11360"/>
    <cellStyle name="Note 2 2 6 5 3 2" xfId="18141"/>
    <cellStyle name="Note 2 2 6 5 3 2 2" xfId="35805"/>
    <cellStyle name="Note 2 2 6 5 3 2 3" xfId="52994"/>
    <cellStyle name="Note 2 2 6 5 3 3" xfId="29024"/>
    <cellStyle name="Note 2 2 6 5 3 4" xfId="46263"/>
    <cellStyle name="Note 2 2 6 5 4" xfId="8076"/>
    <cellStyle name="Note 2 2 6 5 4 2" xfId="25741"/>
    <cellStyle name="Note 2 2 6 5 4 3" xfId="43006"/>
    <cellStyle name="Note 2 2 6 5 5" xfId="15074"/>
    <cellStyle name="Note 2 2 6 5 5 2" xfId="32738"/>
    <cellStyle name="Note 2 2 6 5 5 3" xfId="49953"/>
    <cellStyle name="Note 2 2 6 5 6" xfId="22105"/>
    <cellStyle name="Note 2 2 6 5 7" xfId="39395"/>
    <cellStyle name="Note 2 2 6 6" xfId="10118"/>
    <cellStyle name="Note 2 2 6 6 2" xfId="17007"/>
    <cellStyle name="Note 2 2 6 6 2 2" xfId="34671"/>
    <cellStyle name="Note 2 2 6 6 2 3" xfId="51872"/>
    <cellStyle name="Note 2 2 6 6 3" xfId="27782"/>
    <cellStyle name="Note 2 2 6 6 4" xfId="45033"/>
    <cellStyle name="Note 2 2 6 7" xfId="13399"/>
    <cellStyle name="Note 2 2 6 7 2" xfId="31063"/>
    <cellStyle name="Note 2 2 6 7 3" xfId="48290"/>
    <cellStyle name="Note 2 2 6 8" xfId="20225"/>
    <cellStyle name="Note 2 2 6 9" xfId="20363"/>
    <cellStyle name="Note 2 2 7" xfId="2764"/>
    <cellStyle name="Note 2 2 7 10" xfId="13569"/>
    <cellStyle name="Note 2 2 7 10 2" xfId="31233"/>
    <cellStyle name="Note 2 2 7 10 3" xfId="48460"/>
    <cellStyle name="Note 2 2 7 11" xfId="20485"/>
    <cellStyle name="Note 2 2 7 12" xfId="37794"/>
    <cellStyle name="Note 2 2 7 2" xfId="2993"/>
    <cellStyle name="Note 2 2 7 2 2" xfId="3656"/>
    <cellStyle name="Note 2 2 7 2 2 2" xfId="5572"/>
    <cellStyle name="Note 2 2 7 2 2 2 2" xfId="12492"/>
    <cellStyle name="Note 2 2 7 2 2 2 2 2" xfId="19219"/>
    <cellStyle name="Note 2 2 7 2 2 2 2 2 2" xfId="36883"/>
    <cellStyle name="Note 2 2 7 2 2 2 2 2 3" xfId="54063"/>
    <cellStyle name="Note 2 2 7 2 2 2 2 3" xfId="30156"/>
    <cellStyle name="Note 2 2 7 2 2 2 2 4" xfId="47386"/>
    <cellStyle name="Note 2 2 7 2 2 2 3" xfId="9208"/>
    <cellStyle name="Note 2 2 7 2 2 2 3 2" xfId="26873"/>
    <cellStyle name="Note 2 2 7 2 2 2 3 3" xfId="44129"/>
    <cellStyle name="Note 2 2 7 2 2 2 4" xfId="16152"/>
    <cellStyle name="Note 2 2 7 2 2 2 4 2" xfId="33816"/>
    <cellStyle name="Note 2 2 7 2 2 2 4 3" xfId="51022"/>
    <cellStyle name="Note 2 2 7 2 2 2 5" xfId="23237"/>
    <cellStyle name="Note 2 2 7 2 2 2 6" xfId="40518"/>
    <cellStyle name="Note 2 2 7 2 2 3" xfId="11116"/>
    <cellStyle name="Note 2 2 7 2 2 3 2" xfId="17951"/>
    <cellStyle name="Note 2 2 7 2 2 3 2 2" xfId="35615"/>
    <cellStyle name="Note 2 2 7 2 2 3 2 3" xfId="52807"/>
    <cellStyle name="Note 2 2 7 2 2 3 3" xfId="28780"/>
    <cellStyle name="Note 2 2 7 2 2 3 4" xfId="46022"/>
    <cellStyle name="Note 2 2 7 2 2 4" xfId="7353"/>
    <cellStyle name="Note 2 2 7 2 2 4 2" xfId="25018"/>
    <cellStyle name="Note 2 2 7 2 2 4 3" xfId="42286"/>
    <cellStyle name="Note 2 2 7 2 2 5" xfId="14405"/>
    <cellStyle name="Note 2 2 7 2 2 5 2" xfId="32069"/>
    <cellStyle name="Note 2 2 7 2 2 5 3" xfId="49287"/>
    <cellStyle name="Note 2 2 7 2 2 6" xfId="21375"/>
    <cellStyle name="Note 2 2 7 2 2 7" xfId="38675"/>
    <cellStyle name="Note 2 2 7 2 3" xfId="4026"/>
    <cellStyle name="Note 2 2 7 2 3 2" xfId="5942"/>
    <cellStyle name="Note 2 2 7 2 3 2 2" xfId="12862"/>
    <cellStyle name="Note 2 2 7 2 3 2 2 2" xfId="19589"/>
    <cellStyle name="Note 2 2 7 2 3 2 2 2 2" xfId="37253"/>
    <cellStyle name="Note 2 2 7 2 3 2 2 2 3" xfId="54430"/>
    <cellStyle name="Note 2 2 7 2 3 2 2 3" xfId="30526"/>
    <cellStyle name="Note 2 2 7 2 3 2 2 4" xfId="47753"/>
    <cellStyle name="Note 2 2 7 2 3 2 3" xfId="9578"/>
    <cellStyle name="Note 2 2 7 2 3 2 3 2" xfId="27243"/>
    <cellStyle name="Note 2 2 7 2 3 2 3 3" xfId="44496"/>
    <cellStyle name="Note 2 2 7 2 3 2 4" xfId="16522"/>
    <cellStyle name="Note 2 2 7 2 3 2 4 2" xfId="34186"/>
    <cellStyle name="Note 2 2 7 2 3 2 4 3" xfId="51389"/>
    <cellStyle name="Note 2 2 7 2 3 2 5" xfId="23607"/>
    <cellStyle name="Note 2 2 7 2 3 2 6" xfId="40885"/>
    <cellStyle name="Note 2 2 7 2 3 3" xfId="7723"/>
    <cellStyle name="Note 2 2 7 2 3 3 2" xfId="25388"/>
    <cellStyle name="Note 2 2 7 2 3 3 3" xfId="42653"/>
    <cellStyle name="Note 2 2 7 2 3 4" xfId="14775"/>
    <cellStyle name="Note 2 2 7 2 3 4 2" xfId="32439"/>
    <cellStyle name="Note 2 2 7 2 3 4 3" xfId="49654"/>
    <cellStyle name="Note 2 2 7 2 3 5" xfId="21745"/>
    <cellStyle name="Note 2 2 7 2 3 6" xfId="39042"/>
    <cellStyle name="Note 2 2 7 2 4" xfId="4909"/>
    <cellStyle name="Note 2 2 7 2 4 2" xfId="11829"/>
    <cellStyle name="Note 2 2 7 2 4 2 2" xfId="18610"/>
    <cellStyle name="Note 2 2 7 2 4 2 2 2" xfId="36274"/>
    <cellStyle name="Note 2 2 7 2 4 2 2 3" xfId="53460"/>
    <cellStyle name="Note 2 2 7 2 4 2 3" xfId="29493"/>
    <cellStyle name="Note 2 2 7 2 4 2 4" xfId="46729"/>
    <cellStyle name="Note 2 2 7 2 4 3" xfId="8545"/>
    <cellStyle name="Note 2 2 7 2 4 3 2" xfId="26210"/>
    <cellStyle name="Note 2 2 7 2 4 3 3" xfId="43472"/>
    <cellStyle name="Note 2 2 7 2 4 4" xfId="15543"/>
    <cellStyle name="Note 2 2 7 2 4 4 2" xfId="33207"/>
    <cellStyle name="Note 2 2 7 2 4 4 3" xfId="50419"/>
    <cellStyle name="Note 2 2 7 2 4 5" xfId="22574"/>
    <cellStyle name="Note 2 2 7 2 4 6" xfId="39861"/>
    <cellStyle name="Note 2 2 7 2 5" xfId="10515"/>
    <cellStyle name="Note 2 2 7 2 5 2" xfId="17404"/>
    <cellStyle name="Note 2 2 7 2 5 2 2" xfId="35068"/>
    <cellStyle name="Note 2 2 7 2 5 2 3" xfId="52266"/>
    <cellStyle name="Note 2 2 7 2 5 3" xfId="28179"/>
    <cellStyle name="Note 2 2 7 2 5 4" xfId="45427"/>
    <cellStyle name="Note 2 2 7 2 6" xfId="6765"/>
    <cellStyle name="Note 2 2 7 2 6 2" xfId="24430"/>
    <cellStyle name="Note 2 2 7 2 6 3" xfId="41704"/>
    <cellStyle name="Note 2 2 7 2 7" xfId="13796"/>
    <cellStyle name="Note 2 2 7 2 7 2" xfId="31460"/>
    <cellStyle name="Note 2 2 7 2 7 3" xfId="48684"/>
    <cellStyle name="Note 2 2 7 2 8" xfId="20712"/>
    <cellStyle name="Note 2 2 7 2 9" xfId="38018"/>
    <cellStyle name="Note 2 2 7 3" xfId="3089"/>
    <cellStyle name="Note 2 2 7 3 2" xfId="3752"/>
    <cellStyle name="Note 2 2 7 3 2 2" xfId="5668"/>
    <cellStyle name="Note 2 2 7 3 2 2 2" xfId="12588"/>
    <cellStyle name="Note 2 2 7 3 2 2 2 2" xfId="19315"/>
    <cellStyle name="Note 2 2 7 3 2 2 2 2 2" xfId="36979"/>
    <cellStyle name="Note 2 2 7 3 2 2 2 2 3" xfId="54156"/>
    <cellStyle name="Note 2 2 7 3 2 2 2 3" xfId="30252"/>
    <cellStyle name="Note 2 2 7 3 2 2 2 4" xfId="47479"/>
    <cellStyle name="Note 2 2 7 3 2 2 3" xfId="9304"/>
    <cellStyle name="Note 2 2 7 3 2 2 3 2" xfId="26969"/>
    <cellStyle name="Note 2 2 7 3 2 2 3 3" xfId="44222"/>
    <cellStyle name="Note 2 2 7 3 2 2 4" xfId="16248"/>
    <cellStyle name="Note 2 2 7 3 2 2 4 2" xfId="33912"/>
    <cellStyle name="Note 2 2 7 3 2 2 4 3" xfId="51115"/>
    <cellStyle name="Note 2 2 7 3 2 2 5" xfId="23333"/>
    <cellStyle name="Note 2 2 7 3 2 2 6" xfId="40611"/>
    <cellStyle name="Note 2 2 7 3 2 3" xfId="11212"/>
    <cellStyle name="Note 2 2 7 3 2 3 2" xfId="18047"/>
    <cellStyle name="Note 2 2 7 3 2 3 2 2" xfId="35711"/>
    <cellStyle name="Note 2 2 7 3 2 3 2 3" xfId="52900"/>
    <cellStyle name="Note 2 2 7 3 2 3 3" xfId="28876"/>
    <cellStyle name="Note 2 2 7 3 2 3 4" xfId="46115"/>
    <cellStyle name="Note 2 2 7 3 2 4" xfId="7449"/>
    <cellStyle name="Note 2 2 7 3 2 4 2" xfId="25114"/>
    <cellStyle name="Note 2 2 7 3 2 4 3" xfId="42379"/>
    <cellStyle name="Note 2 2 7 3 2 5" xfId="14501"/>
    <cellStyle name="Note 2 2 7 3 2 5 2" xfId="32165"/>
    <cellStyle name="Note 2 2 7 3 2 5 3" xfId="49380"/>
    <cellStyle name="Note 2 2 7 3 2 6" xfId="21471"/>
    <cellStyle name="Note 2 2 7 3 2 7" xfId="38768"/>
    <cellStyle name="Note 2 2 7 3 3" xfId="4119"/>
    <cellStyle name="Note 2 2 7 3 3 2" xfId="6035"/>
    <cellStyle name="Note 2 2 7 3 3 2 2" xfId="12955"/>
    <cellStyle name="Note 2 2 7 3 3 2 2 2" xfId="19682"/>
    <cellStyle name="Note 2 2 7 3 3 2 2 2 2" xfId="37346"/>
    <cellStyle name="Note 2 2 7 3 3 2 2 2 3" xfId="54523"/>
    <cellStyle name="Note 2 2 7 3 3 2 2 3" xfId="30619"/>
    <cellStyle name="Note 2 2 7 3 3 2 2 4" xfId="47846"/>
    <cellStyle name="Note 2 2 7 3 3 2 3" xfId="9671"/>
    <cellStyle name="Note 2 2 7 3 3 2 3 2" xfId="27336"/>
    <cellStyle name="Note 2 2 7 3 3 2 3 3" xfId="44589"/>
    <cellStyle name="Note 2 2 7 3 3 2 4" xfId="16615"/>
    <cellStyle name="Note 2 2 7 3 3 2 4 2" xfId="34279"/>
    <cellStyle name="Note 2 2 7 3 3 2 4 3" xfId="51482"/>
    <cellStyle name="Note 2 2 7 3 3 2 5" xfId="23700"/>
    <cellStyle name="Note 2 2 7 3 3 2 6" xfId="40978"/>
    <cellStyle name="Note 2 2 7 3 3 3" xfId="7816"/>
    <cellStyle name="Note 2 2 7 3 3 3 2" xfId="25481"/>
    <cellStyle name="Note 2 2 7 3 3 3 3" xfId="42746"/>
    <cellStyle name="Note 2 2 7 3 3 4" xfId="14868"/>
    <cellStyle name="Note 2 2 7 3 3 4 2" xfId="32532"/>
    <cellStyle name="Note 2 2 7 3 3 4 3" xfId="49747"/>
    <cellStyle name="Note 2 2 7 3 3 5" xfId="21838"/>
    <cellStyle name="Note 2 2 7 3 3 6" xfId="39135"/>
    <cellStyle name="Note 2 2 7 3 4" xfId="5005"/>
    <cellStyle name="Note 2 2 7 3 4 2" xfId="11925"/>
    <cellStyle name="Note 2 2 7 3 4 2 2" xfId="18706"/>
    <cellStyle name="Note 2 2 7 3 4 2 2 2" xfId="36370"/>
    <cellStyle name="Note 2 2 7 3 4 2 2 3" xfId="53553"/>
    <cellStyle name="Note 2 2 7 3 4 2 3" xfId="29589"/>
    <cellStyle name="Note 2 2 7 3 4 2 4" xfId="46822"/>
    <cellStyle name="Note 2 2 7 3 4 3" xfId="8641"/>
    <cellStyle name="Note 2 2 7 3 4 3 2" xfId="26306"/>
    <cellStyle name="Note 2 2 7 3 4 3 3" xfId="43565"/>
    <cellStyle name="Note 2 2 7 3 4 4" xfId="15639"/>
    <cellStyle name="Note 2 2 7 3 4 4 2" xfId="33303"/>
    <cellStyle name="Note 2 2 7 3 4 4 3" xfId="50512"/>
    <cellStyle name="Note 2 2 7 3 4 5" xfId="22670"/>
    <cellStyle name="Note 2 2 7 3 4 6" xfId="39954"/>
    <cellStyle name="Note 2 2 7 3 5" xfId="10611"/>
    <cellStyle name="Note 2 2 7 3 5 2" xfId="17500"/>
    <cellStyle name="Note 2 2 7 3 5 2 2" xfId="35164"/>
    <cellStyle name="Note 2 2 7 3 5 2 3" xfId="52359"/>
    <cellStyle name="Note 2 2 7 3 5 3" xfId="28275"/>
    <cellStyle name="Note 2 2 7 3 5 4" xfId="45520"/>
    <cellStyle name="Note 2 2 7 3 6" xfId="6861"/>
    <cellStyle name="Note 2 2 7 3 6 2" xfId="24526"/>
    <cellStyle name="Note 2 2 7 3 6 3" xfId="41797"/>
    <cellStyle name="Note 2 2 7 3 7" xfId="13892"/>
    <cellStyle name="Note 2 2 7 3 7 2" xfId="31556"/>
    <cellStyle name="Note 2 2 7 3 7 3" xfId="48777"/>
    <cellStyle name="Note 2 2 7 3 8" xfId="20808"/>
    <cellStyle name="Note 2 2 7 3 9" xfId="38111"/>
    <cellStyle name="Note 2 2 7 4" xfId="3201"/>
    <cellStyle name="Note 2 2 7 4 2" xfId="4231"/>
    <cellStyle name="Note 2 2 7 4 2 2" xfId="6147"/>
    <cellStyle name="Note 2 2 7 4 2 2 2" xfId="13067"/>
    <cellStyle name="Note 2 2 7 4 2 2 2 2" xfId="19794"/>
    <cellStyle name="Note 2 2 7 4 2 2 2 2 2" xfId="37458"/>
    <cellStyle name="Note 2 2 7 4 2 2 2 2 3" xfId="54635"/>
    <cellStyle name="Note 2 2 7 4 2 2 2 3" xfId="30731"/>
    <cellStyle name="Note 2 2 7 4 2 2 2 4" xfId="47958"/>
    <cellStyle name="Note 2 2 7 4 2 2 3" xfId="9783"/>
    <cellStyle name="Note 2 2 7 4 2 2 3 2" xfId="27448"/>
    <cellStyle name="Note 2 2 7 4 2 2 3 3" xfId="44701"/>
    <cellStyle name="Note 2 2 7 4 2 2 4" xfId="16727"/>
    <cellStyle name="Note 2 2 7 4 2 2 4 2" xfId="34391"/>
    <cellStyle name="Note 2 2 7 4 2 2 4 3" xfId="51594"/>
    <cellStyle name="Note 2 2 7 4 2 2 5" xfId="23812"/>
    <cellStyle name="Note 2 2 7 4 2 2 6" xfId="41090"/>
    <cellStyle name="Note 2 2 7 4 2 3" xfId="7928"/>
    <cellStyle name="Note 2 2 7 4 2 3 2" xfId="25593"/>
    <cellStyle name="Note 2 2 7 4 2 3 3" xfId="42858"/>
    <cellStyle name="Note 2 2 7 4 2 4" xfId="14980"/>
    <cellStyle name="Note 2 2 7 4 2 4 2" xfId="32644"/>
    <cellStyle name="Note 2 2 7 4 2 4 3" xfId="49859"/>
    <cellStyle name="Note 2 2 7 4 2 5" xfId="21950"/>
    <cellStyle name="Note 2 2 7 4 2 6" xfId="39247"/>
    <cellStyle name="Note 2 2 7 4 3" xfId="5117"/>
    <cellStyle name="Note 2 2 7 4 3 2" xfId="12037"/>
    <cellStyle name="Note 2 2 7 4 3 2 2" xfId="18818"/>
    <cellStyle name="Note 2 2 7 4 3 2 2 2" xfId="36482"/>
    <cellStyle name="Note 2 2 7 4 3 2 2 3" xfId="53665"/>
    <cellStyle name="Note 2 2 7 4 3 2 3" xfId="29701"/>
    <cellStyle name="Note 2 2 7 4 3 2 4" xfId="46934"/>
    <cellStyle name="Note 2 2 7 4 3 3" xfId="8753"/>
    <cellStyle name="Note 2 2 7 4 3 3 2" xfId="26418"/>
    <cellStyle name="Note 2 2 7 4 3 3 3" xfId="43677"/>
    <cellStyle name="Note 2 2 7 4 3 4" xfId="15751"/>
    <cellStyle name="Note 2 2 7 4 3 4 2" xfId="33415"/>
    <cellStyle name="Note 2 2 7 4 3 4 3" xfId="50624"/>
    <cellStyle name="Note 2 2 7 4 3 5" xfId="22782"/>
    <cellStyle name="Note 2 2 7 4 3 6" xfId="40066"/>
    <cellStyle name="Note 2 2 7 4 4" xfId="10723"/>
    <cellStyle name="Note 2 2 7 4 4 2" xfId="17612"/>
    <cellStyle name="Note 2 2 7 4 4 2 2" xfId="35276"/>
    <cellStyle name="Note 2 2 7 4 4 2 3" xfId="52471"/>
    <cellStyle name="Note 2 2 7 4 4 3" xfId="28387"/>
    <cellStyle name="Note 2 2 7 4 4 4" xfId="45632"/>
    <cellStyle name="Note 2 2 7 4 5" xfId="6973"/>
    <cellStyle name="Note 2 2 7 4 5 2" xfId="24638"/>
    <cellStyle name="Note 2 2 7 4 5 3" xfId="41909"/>
    <cellStyle name="Note 2 2 7 4 6" xfId="14004"/>
    <cellStyle name="Note 2 2 7 4 6 2" xfId="31668"/>
    <cellStyle name="Note 2 2 7 4 6 3" xfId="48889"/>
    <cellStyle name="Note 2 2 7 4 7" xfId="20920"/>
    <cellStyle name="Note 2 2 7 4 8" xfId="38223"/>
    <cellStyle name="Note 2 2 7 5" xfId="3429"/>
    <cellStyle name="Note 2 2 7 5 2" xfId="5345"/>
    <cellStyle name="Note 2 2 7 5 2 2" xfId="12265"/>
    <cellStyle name="Note 2 2 7 5 2 2 2" xfId="18992"/>
    <cellStyle name="Note 2 2 7 5 2 2 2 2" xfId="36656"/>
    <cellStyle name="Note 2 2 7 5 2 2 2 3" xfId="53839"/>
    <cellStyle name="Note 2 2 7 5 2 2 3" xfId="29929"/>
    <cellStyle name="Note 2 2 7 5 2 2 4" xfId="47162"/>
    <cellStyle name="Note 2 2 7 5 2 3" xfId="8981"/>
    <cellStyle name="Note 2 2 7 5 2 3 2" xfId="26646"/>
    <cellStyle name="Note 2 2 7 5 2 3 3" xfId="43905"/>
    <cellStyle name="Note 2 2 7 5 2 4" xfId="15925"/>
    <cellStyle name="Note 2 2 7 5 2 4 2" xfId="33589"/>
    <cellStyle name="Note 2 2 7 5 2 4 3" xfId="50798"/>
    <cellStyle name="Note 2 2 7 5 2 5" xfId="23010"/>
    <cellStyle name="Note 2 2 7 5 2 6" xfId="40294"/>
    <cellStyle name="Note 2 2 7 5 3" xfId="10889"/>
    <cellStyle name="Note 2 2 7 5 3 2" xfId="17724"/>
    <cellStyle name="Note 2 2 7 5 3 2 2" xfId="35388"/>
    <cellStyle name="Note 2 2 7 5 3 2 3" xfId="52583"/>
    <cellStyle name="Note 2 2 7 5 3 3" xfId="28553"/>
    <cellStyle name="Note 2 2 7 5 3 4" xfId="45798"/>
    <cellStyle name="Note 2 2 7 5 4" xfId="14178"/>
    <cellStyle name="Note 2 2 7 5 4 2" xfId="31842"/>
    <cellStyle name="Note 2 2 7 5 4 3" xfId="49063"/>
    <cellStyle name="Note 2 2 7 5 5" xfId="21148"/>
    <cellStyle name="Note 2 2 7 5 6" xfId="38451"/>
    <cellStyle name="Note 2 2 7 6" xfId="3802"/>
    <cellStyle name="Note 2 2 7 6 2" xfId="5718"/>
    <cellStyle name="Note 2 2 7 6 2 2" xfId="12638"/>
    <cellStyle name="Note 2 2 7 6 2 2 2" xfId="19365"/>
    <cellStyle name="Note 2 2 7 6 2 2 2 2" xfId="37029"/>
    <cellStyle name="Note 2 2 7 6 2 2 2 3" xfId="54206"/>
    <cellStyle name="Note 2 2 7 6 2 2 3" xfId="30302"/>
    <cellStyle name="Note 2 2 7 6 2 2 4" xfId="47529"/>
    <cellStyle name="Note 2 2 7 6 2 3" xfId="9354"/>
    <cellStyle name="Note 2 2 7 6 2 3 2" xfId="27019"/>
    <cellStyle name="Note 2 2 7 6 2 3 3" xfId="44272"/>
    <cellStyle name="Note 2 2 7 6 2 4" xfId="16298"/>
    <cellStyle name="Note 2 2 7 6 2 4 2" xfId="33962"/>
    <cellStyle name="Note 2 2 7 6 2 4 3" xfId="51165"/>
    <cellStyle name="Note 2 2 7 6 2 5" xfId="23383"/>
    <cellStyle name="Note 2 2 7 6 2 6" xfId="40661"/>
    <cellStyle name="Note 2 2 7 6 3" xfId="7499"/>
    <cellStyle name="Note 2 2 7 6 3 2" xfId="25164"/>
    <cellStyle name="Note 2 2 7 6 3 3" xfId="42429"/>
    <cellStyle name="Note 2 2 7 6 4" xfId="14551"/>
    <cellStyle name="Note 2 2 7 6 4 2" xfId="32215"/>
    <cellStyle name="Note 2 2 7 6 4 3" xfId="49430"/>
    <cellStyle name="Note 2 2 7 6 5" xfId="21521"/>
    <cellStyle name="Note 2 2 7 6 6" xfId="38818"/>
    <cellStyle name="Note 2 2 7 7" xfId="4682"/>
    <cellStyle name="Note 2 2 7 7 2" xfId="11602"/>
    <cellStyle name="Note 2 2 7 7 2 2" xfId="18383"/>
    <cellStyle name="Note 2 2 7 7 2 2 2" xfId="36047"/>
    <cellStyle name="Note 2 2 7 7 2 2 3" xfId="53236"/>
    <cellStyle name="Note 2 2 7 7 2 3" xfId="29266"/>
    <cellStyle name="Note 2 2 7 7 2 4" xfId="46505"/>
    <cellStyle name="Note 2 2 7 7 3" xfId="8318"/>
    <cellStyle name="Note 2 2 7 7 3 2" xfId="25983"/>
    <cellStyle name="Note 2 2 7 7 3 3" xfId="43248"/>
    <cellStyle name="Note 2 2 7 7 4" xfId="15316"/>
    <cellStyle name="Note 2 2 7 7 4 2" xfId="32980"/>
    <cellStyle name="Note 2 2 7 7 4 3" xfId="50195"/>
    <cellStyle name="Note 2 2 7 7 5" xfId="22347"/>
    <cellStyle name="Note 2 2 7 7 6" xfId="39637"/>
    <cellStyle name="Note 2 2 7 8" xfId="10288"/>
    <cellStyle name="Note 2 2 7 8 2" xfId="17177"/>
    <cellStyle name="Note 2 2 7 8 2 2" xfId="34841"/>
    <cellStyle name="Note 2 2 7 8 2 3" xfId="52042"/>
    <cellStyle name="Note 2 2 7 8 3" xfId="27952"/>
    <cellStyle name="Note 2 2 7 8 4" xfId="45203"/>
    <cellStyle name="Note 2 2 7 9" xfId="6538"/>
    <cellStyle name="Note 2 2 7 9 2" xfId="24203"/>
    <cellStyle name="Note 2 2 7 9 3" xfId="41480"/>
    <cellStyle name="Note 2 2 8" xfId="2808"/>
    <cellStyle name="Note 2 2 8 2" xfId="3471"/>
    <cellStyle name="Note 2 2 8 2 2" xfId="5387"/>
    <cellStyle name="Note 2 2 8 2 2 2" xfId="12307"/>
    <cellStyle name="Note 2 2 8 2 2 2 2" xfId="19034"/>
    <cellStyle name="Note 2 2 8 2 2 2 2 2" xfId="36698"/>
    <cellStyle name="Note 2 2 8 2 2 2 2 3" xfId="53878"/>
    <cellStyle name="Note 2 2 8 2 2 2 3" xfId="29971"/>
    <cellStyle name="Note 2 2 8 2 2 2 4" xfId="47201"/>
    <cellStyle name="Note 2 2 8 2 2 3" xfId="9023"/>
    <cellStyle name="Note 2 2 8 2 2 3 2" xfId="26688"/>
    <cellStyle name="Note 2 2 8 2 2 3 3" xfId="43944"/>
    <cellStyle name="Note 2 2 8 2 2 4" xfId="15967"/>
    <cellStyle name="Note 2 2 8 2 2 4 2" xfId="33631"/>
    <cellStyle name="Note 2 2 8 2 2 4 3" xfId="50837"/>
    <cellStyle name="Note 2 2 8 2 2 5" xfId="23052"/>
    <cellStyle name="Note 2 2 8 2 2 6" xfId="40333"/>
    <cellStyle name="Note 2 2 8 2 3" xfId="10931"/>
    <cellStyle name="Note 2 2 8 2 3 2" xfId="17766"/>
    <cellStyle name="Note 2 2 8 2 3 2 2" xfId="35430"/>
    <cellStyle name="Note 2 2 8 2 3 2 3" xfId="52622"/>
    <cellStyle name="Note 2 2 8 2 3 3" xfId="28595"/>
    <cellStyle name="Note 2 2 8 2 3 4" xfId="45837"/>
    <cellStyle name="Note 2 2 8 2 4" xfId="7168"/>
    <cellStyle name="Note 2 2 8 2 4 2" xfId="24833"/>
    <cellStyle name="Note 2 2 8 2 4 3" xfId="42101"/>
    <cellStyle name="Note 2 2 8 2 5" xfId="14220"/>
    <cellStyle name="Note 2 2 8 2 5 2" xfId="31884"/>
    <cellStyle name="Note 2 2 8 2 5 3" xfId="49102"/>
    <cellStyle name="Note 2 2 8 2 6" xfId="21190"/>
    <cellStyle name="Note 2 2 8 2 7" xfId="38490"/>
    <cellStyle name="Note 2 2 8 3" xfId="3841"/>
    <cellStyle name="Note 2 2 8 3 2" xfId="5757"/>
    <cellStyle name="Note 2 2 8 3 2 2" xfId="12677"/>
    <cellStyle name="Note 2 2 8 3 2 2 2" xfId="19404"/>
    <cellStyle name="Note 2 2 8 3 2 2 2 2" xfId="37068"/>
    <cellStyle name="Note 2 2 8 3 2 2 2 3" xfId="54245"/>
    <cellStyle name="Note 2 2 8 3 2 2 3" xfId="30341"/>
    <cellStyle name="Note 2 2 8 3 2 2 4" xfId="47568"/>
    <cellStyle name="Note 2 2 8 3 2 3" xfId="9393"/>
    <cellStyle name="Note 2 2 8 3 2 3 2" xfId="27058"/>
    <cellStyle name="Note 2 2 8 3 2 3 3" xfId="44311"/>
    <cellStyle name="Note 2 2 8 3 2 4" xfId="16337"/>
    <cellStyle name="Note 2 2 8 3 2 4 2" xfId="34001"/>
    <cellStyle name="Note 2 2 8 3 2 4 3" xfId="51204"/>
    <cellStyle name="Note 2 2 8 3 2 5" xfId="23422"/>
    <cellStyle name="Note 2 2 8 3 2 6" xfId="40700"/>
    <cellStyle name="Note 2 2 8 3 3" xfId="7538"/>
    <cellStyle name="Note 2 2 8 3 3 2" xfId="25203"/>
    <cellStyle name="Note 2 2 8 3 3 3" xfId="42468"/>
    <cellStyle name="Note 2 2 8 3 4" xfId="14590"/>
    <cellStyle name="Note 2 2 8 3 4 2" xfId="32254"/>
    <cellStyle name="Note 2 2 8 3 4 3" xfId="49469"/>
    <cellStyle name="Note 2 2 8 3 5" xfId="21560"/>
    <cellStyle name="Note 2 2 8 3 6" xfId="38857"/>
    <cellStyle name="Note 2 2 8 4" xfId="4724"/>
    <cellStyle name="Note 2 2 8 4 2" xfId="11644"/>
    <cellStyle name="Note 2 2 8 4 2 2" xfId="18425"/>
    <cellStyle name="Note 2 2 8 4 2 2 2" xfId="36089"/>
    <cellStyle name="Note 2 2 8 4 2 2 3" xfId="53275"/>
    <cellStyle name="Note 2 2 8 4 2 3" xfId="29308"/>
    <cellStyle name="Note 2 2 8 4 2 4" xfId="46544"/>
    <cellStyle name="Note 2 2 8 4 3" xfId="8360"/>
    <cellStyle name="Note 2 2 8 4 3 2" xfId="26025"/>
    <cellStyle name="Note 2 2 8 4 3 3" xfId="43287"/>
    <cellStyle name="Note 2 2 8 4 4" xfId="15358"/>
    <cellStyle name="Note 2 2 8 4 4 2" xfId="33022"/>
    <cellStyle name="Note 2 2 8 4 4 3" xfId="50234"/>
    <cellStyle name="Note 2 2 8 4 5" xfId="22389"/>
    <cellStyle name="Note 2 2 8 4 6" xfId="39676"/>
    <cellStyle name="Note 2 2 8 5" xfId="10330"/>
    <cellStyle name="Note 2 2 8 5 2" xfId="17219"/>
    <cellStyle name="Note 2 2 8 5 2 2" xfId="34883"/>
    <cellStyle name="Note 2 2 8 5 2 3" xfId="52081"/>
    <cellStyle name="Note 2 2 8 5 3" xfId="27994"/>
    <cellStyle name="Note 2 2 8 5 4" xfId="45242"/>
    <cellStyle name="Note 2 2 8 6" xfId="6580"/>
    <cellStyle name="Note 2 2 8 6 2" xfId="24245"/>
    <cellStyle name="Note 2 2 8 6 3" xfId="41519"/>
    <cellStyle name="Note 2 2 8 7" xfId="13611"/>
    <cellStyle name="Note 2 2 8 7 2" xfId="31275"/>
    <cellStyle name="Note 2 2 8 7 3" xfId="48499"/>
    <cellStyle name="Note 2 2 8 8" xfId="20527"/>
    <cellStyle name="Note 2 2 8 9" xfId="37833"/>
    <cellStyle name="Note 2 2 9" xfId="4460"/>
    <cellStyle name="Note 2 2 9 2" xfId="6324"/>
    <cellStyle name="Note 2 2 9 2 2" xfId="13243"/>
    <cellStyle name="Note 2 2 9 2 2 2" xfId="19916"/>
    <cellStyle name="Note 2 2 9 2 2 2 2" xfId="37580"/>
    <cellStyle name="Note 2 2 9 2 2 2 3" xfId="54757"/>
    <cellStyle name="Note 2 2 9 2 2 3" xfId="30907"/>
    <cellStyle name="Note 2 2 9 2 2 4" xfId="48134"/>
    <cellStyle name="Note 2 2 9 2 3" xfId="9959"/>
    <cellStyle name="Note 2 2 9 2 3 2" xfId="27624"/>
    <cellStyle name="Note 2 2 9 2 3 3" xfId="44877"/>
    <cellStyle name="Note 2 2 9 2 4" xfId="16849"/>
    <cellStyle name="Note 2 2 9 2 4 2" xfId="34513"/>
    <cellStyle name="Note 2 2 9 2 4 3" xfId="51716"/>
    <cellStyle name="Note 2 2 9 2 5" xfId="23989"/>
    <cellStyle name="Note 2 2 9 2 6" xfId="41266"/>
    <cellStyle name="Note 2 2 9 3" xfId="11388"/>
    <cellStyle name="Note 2 2 9 3 2" xfId="18169"/>
    <cellStyle name="Note 2 2 9 3 2 2" xfId="35833"/>
    <cellStyle name="Note 2 2 9 3 2 3" xfId="53022"/>
    <cellStyle name="Note 2 2 9 3 3" xfId="29052"/>
    <cellStyle name="Note 2 2 9 3 4" xfId="46291"/>
    <cellStyle name="Note 2 2 9 4" xfId="8104"/>
    <cellStyle name="Note 2 2 9 4 2" xfId="25769"/>
    <cellStyle name="Note 2 2 9 4 3" xfId="43034"/>
    <cellStyle name="Note 2 2 9 5" xfId="15102"/>
    <cellStyle name="Note 2 2 9 5 2" xfId="32766"/>
    <cellStyle name="Note 2 2 9 5 3" xfId="49981"/>
    <cellStyle name="Note 2 2 9 6" xfId="22133"/>
    <cellStyle name="Note 2 2 9 7" xfId="39423"/>
    <cellStyle name="Note 2 3" xfId="1831"/>
    <cellStyle name="Note 2 3 10" xfId="10119"/>
    <cellStyle name="Note 2 3 10 2" xfId="17008"/>
    <cellStyle name="Note 2 3 10 2 2" xfId="34672"/>
    <cellStyle name="Note 2 3 10 2 3" xfId="51873"/>
    <cellStyle name="Note 2 3 10 3" xfId="27783"/>
    <cellStyle name="Note 2 3 10 4" xfId="45034"/>
    <cellStyle name="Note 2 3 11" xfId="13400"/>
    <cellStyle name="Note 2 3 11 2" xfId="31064"/>
    <cellStyle name="Note 2 3 11 3" xfId="48291"/>
    <cellStyle name="Note 2 3 12" xfId="20226"/>
    <cellStyle name="Note 2 3 13" xfId="20367"/>
    <cellStyle name="Note 2 3 14" xfId="55183"/>
    <cellStyle name="Note 2 3 2" xfId="1832"/>
    <cellStyle name="Note 2 3 2 10" xfId="20227"/>
    <cellStyle name="Note 2 3 2 11" xfId="20361"/>
    <cellStyle name="Note 2 3 2 12" xfId="55184"/>
    <cellStyle name="Note 2 3 2 2" xfId="1833"/>
    <cellStyle name="Note 2 3 2 2 10" xfId="20360"/>
    <cellStyle name="Note 2 3 2 2 11" xfId="55185"/>
    <cellStyle name="Note 2 3 2 2 2" xfId="1834"/>
    <cellStyle name="Note 2 3 2 2 2 2" xfId="2746"/>
    <cellStyle name="Note 2 3 2 2 2 2 10" xfId="13551"/>
    <cellStyle name="Note 2 3 2 2 2 2 10 2" xfId="31215"/>
    <cellStyle name="Note 2 3 2 2 2 2 10 3" xfId="48442"/>
    <cellStyle name="Note 2 3 2 2 2 2 11" xfId="20467"/>
    <cellStyle name="Note 2 3 2 2 2 2 12" xfId="37776"/>
    <cellStyle name="Note 2 3 2 2 2 2 2" xfId="2975"/>
    <cellStyle name="Note 2 3 2 2 2 2 2 2" xfId="3638"/>
    <cellStyle name="Note 2 3 2 2 2 2 2 2 2" xfId="5554"/>
    <cellStyle name="Note 2 3 2 2 2 2 2 2 2 2" xfId="12474"/>
    <cellStyle name="Note 2 3 2 2 2 2 2 2 2 2 2" xfId="19201"/>
    <cellStyle name="Note 2 3 2 2 2 2 2 2 2 2 2 2" xfId="36865"/>
    <cellStyle name="Note 2 3 2 2 2 2 2 2 2 2 2 3" xfId="54045"/>
    <cellStyle name="Note 2 3 2 2 2 2 2 2 2 2 3" xfId="30138"/>
    <cellStyle name="Note 2 3 2 2 2 2 2 2 2 2 4" xfId="47368"/>
    <cellStyle name="Note 2 3 2 2 2 2 2 2 2 3" xfId="9190"/>
    <cellStyle name="Note 2 3 2 2 2 2 2 2 2 3 2" xfId="26855"/>
    <cellStyle name="Note 2 3 2 2 2 2 2 2 2 3 3" xfId="44111"/>
    <cellStyle name="Note 2 3 2 2 2 2 2 2 2 4" xfId="16134"/>
    <cellStyle name="Note 2 3 2 2 2 2 2 2 2 4 2" xfId="33798"/>
    <cellStyle name="Note 2 3 2 2 2 2 2 2 2 4 3" xfId="51004"/>
    <cellStyle name="Note 2 3 2 2 2 2 2 2 2 5" xfId="23219"/>
    <cellStyle name="Note 2 3 2 2 2 2 2 2 2 6" xfId="40500"/>
    <cellStyle name="Note 2 3 2 2 2 2 2 2 3" xfId="11098"/>
    <cellStyle name="Note 2 3 2 2 2 2 2 2 3 2" xfId="17933"/>
    <cellStyle name="Note 2 3 2 2 2 2 2 2 3 2 2" xfId="35597"/>
    <cellStyle name="Note 2 3 2 2 2 2 2 2 3 2 3" xfId="52789"/>
    <cellStyle name="Note 2 3 2 2 2 2 2 2 3 3" xfId="28762"/>
    <cellStyle name="Note 2 3 2 2 2 2 2 2 3 4" xfId="46004"/>
    <cellStyle name="Note 2 3 2 2 2 2 2 2 4" xfId="7335"/>
    <cellStyle name="Note 2 3 2 2 2 2 2 2 4 2" xfId="25000"/>
    <cellStyle name="Note 2 3 2 2 2 2 2 2 4 3" xfId="42268"/>
    <cellStyle name="Note 2 3 2 2 2 2 2 2 5" xfId="14387"/>
    <cellStyle name="Note 2 3 2 2 2 2 2 2 5 2" xfId="32051"/>
    <cellStyle name="Note 2 3 2 2 2 2 2 2 5 3" xfId="49269"/>
    <cellStyle name="Note 2 3 2 2 2 2 2 2 6" xfId="21357"/>
    <cellStyle name="Note 2 3 2 2 2 2 2 2 7" xfId="38657"/>
    <cellStyle name="Note 2 3 2 2 2 2 2 3" xfId="4008"/>
    <cellStyle name="Note 2 3 2 2 2 2 2 3 2" xfId="5924"/>
    <cellStyle name="Note 2 3 2 2 2 2 2 3 2 2" xfId="12844"/>
    <cellStyle name="Note 2 3 2 2 2 2 2 3 2 2 2" xfId="19571"/>
    <cellStyle name="Note 2 3 2 2 2 2 2 3 2 2 2 2" xfId="37235"/>
    <cellStyle name="Note 2 3 2 2 2 2 2 3 2 2 2 3" xfId="54412"/>
    <cellStyle name="Note 2 3 2 2 2 2 2 3 2 2 3" xfId="30508"/>
    <cellStyle name="Note 2 3 2 2 2 2 2 3 2 2 4" xfId="47735"/>
    <cellStyle name="Note 2 3 2 2 2 2 2 3 2 3" xfId="9560"/>
    <cellStyle name="Note 2 3 2 2 2 2 2 3 2 3 2" xfId="27225"/>
    <cellStyle name="Note 2 3 2 2 2 2 2 3 2 3 3" xfId="44478"/>
    <cellStyle name="Note 2 3 2 2 2 2 2 3 2 4" xfId="16504"/>
    <cellStyle name="Note 2 3 2 2 2 2 2 3 2 4 2" xfId="34168"/>
    <cellStyle name="Note 2 3 2 2 2 2 2 3 2 4 3" xfId="51371"/>
    <cellStyle name="Note 2 3 2 2 2 2 2 3 2 5" xfId="23589"/>
    <cellStyle name="Note 2 3 2 2 2 2 2 3 2 6" xfId="40867"/>
    <cellStyle name="Note 2 3 2 2 2 2 2 3 3" xfId="7705"/>
    <cellStyle name="Note 2 3 2 2 2 2 2 3 3 2" xfId="25370"/>
    <cellStyle name="Note 2 3 2 2 2 2 2 3 3 3" xfId="42635"/>
    <cellStyle name="Note 2 3 2 2 2 2 2 3 4" xfId="14757"/>
    <cellStyle name="Note 2 3 2 2 2 2 2 3 4 2" xfId="32421"/>
    <cellStyle name="Note 2 3 2 2 2 2 2 3 4 3" xfId="49636"/>
    <cellStyle name="Note 2 3 2 2 2 2 2 3 5" xfId="21727"/>
    <cellStyle name="Note 2 3 2 2 2 2 2 3 6" xfId="39024"/>
    <cellStyle name="Note 2 3 2 2 2 2 2 4" xfId="4891"/>
    <cellStyle name="Note 2 3 2 2 2 2 2 4 2" xfId="11811"/>
    <cellStyle name="Note 2 3 2 2 2 2 2 4 2 2" xfId="18592"/>
    <cellStyle name="Note 2 3 2 2 2 2 2 4 2 2 2" xfId="36256"/>
    <cellStyle name="Note 2 3 2 2 2 2 2 4 2 2 3" xfId="53442"/>
    <cellStyle name="Note 2 3 2 2 2 2 2 4 2 3" xfId="29475"/>
    <cellStyle name="Note 2 3 2 2 2 2 2 4 2 4" xfId="46711"/>
    <cellStyle name="Note 2 3 2 2 2 2 2 4 3" xfId="8527"/>
    <cellStyle name="Note 2 3 2 2 2 2 2 4 3 2" xfId="26192"/>
    <cellStyle name="Note 2 3 2 2 2 2 2 4 3 3" xfId="43454"/>
    <cellStyle name="Note 2 3 2 2 2 2 2 4 4" xfId="15525"/>
    <cellStyle name="Note 2 3 2 2 2 2 2 4 4 2" xfId="33189"/>
    <cellStyle name="Note 2 3 2 2 2 2 2 4 4 3" xfId="50401"/>
    <cellStyle name="Note 2 3 2 2 2 2 2 4 5" xfId="22556"/>
    <cellStyle name="Note 2 3 2 2 2 2 2 4 6" xfId="39843"/>
    <cellStyle name="Note 2 3 2 2 2 2 2 5" xfId="10497"/>
    <cellStyle name="Note 2 3 2 2 2 2 2 5 2" xfId="17386"/>
    <cellStyle name="Note 2 3 2 2 2 2 2 5 2 2" xfId="35050"/>
    <cellStyle name="Note 2 3 2 2 2 2 2 5 2 3" xfId="52248"/>
    <cellStyle name="Note 2 3 2 2 2 2 2 5 3" xfId="28161"/>
    <cellStyle name="Note 2 3 2 2 2 2 2 5 4" xfId="45409"/>
    <cellStyle name="Note 2 3 2 2 2 2 2 6" xfId="6747"/>
    <cellStyle name="Note 2 3 2 2 2 2 2 6 2" xfId="24412"/>
    <cellStyle name="Note 2 3 2 2 2 2 2 6 3" xfId="41686"/>
    <cellStyle name="Note 2 3 2 2 2 2 2 7" xfId="13778"/>
    <cellStyle name="Note 2 3 2 2 2 2 2 7 2" xfId="31442"/>
    <cellStyle name="Note 2 3 2 2 2 2 2 7 3" xfId="48666"/>
    <cellStyle name="Note 2 3 2 2 2 2 2 8" xfId="20694"/>
    <cellStyle name="Note 2 3 2 2 2 2 2 9" xfId="38000"/>
    <cellStyle name="Note 2 3 2 2 2 2 3" xfId="3071"/>
    <cellStyle name="Note 2 3 2 2 2 2 3 2" xfId="3734"/>
    <cellStyle name="Note 2 3 2 2 2 2 3 2 2" xfId="5650"/>
    <cellStyle name="Note 2 3 2 2 2 2 3 2 2 2" xfId="12570"/>
    <cellStyle name="Note 2 3 2 2 2 2 3 2 2 2 2" xfId="19297"/>
    <cellStyle name="Note 2 3 2 2 2 2 3 2 2 2 2 2" xfId="36961"/>
    <cellStyle name="Note 2 3 2 2 2 2 3 2 2 2 2 3" xfId="54138"/>
    <cellStyle name="Note 2 3 2 2 2 2 3 2 2 2 3" xfId="30234"/>
    <cellStyle name="Note 2 3 2 2 2 2 3 2 2 2 4" xfId="47461"/>
    <cellStyle name="Note 2 3 2 2 2 2 3 2 2 3" xfId="9286"/>
    <cellStyle name="Note 2 3 2 2 2 2 3 2 2 3 2" xfId="26951"/>
    <cellStyle name="Note 2 3 2 2 2 2 3 2 2 3 3" xfId="44204"/>
    <cellStyle name="Note 2 3 2 2 2 2 3 2 2 4" xfId="16230"/>
    <cellStyle name="Note 2 3 2 2 2 2 3 2 2 4 2" xfId="33894"/>
    <cellStyle name="Note 2 3 2 2 2 2 3 2 2 4 3" xfId="51097"/>
    <cellStyle name="Note 2 3 2 2 2 2 3 2 2 5" xfId="23315"/>
    <cellStyle name="Note 2 3 2 2 2 2 3 2 2 6" xfId="40593"/>
    <cellStyle name="Note 2 3 2 2 2 2 3 2 3" xfId="11194"/>
    <cellStyle name="Note 2 3 2 2 2 2 3 2 3 2" xfId="18029"/>
    <cellStyle name="Note 2 3 2 2 2 2 3 2 3 2 2" xfId="35693"/>
    <cellStyle name="Note 2 3 2 2 2 2 3 2 3 2 3" xfId="52882"/>
    <cellStyle name="Note 2 3 2 2 2 2 3 2 3 3" xfId="28858"/>
    <cellStyle name="Note 2 3 2 2 2 2 3 2 3 4" xfId="46097"/>
    <cellStyle name="Note 2 3 2 2 2 2 3 2 4" xfId="7431"/>
    <cellStyle name="Note 2 3 2 2 2 2 3 2 4 2" xfId="25096"/>
    <cellStyle name="Note 2 3 2 2 2 2 3 2 4 3" xfId="42361"/>
    <cellStyle name="Note 2 3 2 2 2 2 3 2 5" xfId="14483"/>
    <cellStyle name="Note 2 3 2 2 2 2 3 2 5 2" xfId="32147"/>
    <cellStyle name="Note 2 3 2 2 2 2 3 2 5 3" xfId="49362"/>
    <cellStyle name="Note 2 3 2 2 2 2 3 2 6" xfId="21453"/>
    <cellStyle name="Note 2 3 2 2 2 2 3 2 7" xfId="38750"/>
    <cellStyle name="Note 2 3 2 2 2 2 3 3" xfId="4101"/>
    <cellStyle name="Note 2 3 2 2 2 2 3 3 2" xfId="6017"/>
    <cellStyle name="Note 2 3 2 2 2 2 3 3 2 2" xfId="12937"/>
    <cellStyle name="Note 2 3 2 2 2 2 3 3 2 2 2" xfId="19664"/>
    <cellStyle name="Note 2 3 2 2 2 2 3 3 2 2 2 2" xfId="37328"/>
    <cellStyle name="Note 2 3 2 2 2 2 3 3 2 2 2 3" xfId="54505"/>
    <cellStyle name="Note 2 3 2 2 2 2 3 3 2 2 3" xfId="30601"/>
    <cellStyle name="Note 2 3 2 2 2 2 3 3 2 2 4" xfId="47828"/>
    <cellStyle name="Note 2 3 2 2 2 2 3 3 2 3" xfId="9653"/>
    <cellStyle name="Note 2 3 2 2 2 2 3 3 2 3 2" xfId="27318"/>
    <cellStyle name="Note 2 3 2 2 2 2 3 3 2 3 3" xfId="44571"/>
    <cellStyle name="Note 2 3 2 2 2 2 3 3 2 4" xfId="16597"/>
    <cellStyle name="Note 2 3 2 2 2 2 3 3 2 4 2" xfId="34261"/>
    <cellStyle name="Note 2 3 2 2 2 2 3 3 2 4 3" xfId="51464"/>
    <cellStyle name="Note 2 3 2 2 2 2 3 3 2 5" xfId="23682"/>
    <cellStyle name="Note 2 3 2 2 2 2 3 3 2 6" xfId="40960"/>
    <cellStyle name="Note 2 3 2 2 2 2 3 3 3" xfId="7798"/>
    <cellStyle name="Note 2 3 2 2 2 2 3 3 3 2" xfId="25463"/>
    <cellStyle name="Note 2 3 2 2 2 2 3 3 3 3" xfId="42728"/>
    <cellStyle name="Note 2 3 2 2 2 2 3 3 4" xfId="14850"/>
    <cellStyle name="Note 2 3 2 2 2 2 3 3 4 2" xfId="32514"/>
    <cellStyle name="Note 2 3 2 2 2 2 3 3 4 3" xfId="49729"/>
    <cellStyle name="Note 2 3 2 2 2 2 3 3 5" xfId="21820"/>
    <cellStyle name="Note 2 3 2 2 2 2 3 3 6" xfId="39117"/>
    <cellStyle name="Note 2 3 2 2 2 2 3 4" xfId="4987"/>
    <cellStyle name="Note 2 3 2 2 2 2 3 4 2" xfId="11907"/>
    <cellStyle name="Note 2 3 2 2 2 2 3 4 2 2" xfId="18688"/>
    <cellStyle name="Note 2 3 2 2 2 2 3 4 2 2 2" xfId="36352"/>
    <cellStyle name="Note 2 3 2 2 2 2 3 4 2 2 3" xfId="53535"/>
    <cellStyle name="Note 2 3 2 2 2 2 3 4 2 3" xfId="29571"/>
    <cellStyle name="Note 2 3 2 2 2 2 3 4 2 4" xfId="46804"/>
    <cellStyle name="Note 2 3 2 2 2 2 3 4 3" xfId="8623"/>
    <cellStyle name="Note 2 3 2 2 2 2 3 4 3 2" xfId="26288"/>
    <cellStyle name="Note 2 3 2 2 2 2 3 4 3 3" xfId="43547"/>
    <cellStyle name="Note 2 3 2 2 2 2 3 4 4" xfId="15621"/>
    <cellStyle name="Note 2 3 2 2 2 2 3 4 4 2" xfId="33285"/>
    <cellStyle name="Note 2 3 2 2 2 2 3 4 4 3" xfId="50494"/>
    <cellStyle name="Note 2 3 2 2 2 2 3 4 5" xfId="22652"/>
    <cellStyle name="Note 2 3 2 2 2 2 3 4 6" xfId="39936"/>
    <cellStyle name="Note 2 3 2 2 2 2 3 5" xfId="10593"/>
    <cellStyle name="Note 2 3 2 2 2 2 3 5 2" xfId="17482"/>
    <cellStyle name="Note 2 3 2 2 2 2 3 5 2 2" xfId="35146"/>
    <cellStyle name="Note 2 3 2 2 2 2 3 5 2 3" xfId="52341"/>
    <cellStyle name="Note 2 3 2 2 2 2 3 5 3" xfId="28257"/>
    <cellStyle name="Note 2 3 2 2 2 2 3 5 4" xfId="45502"/>
    <cellStyle name="Note 2 3 2 2 2 2 3 6" xfId="6843"/>
    <cellStyle name="Note 2 3 2 2 2 2 3 6 2" xfId="24508"/>
    <cellStyle name="Note 2 3 2 2 2 2 3 6 3" xfId="41779"/>
    <cellStyle name="Note 2 3 2 2 2 2 3 7" xfId="13874"/>
    <cellStyle name="Note 2 3 2 2 2 2 3 7 2" xfId="31538"/>
    <cellStyle name="Note 2 3 2 2 2 2 3 7 3" xfId="48759"/>
    <cellStyle name="Note 2 3 2 2 2 2 3 8" xfId="20790"/>
    <cellStyle name="Note 2 3 2 2 2 2 3 9" xfId="38093"/>
    <cellStyle name="Note 2 3 2 2 2 2 4" xfId="3183"/>
    <cellStyle name="Note 2 3 2 2 2 2 4 2" xfId="4213"/>
    <cellStyle name="Note 2 3 2 2 2 2 4 2 2" xfId="6129"/>
    <cellStyle name="Note 2 3 2 2 2 2 4 2 2 2" xfId="13049"/>
    <cellStyle name="Note 2 3 2 2 2 2 4 2 2 2 2" xfId="19776"/>
    <cellStyle name="Note 2 3 2 2 2 2 4 2 2 2 2 2" xfId="37440"/>
    <cellStyle name="Note 2 3 2 2 2 2 4 2 2 2 2 3" xfId="54617"/>
    <cellStyle name="Note 2 3 2 2 2 2 4 2 2 2 3" xfId="30713"/>
    <cellStyle name="Note 2 3 2 2 2 2 4 2 2 2 4" xfId="47940"/>
    <cellStyle name="Note 2 3 2 2 2 2 4 2 2 3" xfId="9765"/>
    <cellStyle name="Note 2 3 2 2 2 2 4 2 2 3 2" xfId="27430"/>
    <cellStyle name="Note 2 3 2 2 2 2 4 2 2 3 3" xfId="44683"/>
    <cellStyle name="Note 2 3 2 2 2 2 4 2 2 4" xfId="16709"/>
    <cellStyle name="Note 2 3 2 2 2 2 4 2 2 4 2" xfId="34373"/>
    <cellStyle name="Note 2 3 2 2 2 2 4 2 2 4 3" xfId="51576"/>
    <cellStyle name="Note 2 3 2 2 2 2 4 2 2 5" xfId="23794"/>
    <cellStyle name="Note 2 3 2 2 2 2 4 2 2 6" xfId="41072"/>
    <cellStyle name="Note 2 3 2 2 2 2 4 2 3" xfId="7910"/>
    <cellStyle name="Note 2 3 2 2 2 2 4 2 3 2" xfId="25575"/>
    <cellStyle name="Note 2 3 2 2 2 2 4 2 3 3" xfId="42840"/>
    <cellStyle name="Note 2 3 2 2 2 2 4 2 4" xfId="14962"/>
    <cellStyle name="Note 2 3 2 2 2 2 4 2 4 2" xfId="32626"/>
    <cellStyle name="Note 2 3 2 2 2 2 4 2 4 3" xfId="49841"/>
    <cellStyle name="Note 2 3 2 2 2 2 4 2 5" xfId="21932"/>
    <cellStyle name="Note 2 3 2 2 2 2 4 2 6" xfId="39229"/>
    <cellStyle name="Note 2 3 2 2 2 2 4 3" xfId="5099"/>
    <cellStyle name="Note 2 3 2 2 2 2 4 3 2" xfId="12019"/>
    <cellStyle name="Note 2 3 2 2 2 2 4 3 2 2" xfId="18800"/>
    <cellStyle name="Note 2 3 2 2 2 2 4 3 2 2 2" xfId="36464"/>
    <cellStyle name="Note 2 3 2 2 2 2 4 3 2 2 3" xfId="53647"/>
    <cellStyle name="Note 2 3 2 2 2 2 4 3 2 3" xfId="29683"/>
    <cellStyle name="Note 2 3 2 2 2 2 4 3 2 4" xfId="46916"/>
    <cellStyle name="Note 2 3 2 2 2 2 4 3 3" xfId="8735"/>
    <cellStyle name="Note 2 3 2 2 2 2 4 3 3 2" xfId="26400"/>
    <cellStyle name="Note 2 3 2 2 2 2 4 3 3 3" xfId="43659"/>
    <cellStyle name="Note 2 3 2 2 2 2 4 3 4" xfId="15733"/>
    <cellStyle name="Note 2 3 2 2 2 2 4 3 4 2" xfId="33397"/>
    <cellStyle name="Note 2 3 2 2 2 2 4 3 4 3" xfId="50606"/>
    <cellStyle name="Note 2 3 2 2 2 2 4 3 5" xfId="22764"/>
    <cellStyle name="Note 2 3 2 2 2 2 4 3 6" xfId="40048"/>
    <cellStyle name="Note 2 3 2 2 2 2 4 4" xfId="10705"/>
    <cellStyle name="Note 2 3 2 2 2 2 4 4 2" xfId="17594"/>
    <cellStyle name="Note 2 3 2 2 2 2 4 4 2 2" xfId="35258"/>
    <cellStyle name="Note 2 3 2 2 2 2 4 4 2 3" xfId="52453"/>
    <cellStyle name="Note 2 3 2 2 2 2 4 4 3" xfId="28369"/>
    <cellStyle name="Note 2 3 2 2 2 2 4 4 4" xfId="45614"/>
    <cellStyle name="Note 2 3 2 2 2 2 4 5" xfId="6955"/>
    <cellStyle name="Note 2 3 2 2 2 2 4 5 2" xfId="24620"/>
    <cellStyle name="Note 2 3 2 2 2 2 4 5 3" xfId="41891"/>
    <cellStyle name="Note 2 3 2 2 2 2 4 6" xfId="13986"/>
    <cellStyle name="Note 2 3 2 2 2 2 4 6 2" xfId="31650"/>
    <cellStyle name="Note 2 3 2 2 2 2 4 6 3" xfId="48871"/>
    <cellStyle name="Note 2 3 2 2 2 2 4 7" xfId="20902"/>
    <cellStyle name="Note 2 3 2 2 2 2 4 8" xfId="38205"/>
    <cellStyle name="Note 2 3 2 2 2 2 5" xfId="3411"/>
    <cellStyle name="Note 2 3 2 2 2 2 5 2" xfId="5327"/>
    <cellStyle name="Note 2 3 2 2 2 2 5 2 2" xfId="12247"/>
    <cellStyle name="Note 2 3 2 2 2 2 5 2 2 2" xfId="18974"/>
    <cellStyle name="Note 2 3 2 2 2 2 5 2 2 2 2" xfId="36638"/>
    <cellStyle name="Note 2 3 2 2 2 2 5 2 2 2 3" xfId="53821"/>
    <cellStyle name="Note 2 3 2 2 2 2 5 2 2 3" xfId="29911"/>
    <cellStyle name="Note 2 3 2 2 2 2 5 2 2 4" xfId="47144"/>
    <cellStyle name="Note 2 3 2 2 2 2 5 2 3" xfId="8963"/>
    <cellStyle name="Note 2 3 2 2 2 2 5 2 3 2" xfId="26628"/>
    <cellStyle name="Note 2 3 2 2 2 2 5 2 3 3" xfId="43887"/>
    <cellStyle name="Note 2 3 2 2 2 2 5 2 4" xfId="15907"/>
    <cellStyle name="Note 2 3 2 2 2 2 5 2 4 2" xfId="33571"/>
    <cellStyle name="Note 2 3 2 2 2 2 5 2 4 3" xfId="50780"/>
    <cellStyle name="Note 2 3 2 2 2 2 5 2 5" xfId="22992"/>
    <cellStyle name="Note 2 3 2 2 2 2 5 2 6" xfId="40276"/>
    <cellStyle name="Note 2 3 2 2 2 2 5 3" xfId="10871"/>
    <cellStyle name="Note 2 3 2 2 2 2 5 3 2" xfId="17706"/>
    <cellStyle name="Note 2 3 2 2 2 2 5 3 2 2" xfId="35370"/>
    <cellStyle name="Note 2 3 2 2 2 2 5 3 2 3" xfId="52565"/>
    <cellStyle name="Note 2 3 2 2 2 2 5 3 3" xfId="28535"/>
    <cellStyle name="Note 2 3 2 2 2 2 5 3 4" xfId="45780"/>
    <cellStyle name="Note 2 3 2 2 2 2 5 4" xfId="14160"/>
    <cellStyle name="Note 2 3 2 2 2 2 5 4 2" xfId="31824"/>
    <cellStyle name="Note 2 3 2 2 2 2 5 4 3" xfId="49045"/>
    <cellStyle name="Note 2 3 2 2 2 2 5 5" xfId="21130"/>
    <cellStyle name="Note 2 3 2 2 2 2 5 6" xfId="38433"/>
    <cellStyle name="Note 2 3 2 2 2 2 6" xfId="3784"/>
    <cellStyle name="Note 2 3 2 2 2 2 6 2" xfId="5700"/>
    <cellStyle name="Note 2 3 2 2 2 2 6 2 2" xfId="12620"/>
    <cellStyle name="Note 2 3 2 2 2 2 6 2 2 2" xfId="19347"/>
    <cellStyle name="Note 2 3 2 2 2 2 6 2 2 2 2" xfId="37011"/>
    <cellStyle name="Note 2 3 2 2 2 2 6 2 2 2 3" xfId="54188"/>
    <cellStyle name="Note 2 3 2 2 2 2 6 2 2 3" xfId="30284"/>
    <cellStyle name="Note 2 3 2 2 2 2 6 2 2 4" xfId="47511"/>
    <cellStyle name="Note 2 3 2 2 2 2 6 2 3" xfId="9336"/>
    <cellStyle name="Note 2 3 2 2 2 2 6 2 3 2" xfId="27001"/>
    <cellStyle name="Note 2 3 2 2 2 2 6 2 3 3" xfId="44254"/>
    <cellStyle name="Note 2 3 2 2 2 2 6 2 4" xfId="16280"/>
    <cellStyle name="Note 2 3 2 2 2 2 6 2 4 2" xfId="33944"/>
    <cellStyle name="Note 2 3 2 2 2 2 6 2 4 3" xfId="51147"/>
    <cellStyle name="Note 2 3 2 2 2 2 6 2 5" xfId="23365"/>
    <cellStyle name="Note 2 3 2 2 2 2 6 2 6" xfId="40643"/>
    <cellStyle name="Note 2 3 2 2 2 2 6 3" xfId="7481"/>
    <cellStyle name="Note 2 3 2 2 2 2 6 3 2" xfId="25146"/>
    <cellStyle name="Note 2 3 2 2 2 2 6 3 3" xfId="42411"/>
    <cellStyle name="Note 2 3 2 2 2 2 6 4" xfId="14533"/>
    <cellStyle name="Note 2 3 2 2 2 2 6 4 2" xfId="32197"/>
    <cellStyle name="Note 2 3 2 2 2 2 6 4 3" xfId="49412"/>
    <cellStyle name="Note 2 3 2 2 2 2 6 5" xfId="21503"/>
    <cellStyle name="Note 2 3 2 2 2 2 6 6" xfId="38800"/>
    <cellStyle name="Note 2 3 2 2 2 2 7" xfId="4664"/>
    <cellStyle name="Note 2 3 2 2 2 2 7 2" xfId="11584"/>
    <cellStyle name="Note 2 3 2 2 2 2 7 2 2" xfId="18365"/>
    <cellStyle name="Note 2 3 2 2 2 2 7 2 2 2" xfId="36029"/>
    <cellStyle name="Note 2 3 2 2 2 2 7 2 2 3" xfId="53218"/>
    <cellStyle name="Note 2 3 2 2 2 2 7 2 3" xfId="29248"/>
    <cellStyle name="Note 2 3 2 2 2 2 7 2 4" xfId="46487"/>
    <cellStyle name="Note 2 3 2 2 2 2 7 3" xfId="8300"/>
    <cellStyle name="Note 2 3 2 2 2 2 7 3 2" xfId="25965"/>
    <cellStyle name="Note 2 3 2 2 2 2 7 3 3" xfId="43230"/>
    <cellStyle name="Note 2 3 2 2 2 2 7 4" xfId="15298"/>
    <cellStyle name="Note 2 3 2 2 2 2 7 4 2" xfId="32962"/>
    <cellStyle name="Note 2 3 2 2 2 2 7 4 3" xfId="50177"/>
    <cellStyle name="Note 2 3 2 2 2 2 7 5" xfId="22329"/>
    <cellStyle name="Note 2 3 2 2 2 2 7 6" xfId="39619"/>
    <cellStyle name="Note 2 3 2 2 2 2 8" xfId="10270"/>
    <cellStyle name="Note 2 3 2 2 2 2 8 2" xfId="17159"/>
    <cellStyle name="Note 2 3 2 2 2 2 8 2 2" xfId="34823"/>
    <cellStyle name="Note 2 3 2 2 2 2 8 2 3" xfId="52024"/>
    <cellStyle name="Note 2 3 2 2 2 2 8 3" xfId="27934"/>
    <cellStyle name="Note 2 3 2 2 2 2 8 4" xfId="45185"/>
    <cellStyle name="Note 2 3 2 2 2 2 9" xfId="6520"/>
    <cellStyle name="Note 2 3 2 2 2 2 9 2" xfId="24185"/>
    <cellStyle name="Note 2 3 2 2 2 2 9 3" xfId="41462"/>
    <cellStyle name="Note 2 3 2 2 2 3" xfId="2827"/>
    <cellStyle name="Note 2 3 2 2 2 3 2" xfId="3490"/>
    <cellStyle name="Note 2 3 2 2 2 3 2 2" xfId="5406"/>
    <cellStyle name="Note 2 3 2 2 2 3 2 2 2" xfId="12326"/>
    <cellStyle name="Note 2 3 2 2 2 3 2 2 2 2" xfId="19053"/>
    <cellStyle name="Note 2 3 2 2 2 3 2 2 2 2 2" xfId="36717"/>
    <cellStyle name="Note 2 3 2 2 2 3 2 2 2 2 3" xfId="53897"/>
    <cellStyle name="Note 2 3 2 2 2 3 2 2 2 3" xfId="29990"/>
    <cellStyle name="Note 2 3 2 2 2 3 2 2 2 4" xfId="47220"/>
    <cellStyle name="Note 2 3 2 2 2 3 2 2 3" xfId="9042"/>
    <cellStyle name="Note 2 3 2 2 2 3 2 2 3 2" xfId="26707"/>
    <cellStyle name="Note 2 3 2 2 2 3 2 2 3 3" xfId="43963"/>
    <cellStyle name="Note 2 3 2 2 2 3 2 2 4" xfId="15986"/>
    <cellStyle name="Note 2 3 2 2 2 3 2 2 4 2" xfId="33650"/>
    <cellStyle name="Note 2 3 2 2 2 3 2 2 4 3" xfId="50856"/>
    <cellStyle name="Note 2 3 2 2 2 3 2 2 5" xfId="23071"/>
    <cellStyle name="Note 2 3 2 2 2 3 2 2 6" xfId="40352"/>
    <cellStyle name="Note 2 3 2 2 2 3 2 3" xfId="10950"/>
    <cellStyle name="Note 2 3 2 2 2 3 2 3 2" xfId="17785"/>
    <cellStyle name="Note 2 3 2 2 2 3 2 3 2 2" xfId="35449"/>
    <cellStyle name="Note 2 3 2 2 2 3 2 3 2 3" xfId="52641"/>
    <cellStyle name="Note 2 3 2 2 2 3 2 3 3" xfId="28614"/>
    <cellStyle name="Note 2 3 2 2 2 3 2 3 4" xfId="45856"/>
    <cellStyle name="Note 2 3 2 2 2 3 2 4" xfId="7187"/>
    <cellStyle name="Note 2 3 2 2 2 3 2 4 2" xfId="24852"/>
    <cellStyle name="Note 2 3 2 2 2 3 2 4 3" xfId="42120"/>
    <cellStyle name="Note 2 3 2 2 2 3 2 5" xfId="14239"/>
    <cellStyle name="Note 2 3 2 2 2 3 2 5 2" xfId="31903"/>
    <cellStyle name="Note 2 3 2 2 2 3 2 5 3" xfId="49121"/>
    <cellStyle name="Note 2 3 2 2 2 3 2 6" xfId="21209"/>
    <cellStyle name="Note 2 3 2 2 2 3 2 7" xfId="38509"/>
    <cellStyle name="Note 2 3 2 2 2 3 3" xfId="3860"/>
    <cellStyle name="Note 2 3 2 2 2 3 3 2" xfId="5776"/>
    <cellStyle name="Note 2 3 2 2 2 3 3 2 2" xfId="12696"/>
    <cellStyle name="Note 2 3 2 2 2 3 3 2 2 2" xfId="19423"/>
    <cellStyle name="Note 2 3 2 2 2 3 3 2 2 2 2" xfId="37087"/>
    <cellStyle name="Note 2 3 2 2 2 3 3 2 2 2 3" xfId="54264"/>
    <cellStyle name="Note 2 3 2 2 2 3 3 2 2 3" xfId="30360"/>
    <cellStyle name="Note 2 3 2 2 2 3 3 2 2 4" xfId="47587"/>
    <cellStyle name="Note 2 3 2 2 2 3 3 2 3" xfId="9412"/>
    <cellStyle name="Note 2 3 2 2 2 3 3 2 3 2" xfId="27077"/>
    <cellStyle name="Note 2 3 2 2 2 3 3 2 3 3" xfId="44330"/>
    <cellStyle name="Note 2 3 2 2 2 3 3 2 4" xfId="16356"/>
    <cellStyle name="Note 2 3 2 2 2 3 3 2 4 2" xfId="34020"/>
    <cellStyle name="Note 2 3 2 2 2 3 3 2 4 3" xfId="51223"/>
    <cellStyle name="Note 2 3 2 2 2 3 3 2 5" xfId="23441"/>
    <cellStyle name="Note 2 3 2 2 2 3 3 2 6" xfId="40719"/>
    <cellStyle name="Note 2 3 2 2 2 3 3 3" xfId="7557"/>
    <cellStyle name="Note 2 3 2 2 2 3 3 3 2" xfId="25222"/>
    <cellStyle name="Note 2 3 2 2 2 3 3 3 3" xfId="42487"/>
    <cellStyle name="Note 2 3 2 2 2 3 3 4" xfId="14609"/>
    <cellStyle name="Note 2 3 2 2 2 3 3 4 2" xfId="32273"/>
    <cellStyle name="Note 2 3 2 2 2 3 3 4 3" xfId="49488"/>
    <cellStyle name="Note 2 3 2 2 2 3 3 5" xfId="21579"/>
    <cellStyle name="Note 2 3 2 2 2 3 3 6" xfId="38876"/>
    <cellStyle name="Note 2 3 2 2 2 3 4" xfId="4743"/>
    <cellStyle name="Note 2 3 2 2 2 3 4 2" xfId="11663"/>
    <cellStyle name="Note 2 3 2 2 2 3 4 2 2" xfId="18444"/>
    <cellStyle name="Note 2 3 2 2 2 3 4 2 2 2" xfId="36108"/>
    <cellStyle name="Note 2 3 2 2 2 3 4 2 2 3" xfId="53294"/>
    <cellStyle name="Note 2 3 2 2 2 3 4 2 3" xfId="29327"/>
    <cellStyle name="Note 2 3 2 2 2 3 4 2 4" xfId="46563"/>
    <cellStyle name="Note 2 3 2 2 2 3 4 3" xfId="8379"/>
    <cellStyle name="Note 2 3 2 2 2 3 4 3 2" xfId="26044"/>
    <cellStyle name="Note 2 3 2 2 2 3 4 3 3" xfId="43306"/>
    <cellStyle name="Note 2 3 2 2 2 3 4 4" xfId="15377"/>
    <cellStyle name="Note 2 3 2 2 2 3 4 4 2" xfId="33041"/>
    <cellStyle name="Note 2 3 2 2 2 3 4 4 3" xfId="50253"/>
    <cellStyle name="Note 2 3 2 2 2 3 4 5" xfId="22408"/>
    <cellStyle name="Note 2 3 2 2 2 3 4 6" xfId="39695"/>
    <cellStyle name="Note 2 3 2 2 2 3 5" xfId="10349"/>
    <cellStyle name="Note 2 3 2 2 2 3 5 2" xfId="17238"/>
    <cellStyle name="Note 2 3 2 2 2 3 5 2 2" xfId="34902"/>
    <cellStyle name="Note 2 3 2 2 2 3 5 2 3" xfId="52100"/>
    <cellStyle name="Note 2 3 2 2 2 3 5 3" xfId="28013"/>
    <cellStyle name="Note 2 3 2 2 2 3 5 4" xfId="45261"/>
    <cellStyle name="Note 2 3 2 2 2 3 6" xfId="6599"/>
    <cellStyle name="Note 2 3 2 2 2 3 6 2" xfId="24264"/>
    <cellStyle name="Note 2 3 2 2 2 3 6 3" xfId="41538"/>
    <cellStyle name="Note 2 3 2 2 2 3 7" xfId="13630"/>
    <cellStyle name="Note 2 3 2 2 2 3 7 2" xfId="31294"/>
    <cellStyle name="Note 2 3 2 2 2 3 7 3" xfId="48518"/>
    <cellStyle name="Note 2 3 2 2 2 3 8" xfId="20546"/>
    <cellStyle name="Note 2 3 2 2 2 3 9" xfId="37852"/>
    <cellStyle name="Note 2 3 2 2 2 4" xfId="4479"/>
    <cellStyle name="Note 2 3 2 2 2 4 2" xfId="6343"/>
    <cellStyle name="Note 2 3 2 2 2 4 2 2" xfId="13262"/>
    <cellStyle name="Note 2 3 2 2 2 4 2 2 2" xfId="19935"/>
    <cellStyle name="Note 2 3 2 2 2 4 2 2 2 2" xfId="37599"/>
    <cellStyle name="Note 2 3 2 2 2 4 2 2 2 3" xfId="54776"/>
    <cellStyle name="Note 2 3 2 2 2 4 2 2 3" xfId="30926"/>
    <cellStyle name="Note 2 3 2 2 2 4 2 2 4" xfId="48153"/>
    <cellStyle name="Note 2 3 2 2 2 4 2 3" xfId="9978"/>
    <cellStyle name="Note 2 3 2 2 2 4 2 3 2" xfId="27643"/>
    <cellStyle name="Note 2 3 2 2 2 4 2 3 3" xfId="44896"/>
    <cellStyle name="Note 2 3 2 2 2 4 2 4" xfId="16868"/>
    <cellStyle name="Note 2 3 2 2 2 4 2 4 2" xfId="34532"/>
    <cellStyle name="Note 2 3 2 2 2 4 2 4 3" xfId="51735"/>
    <cellStyle name="Note 2 3 2 2 2 4 2 5" xfId="24008"/>
    <cellStyle name="Note 2 3 2 2 2 4 2 6" xfId="41285"/>
    <cellStyle name="Note 2 3 2 2 2 4 3" xfId="11407"/>
    <cellStyle name="Note 2 3 2 2 2 4 3 2" xfId="18188"/>
    <cellStyle name="Note 2 3 2 2 2 4 3 2 2" xfId="35852"/>
    <cellStyle name="Note 2 3 2 2 2 4 3 2 3" xfId="53041"/>
    <cellStyle name="Note 2 3 2 2 2 4 3 3" xfId="29071"/>
    <cellStyle name="Note 2 3 2 2 2 4 3 4" xfId="46310"/>
    <cellStyle name="Note 2 3 2 2 2 4 4" xfId="8123"/>
    <cellStyle name="Note 2 3 2 2 2 4 4 2" xfId="25788"/>
    <cellStyle name="Note 2 3 2 2 2 4 4 3" xfId="43053"/>
    <cellStyle name="Note 2 3 2 2 2 4 5" xfId="15121"/>
    <cellStyle name="Note 2 3 2 2 2 4 5 2" xfId="32785"/>
    <cellStyle name="Note 2 3 2 2 2 4 5 3" xfId="50000"/>
    <cellStyle name="Note 2 3 2 2 2 4 6" xfId="22152"/>
    <cellStyle name="Note 2 3 2 2 2 4 7" xfId="39442"/>
    <cellStyle name="Note 2 3 2 2 2 5" xfId="4436"/>
    <cellStyle name="Note 2 3 2 2 2 5 2" xfId="6300"/>
    <cellStyle name="Note 2 3 2 2 2 5 2 2" xfId="13219"/>
    <cellStyle name="Note 2 3 2 2 2 5 2 2 2" xfId="19892"/>
    <cellStyle name="Note 2 3 2 2 2 5 2 2 2 2" xfId="37556"/>
    <cellStyle name="Note 2 3 2 2 2 5 2 2 2 3" xfId="54733"/>
    <cellStyle name="Note 2 3 2 2 2 5 2 2 3" xfId="30883"/>
    <cellStyle name="Note 2 3 2 2 2 5 2 2 4" xfId="48110"/>
    <cellStyle name="Note 2 3 2 2 2 5 2 3" xfId="9935"/>
    <cellStyle name="Note 2 3 2 2 2 5 2 3 2" xfId="27600"/>
    <cellStyle name="Note 2 3 2 2 2 5 2 3 3" xfId="44853"/>
    <cellStyle name="Note 2 3 2 2 2 5 2 4" xfId="16825"/>
    <cellStyle name="Note 2 3 2 2 2 5 2 4 2" xfId="34489"/>
    <cellStyle name="Note 2 3 2 2 2 5 2 4 3" xfId="51692"/>
    <cellStyle name="Note 2 3 2 2 2 5 2 5" xfId="23965"/>
    <cellStyle name="Note 2 3 2 2 2 5 2 6" xfId="41242"/>
    <cellStyle name="Note 2 3 2 2 2 5 3" xfId="11364"/>
    <cellStyle name="Note 2 3 2 2 2 5 3 2" xfId="18145"/>
    <cellStyle name="Note 2 3 2 2 2 5 3 2 2" xfId="35809"/>
    <cellStyle name="Note 2 3 2 2 2 5 3 2 3" xfId="52998"/>
    <cellStyle name="Note 2 3 2 2 2 5 3 3" xfId="29028"/>
    <cellStyle name="Note 2 3 2 2 2 5 3 4" xfId="46267"/>
    <cellStyle name="Note 2 3 2 2 2 5 4" xfId="8080"/>
    <cellStyle name="Note 2 3 2 2 2 5 4 2" xfId="25745"/>
    <cellStyle name="Note 2 3 2 2 2 5 4 3" xfId="43010"/>
    <cellStyle name="Note 2 3 2 2 2 5 5" xfId="15078"/>
    <cellStyle name="Note 2 3 2 2 2 5 5 2" xfId="32742"/>
    <cellStyle name="Note 2 3 2 2 2 5 5 3" xfId="49957"/>
    <cellStyle name="Note 2 3 2 2 2 5 6" xfId="22109"/>
    <cellStyle name="Note 2 3 2 2 2 5 7" xfId="39399"/>
    <cellStyle name="Note 2 3 2 2 2 6" xfId="10122"/>
    <cellStyle name="Note 2 3 2 2 2 6 2" xfId="17011"/>
    <cellStyle name="Note 2 3 2 2 2 6 2 2" xfId="34675"/>
    <cellStyle name="Note 2 3 2 2 2 6 2 3" xfId="51876"/>
    <cellStyle name="Note 2 3 2 2 2 6 3" xfId="27786"/>
    <cellStyle name="Note 2 3 2 2 2 6 4" xfId="45037"/>
    <cellStyle name="Note 2 3 2 2 2 7" xfId="13403"/>
    <cellStyle name="Note 2 3 2 2 2 7 2" xfId="31067"/>
    <cellStyle name="Note 2 3 2 2 2 7 3" xfId="48294"/>
    <cellStyle name="Note 2 3 2 2 2 8" xfId="20229"/>
    <cellStyle name="Note 2 3 2 2 2 9" xfId="20178"/>
    <cellStyle name="Note 2 3 2 2 3" xfId="2747"/>
    <cellStyle name="Note 2 3 2 2 3 10" xfId="13552"/>
    <cellStyle name="Note 2 3 2 2 3 10 2" xfId="31216"/>
    <cellStyle name="Note 2 3 2 2 3 10 3" xfId="48443"/>
    <cellStyle name="Note 2 3 2 2 3 11" xfId="20468"/>
    <cellStyle name="Note 2 3 2 2 3 12" xfId="37777"/>
    <cellStyle name="Note 2 3 2 2 3 2" xfId="2976"/>
    <cellStyle name="Note 2 3 2 2 3 2 2" xfId="3639"/>
    <cellStyle name="Note 2 3 2 2 3 2 2 2" xfId="5555"/>
    <cellStyle name="Note 2 3 2 2 3 2 2 2 2" xfId="12475"/>
    <cellStyle name="Note 2 3 2 2 3 2 2 2 2 2" xfId="19202"/>
    <cellStyle name="Note 2 3 2 2 3 2 2 2 2 2 2" xfId="36866"/>
    <cellStyle name="Note 2 3 2 2 3 2 2 2 2 2 3" xfId="54046"/>
    <cellStyle name="Note 2 3 2 2 3 2 2 2 2 3" xfId="30139"/>
    <cellStyle name="Note 2 3 2 2 3 2 2 2 2 4" xfId="47369"/>
    <cellStyle name="Note 2 3 2 2 3 2 2 2 3" xfId="9191"/>
    <cellStyle name="Note 2 3 2 2 3 2 2 2 3 2" xfId="26856"/>
    <cellStyle name="Note 2 3 2 2 3 2 2 2 3 3" xfId="44112"/>
    <cellStyle name="Note 2 3 2 2 3 2 2 2 4" xfId="16135"/>
    <cellStyle name="Note 2 3 2 2 3 2 2 2 4 2" xfId="33799"/>
    <cellStyle name="Note 2 3 2 2 3 2 2 2 4 3" xfId="51005"/>
    <cellStyle name="Note 2 3 2 2 3 2 2 2 5" xfId="23220"/>
    <cellStyle name="Note 2 3 2 2 3 2 2 2 6" xfId="40501"/>
    <cellStyle name="Note 2 3 2 2 3 2 2 3" xfId="11099"/>
    <cellStyle name="Note 2 3 2 2 3 2 2 3 2" xfId="17934"/>
    <cellStyle name="Note 2 3 2 2 3 2 2 3 2 2" xfId="35598"/>
    <cellStyle name="Note 2 3 2 2 3 2 2 3 2 3" xfId="52790"/>
    <cellStyle name="Note 2 3 2 2 3 2 2 3 3" xfId="28763"/>
    <cellStyle name="Note 2 3 2 2 3 2 2 3 4" xfId="46005"/>
    <cellStyle name="Note 2 3 2 2 3 2 2 4" xfId="7336"/>
    <cellStyle name="Note 2 3 2 2 3 2 2 4 2" xfId="25001"/>
    <cellStyle name="Note 2 3 2 2 3 2 2 4 3" xfId="42269"/>
    <cellStyle name="Note 2 3 2 2 3 2 2 5" xfId="14388"/>
    <cellStyle name="Note 2 3 2 2 3 2 2 5 2" xfId="32052"/>
    <cellStyle name="Note 2 3 2 2 3 2 2 5 3" xfId="49270"/>
    <cellStyle name="Note 2 3 2 2 3 2 2 6" xfId="21358"/>
    <cellStyle name="Note 2 3 2 2 3 2 2 7" xfId="38658"/>
    <cellStyle name="Note 2 3 2 2 3 2 3" xfId="4009"/>
    <cellStyle name="Note 2 3 2 2 3 2 3 2" xfId="5925"/>
    <cellStyle name="Note 2 3 2 2 3 2 3 2 2" xfId="12845"/>
    <cellStyle name="Note 2 3 2 2 3 2 3 2 2 2" xfId="19572"/>
    <cellStyle name="Note 2 3 2 2 3 2 3 2 2 2 2" xfId="37236"/>
    <cellStyle name="Note 2 3 2 2 3 2 3 2 2 2 3" xfId="54413"/>
    <cellStyle name="Note 2 3 2 2 3 2 3 2 2 3" xfId="30509"/>
    <cellStyle name="Note 2 3 2 2 3 2 3 2 2 4" xfId="47736"/>
    <cellStyle name="Note 2 3 2 2 3 2 3 2 3" xfId="9561"/>
    <cellStyle name="Note 2 3 2 2 3 2 3 2 3 2" xfId="27226"/>
    <cellStyle name="Note 2 3 2 2 3 2 3 2 3 3" xfId="44479"/>
    <cellStyle name="Note 2 3 2 2 3 2 3 2 4" xfId="16505"/>
    <cellStyle name="Note 2 3 2 2 3 2 3 2 4 2" xfId="34169"/>
    <cellStyle name="Note 2 3 2 2 3 2 3 2 4 3" xfId="51372"/>
    <cellStyle name="Note 2 3 2 2 3 2 3 2 5" xfId="23590"/>
    <cellStyle name="Note 2 3 2 2 3 2 3 2 6" xfId="40868"/>
    <cellStyle name="Note 2 3 2 2 3 2 3 3" xfId="7706"/>
    <cellStyle name="Note 2 3 2 2 3 2 3 3 2" xfId="25371"/>
    <cellStyle name="Note 2 3 2 2 3 2 3 3 3" xfId="42636"/>
    <cellStyle name="Note 2 3 2 2 3 2 3 4" xfId="14758"/>
    <cellStyle name="Note 2 3 2 2 3 2 3 4 2" xfId="32422"/>
    <cellStyle name="Note 2 3 2 2 3 2 3 4 3" xfId="49637"/>
    <cellStyle name="Note 2 3 2 2 3 2 3 5" xfId="21728"/>
    <cellStyle name="Note 2 3 2 2 3 2 3 6" xfId="39025"/>
    <cellStyle name="Note 2 3 2 2 3 2 4" xfId="4892"/>
    <cellStyle name="Note 2 3 2 2 3 2 4 2" xfId="11812"/>
    <cellStyle name="Note 2 3 2 2 3 2 4 2 2" xfId="18593"/>
    <cellStyle name="Note 2 3 2 2 3 2 4 2 2 2" xfId="36257"/>
    <cellStyle name="Note 2 3 2 2 3 2 4 2 2 3" xfId="53443"/>
    <cellStyle name="Note 2 3 2 2 3 2 4 2 3" xfId="29476"/>
    <cellStyle name="Note 2 3 2 2 3 2 4 2 4" xfId="46712"/>
    <cellStyle name="Note 2 3 2 2 3 2 4 3" xfId="8528"/>
    <cellStyle name="Note 2 3 2 2 3 2 4 3 2" xfId="26193"/>
    <cellStyle name="Note 2 3 2 2 3 2 4 3 3" xfId="43455"/>
    <cellStyle name="Note 2 3 2 2 3 2 4 4" xfId="15526"/>
    <cellStyle name="Note 2 3 2 2 3 2 4 4 2" xfId="33190"/>
    <cellStyle name="Note 2 3 2 2 3 2 4 4 3" xfId="50402"/>
    <cellStyle name="Note 2 3 2 2 3 2 4 5" xfId="22557"/>
    <cellStyle name="Note 2 3 2 2 3 2 4 6" xfId="39844"/>
    <cellStyle name="Note 2 3 2 2 3 2 5" xfId="10498"/>
    <cellStyle name="Note 2 3 2 2 3 2 5 2" xfId="17387"/>
    <cellStyle name="Note 2 3 2 2 3 2 5 2 2" xfId="35051"/>
    <cellStyle name="Note 2 3 2 2 3 2 5 2 3" xfId="52249"/>
    <cellStyle name="Note 2 3 2 2 3 2 5 3" xfId="28162"/>
    <cellStyle name="Note 2 3 2 2 3 2 5 4" xfId="45410"/>
    <cellStyle name="Note 2 3 2 2 3 2 6" xfId="6748"/>
    <cellStyle name="Note 2 3 2 2 3 2 6 2" xfId="24413"/>
    <cellStyle name="Note 2 3 2 2 3 2 6 3" xfId="41687"/>
    <cellStyle name="Note 2 3 2 2 3 2 7" xfId="13779"/>
    <cellStyle name="Note 2 3 2 2 3 2 7 2" xfId="31443"/>
    <cellStyle name="Note 2 3 2 2 3 2 7 3" xfId="48667"/>
    <cellStyle name="Note 2 3 2 2 3 2 8" xfId="20695"/>
    <cellStyle name="Note 2 3 2 2 3 2 9" xfId="38001"/>
    <cellStyle name="Note 2 3 2 2 3 3" xfId="3072"/>
    <cellStyle name="Note 2 3 2 2 3 3 2" xfId="3735"/>
    <cellStyle name="Note 2 3 2 2 3 3 2 2" xfId="5651"/>
    <cellStyle name="Note 2 3 2 2 3 3 2 2 2" xfId="12571"/>
    <cellStyle name="Note 2 3 2 2 3 3 2 2 2 2" xfId="19298"/>
    <cellStyle name="Note 2 3 2 2 3 3 2 2 2 2 2" xfId="36962"/>
    <cellStyle name="Note 2 3 2 2 3 3 2 2 2 2 3" xfId="54139"/>
    <cellStyle name="Note 2 3 2 2 3 3 2 2 2 3" xfId="30235"/>
    <cellStyle name="Note 2 3 2 2 3 3 2 2 2 4" xfId="47462"/>
    <cellStyle name="Note 2 3 2 2 3 3 2 2 3" xfId="9287"/>
    <cellStyle name="Note 2 3 2 2 3 3 2 2 3 2" xfId="26952"/>
    <cellStyle name="Note 2 3 2 2 3 3 2 2 3 3" xfId="44205"/>
    <cellStyle name="Note 2 3 2 2 3 3 2 2 4" xfId="16231"/>
    <cellStyle name="Note 2 3 2 2 3 3 2 2 4 2" xfId="33895"/>
    <cellStyle name="Note 2 3 2 2 3 3 2 2 4 3" xfId="51098"/>
    <cellStyle name="Note 2 3 2 2 3 3 2 2 5" xfId="23316"/>
    <cellStyle name="Note 2 3 2 2 3 3 2 2 6" xfId="40594"/>
    <cellStyle name="Note 2 3 2 2 3 3 2 3" xfId="11195"/>
    <cellStyle name="Note 2 3 2 2 3 3 2 3 2" xfId="18030"/>
    <cellStyle name="Note 2 3 2 2 3 3 2 3 2 2" xfId="35694"/>
    <cellStyle name="Note 2 3 2 2 3 3 2 3 2 3" xfId="52883"/>
    <cellStyle name="Note 2 3 2 2 3 3 2 3 3" xfId="28859"/>
    <cellStyle name="Note 2 3 2 2 3 3 2 3 4" xfId="46098"/>
    <cellStyle name="Note 2 3 2 2 3 3 2 4" xfId="7432"/>
    <cellStyle name="Note 2 3 2 2 3 3 2 4 2" xfId="25097"/>
    <cellStyle name="Note 2 3 2 2 3 3 2 4 3" xfId="42362"/>
    <cellStyle name="Note 2 3 2 2 3 3 2 5" xfId="14484"/>
    <cellStyle name="Note 2 3 2 2 3 3 2 5 2" xfId="32148"/>
    <cellStyle name="Note 2 3 2 2 3 3 2 5 3" xfId="49363"/>
    <cellStyle name="Note 2 3 2 2 3 3 2 6" xfId="21454"/>
    <cellStyle name="Note 2 3 2 2 3 3 2 7" xfId="38751"/>
    <cellStyle name="Note 2 3 2 2 3 3 3" xfId="4102"/>
    <cellStyle name="Note 2 3 2 2 3 3 3 2" xfId="6018"/>
    <cellStyle name="Note 2 3 2 2 3 3 3 2 2" xfId="12938"/>
    <cellStyle name="Note 2 3 2 2 3 3 3 2 2 2" xfId="19665"/>
    <cellStyle name="Note 2 3 2 2 3 3 3 2 2 2 2" xfId="37329"/>
    <cellStyle name="Note 2 3 2 2 3 3 3 2 2 2 3" xfId="54506"/>
    <cellStyle name="Note 2 3 2 2 3 3 3 2 2 3" xfId="30602"/>
    <cellStyle name="Note 2 3 2 2 3 3 3 2 2 4" xfId="47829"/>
    <cellStyle name="Note 2 3 2 2 3 3 3 2 3" xfId="9654"/>
    <cellStyle name="Note 2 3 2 2 3 3 3 2 3 2" xfId="27319"/>
    <cellStyle name="Note 2 3 2 2 3 3 3 2 3 3" xfId="44572"/>
    <cellStyle name="Note 2 3 2 2 3 3 3 2 4" xfId="16598"/>
    <cellStyle name="Note 2 3 2 2 3 3 3 2 4 2" xfId="34262"/>
    <cellStyle name="Note 2 3 2 2 3 3 3 2 4 3" xfId="51465"/>
    <cellStyle name="Note 2 3 2 2 3 3 3 2 5" xfId="23683"/>
    <cellStyle name="Note 2 3 2 2 3 3 3 2 6" xfId="40961"/>
    <cellStyle name="Note 2 3 2 2 3 3 3 3" xfId="7799"/>
    <cellStyle name="Note 2 3 2 2 3 3 3 3 2" xfId="25464"/>
    <cellStyle name="Note 2 3 2 2 3 3 3 3 3" xfId="42729"/>
    <cellStyle name="Note 2 3 2 2 3 3 3 4" xfId="14851"/>
    <cellStyle name="Note 2 3 2 2 3 3 3 4 2" xfId="32515"/>
    <cellStyle name="Note 2 3 2 2 3 3 3 4 3" xfId="49730"/>
    <cellStyle name="Note 2 3 2 2 3 3 3 5" xfId="21821"/>
    <cellStyle name="Note 2 3 2 2 3 3 3 6" xfId="39118"/>
    <cellStyle name="Note 2 3 2 2 3 3 4" xfId="4988"/>
    <cellStyle name="Note 2 3 2 2 3 3 4 2" xfId="11908"/>
    <cellStyle name="Note 2 3 2 2 3 3 4 2 2" xfId="18689"/>
    <cellStyle name="Note 2 3 2 2 3 3 4 2 2 2" xfId="36353"/>
    <cellStyle name="Note 2 3 2 2 3 3 4 2 2 3" xfId="53536"/>
    <cellStyle name="Note 2 3 2 2 3 3 4 2 3" xfId="29572"/>
    <cellStyle name="Note 2 3 2 2 3 3 4 2 4" xfId="46805"/>
    <cellStyle name="Note 2 3 2 2 3 3 4 3" xfId="8624"/>
    <cellStyle name="Note 2 3 2 2 3 3 4 3 2" xfId="26289"/>
    <cellStyle name="Note 2 3 2 2 3 3 4 3 3" xfId="43548"/>
    <cellStyle name="Note 2 3 2 2 3 3 4 4" xfId="15622"/>
    <cellStyle name="Note 2 3 2 2 3 3 4 4 2" xfId="33286"/>
    <cellStyle name="Note 2 3 2 2 3 3 4 4 3" xfId="50495"/>
    <cellStyle name="Note 2 3 2 2 3 3 4 5" xfId="22653"/>
    <cellStyle name="Note 2 3 2 2 3 3 4 6" xfId="39937"/>
    <cellStyle name="Note 2 3 2 2 3 3 5" xfId="10594"/>
    <cellStyle name="Note 2 3 2 2 3 3 5 2" xfId="17483"/>
    <cellStyle name="Note 2 3 2 2 3 3 5 2 2" xfId="35147"/>
    <cellStyle name="Note 2 3 2 2 3 3 5 2 3" xfId="52342"/>
    <cellStyle name="Note 2 3 2 2 3 3 5 3" xfId="28258"/>
    <cellStyle name="Note 2 3 2 2 3 3 5 4" xfId="45503"/>
    <cellStyle name="Note 2 3 2 2 3 3 6" xfId="6844"/>
    <cellStyle name="Note 2 3 2 2 3 3 6 2" xfId="24509"/>
    <cellStyle name="Note 2 3 2 2 3 3 6 3" xfId="41780"/>
    <cellStyle name="Note 2 3 2 2 3 3 7" xfId="13875"/>
    <cellStyle name="Note 2 3 2 2 3 3 7 2" xfId="31539"/>
    <cellStyle name="Note 2 3 2 2 3 3 7 3" xfId="48760"/>
    <cellStyle name="Note 2 3 2 2 3 3 8" xfId="20791"/>
    <cellStyle name="Note 2 3 2 2 3 3 9" xfId="38094"/>
    <cellStyle name="Note 2 3 2 2 3 4" xfId="3184"/>
    <cellStyle name="Note 2 3 2 2 3 4 2" xfId="4214"/>
    <cellStyle name="Note 2 3 2 2 3 4 2 2" xfId="6130"/>
    <cellStyle name="Note 2 3 2 2 3 4 2 2 2" xfId="13050"/>
    <cellStyle name="Note 2 3 2 2 3 4 2 2 2 2" xfId="19777"/>
    <cellStyle name="Note 2 3 2 2 3 4 2 2 2 2 2" xfId="37441"/>
    <cellStyle name="Note 2 3 2 2 3 4 2 2 2 2 3" xfId="54618"/>
    <cellStyle name="Note 2 3 2 2 3 4 2 2 2 3" xfId="30714"/>
    <cellStyle name="Note 2 3 2 2 3 4 2 2 2 4" xfId="47941"/>
    <cellStyle name="Note 2 3 2 2 3 4 2 2 3" xfId="9766"/>
    <cellStyle name="Note 2 3 2 2 3 4 2 2 3 2" xfId="27431"/>
    <cellStyle name="Note 2 3 2 2 3 4 2 2 3 3" xfId="44684"/>
    <cellStyle name="Note 2 3 2 2 3 4 2 2 4" xfId="16710"/>
    <cellStyle name="Note 2 3 2 2 3 4 2 2 4 2" xfId="34374"/>
    <cellStyle name="Note 2 3 2 2 3 4 2 2 4 3" xfId="51577"/>
    <cellStyle name="Note 2 3 2 2 3 4 2 2 5" xfId="23795"/>
    <cellStyle name="Note 2 3 2 2 3 4 2 2 6" xfId="41073"/>
    <cellStyle name="Note 2 3 2 2 3 4 2 3" xfId="7911"/>
    <cellStyle name="Note 2 3 2 2 3 4 2 3 2" xfId="25576"/>
    <cellStyle name="Note 2 3 2 2 3 4 2 3 3" xfId="42841"/>
    <cellStyle name="Note 2 3 2 2 3 4 2 4" xfId="14963"/>
    <cellStyle name="Note 2 3 2 2 3 4 2 4 2" xfId="32627"/>
    <cellStyle name="Note 2 3 2 2 3 4 2 4 3" xfId="49842"/>
    <cellStyle name="Note 2 3 2 2 3 4 2 5" xfId="21933"/>
    <cellStyle name="Note 2 3 2 2 3 4 2 6" xfId="39230"/>
    <cellStyle name="Note 2 3 2 2 3 4 3" xfId="5100"/>
    <cellStyle name="Note 2 3 2 2 3 4 3 2" xfId="12020"/>
    <cellStyle name="Note 2 3 2 2 3 4 3 2 2" xfId="18801"/>
    <cellStyle name="Note 2 3 2 2 3 4 3 2 2 2" xfId="36465"/>
    <cellStyle name="Note 2 3 2 2 3 4 3 2 2 3" xfId="53648"/>
    <cellStyle name="Note 2 3 2 2 3 4 3 2 3" xfId="29684"/>
    <cellStyle name="Note 2 3 2 2 3 4 3 2 4" xfId="46917"/>
    <cellStyle name="Note 2 3 2 2 3 4 3 3" xfId="8736"/>
    <cellStyle name="Note 2 3 2 2 3 4 3 3 2" xfId="26401"/>
    <cellStyle name="Note 2 3 2 2 3 4 3 3 3" xfId="43660"/>
    <cellStyle name="Note 2 3 2 2 3 4 3 4" xfId="15734"/>
    <cellStyle name="Note 2 3 2 2 3 4 3 4 2" xfId="33398"/>
    <cellStyle name="Note 2 3 2 2 3 4 3 4 3" xfId="50607"/>
    <cellStyle name="Note 2 3 2 2 3 4 3 5" xfId="22765"/>
    <cellStyle name="Note 2 3 2 2 3 4 3 6" xfId="40049"/>
    <cellStyle name="Note 2 3 2 2 3 4 4" xfId="10706"/>
    <cellStyle name="Note 2 3 2 2 3 4 4 2" xfId="17595"/>
    <cellStyle name="Note 2 3 2 2 3 4 4 2 2" xfId="35259"/>
    <cellStyle name="Note 2 3 2 2 3 4 4 2 3" xfId="52454"/>
    <cellStyle name="Note 2 3 2 2 3 4 4 3" xfId="28370"/>
    <cellStyle name="Note 2 3 2 2 3 4 4 4" xfId="45615"/>
    <cellStyle name="Note 2 3 2 2 3 4 5" xfId="6956"/>
    <cellStyle name="Note 2 3 2 2 3 4 5 2" xfId="24621"/>
    <cellStyle name="Note 2 3 2 2 3 4 5 3" xfId="41892"/>
    <cellStyle name="Note 2 3 2 2 3 4 6" xfId="13987"/>
    <cellStyle name="Note 2 3 2 2 3 4 6 2" xfId="31651"/>
    <cellStyle name="Note 2 3 2 2 3 4 6 3" xfId="48872"/>
    <cellStyle name="Note 2 3 2 2 3 4 7" xfId="20903"/>
    <cellStyle name="Note 2 3 2 2 3 4 8" xfId="38206"/>
    <cellStyle name="Note 2 3 2 2 3 5" xfId="3412"/>
    <cellStyle name="Note 2 3 2 2 3 5 2" xfId="5328"/>
    <cellStyle name="Note 2 3 2 2 3 5 2 2" xfId="12248"/>
    <cellStyle name="Note 2 3 2 2 3 5 2 2 2" xfId="18975"/>
    <cellStyle name="Note 2 3 2 2 3 5 2 2 2 2" xfId="36639"/>
    <cellStyle name="Note 2 3 2 2 3 5 2 2 2 3" xfId="53822"/>
    <cellStyle name="Note 2 3 2 2 3 5 2 2 3" xfId="29912"/>
    <cellStyle name="Note 2 3 2 2 3 5 2 2 4" xfId="47145"/>
    <cellStyle name="Note 2 3 2 2 3 5 2 3" xfId="8964"/>
    <cellStyle name="Note 2 3 2 2 3 5 2 3 2" xfId="26629"/>
    <cellStyle name="Note 2 3 2 2 3 5 2 3 3" xfId="43888"/>
    <cellStyle name="Note 2 3 2 2 3 5 2 4" xfId="15908"/>
    <cellStyle name="Note 2 3 2 2 3 5 2 4 2" xfId="33572"/>
    <cellStyle name="Note 2 3 2 2 3 5 2 4 3" xfId="50781"/>
    <cellStyle name="Note 2 3 2 2 3 5 2 5" xfId="22993"/>
    <cellStyle name="Note 2 3 2 2 3 5 2 6" xfId="40277"/>
    <cellStyle name="Note 2 3 2 2 3 5 3" xfId="10872"/>
    <cellStyle name="Note 2 3 2 2 3 5 3 2" xfId="17707"/>
    <cellStyle name="Note 2 3 2 2 3 5 3 2 2" xfId="35371"/>
    <cellStyle name="Note 2 3 2 2 3 5 3 2 3" xfId="52566"/>
    <cellStyle name="Note 2 3 2 2 3 5 3 3" xfId="28536"/>
    <cellStyle name="Note 2 3 2 2 3 5 3 4" xfId="45781"/>
    <cellStyle name="Note 2 3 2 2 3 5 4" xfId="14161"/>
    <cellStyle name="Note 2 3 2 2 3 5 4 2" xfId="31825"/>
    <cellStyle name="Note 2 3 2 2 3 5 4 3" xfId="49046"/>
    <cellStyle name="Note 2 3 2 2 3 5 5" xfId="21131"/>
    <cellStyle name="Note 2 3 2 2 3 5 6" xfId="38434"/>
    <cellStyle name="Note 2 3 2 2 3 6" xfId="3785"/>
    <cellStyle name="Note 2 3 2 2 3 6 2" xfId="5701"/>
    <cellStyle name="Note 2 3 2 2 3 6 2 2" xfId="12621"/>
    <cellStyle name="Note 2 3 2 2 3 6 2 2 2" xfId="19348"/>
    <cellStyle name="Note 2 3 2 2 3 6 2 2 2 2" xfId="37012"/>
    <cellStyle name="Note 2 3 2 2 3 6 2 2 2 3" xfId="54189"/>
    <cellStyle name="Note 2 3 2 2 3 6 2 2 3" xfId="30285"/>
    <cellStyle name="Note 2 3 2 2 3 6 2 2 4" xfId="47512"/>
    <cellStyle name="Note 2 3 2 2 3 6 2 3" xfId="9337"/>
    <cellStyle name="Note 2 3 2 2 3 6 2 3 2" xfId="27002"/>
    <cellStyle name="Note 2 3 2 2 3 6 2 3 3" xfId="44255"/>
    <cellStyle name="Note 2 3 2 2 3 6 2 4" xfId="16281"/>
    <cellStyle name="Note 2 3 2 2 3 6 2 4 2" xfId="33945"/>
    <cellStyle name="Note 2 3 2 2 3 6 2 4 3" xfId="51148"/>
    <cellStyle name="Note 2 3 2 2 3 6 2 5" xfId="23366"/>
    <cellStyle name="Note 2 3 2 2 3 6 2 6" xfId="40644"/>
    <cellStyle name="Note 2 3 2 2 3 6 3" xfId="7482"/>
    <cellStyle name="Note 2 3 2 2 3 6 3 2" xfId="25147"/>
    <cellStyle name="Note 2 3 2 2 3 6 3 3" xfId="42412"/>
    <cellStyle name="Note 2 3 2 2 3 6 4" xfId="14534"/>
    <cellStyle name="Note 2 3 2 2 3 6 4 2" xfId="32198"/>
    <cellStyle name="Note 2 3 2 2 3 6 4 3" xfId="49413"/>
    <cellStyle name="Note 2 3 2 2 3 6 5" xfId="21504"/>
    <cellStyle name="Note 2 3 2 2 3 6 6" xfId="38801"/>
    <cellStyle name="Note 2 3 2 2 3 7" xfId="4665"/>
    <cellStyle name="Note 2 3 2 2 3 7 2" xfId="11585"/>
    <cellStyle name="Note 2 3 2 2 3 7 2 2" xfId="18366"/>
    <cellStyle name="Note 2 3 2 2 3 7 2 2 2" xfId="36030"/>
    <cellStyle name="Note 2 3 2 2 3 7 2 2 3" xfId="53219"/>
    <cellStyle name="Note 2 3 2 2 3 7 2 3" xfId="29249"/>
    <cellStyle name="Note 2 3 2 2 3 7 2 4" xfId="46488"/>
    <cellStyle name="Note 2 3 2 2 3 7 3" xfId="8301"/>
    <cellStyle name="Note 2 3 2 2 3 7 3 2" xfId="25966"/>
    <cellStyle name="Note 2 3 2 2 3 7 3 3" xfId="43231"/>
    <cellStyle name="Note 2 3 2 2 3 7 4" xfId="15299"/>
    <cellStyle name="Note 2 3 2 2 3 7 4 2" xfId="32963"/>
    <cellStyle name="Note 2 3 2 2 3 7 4 3" xfId="50178"/>
    <cellStyle name="Note 2 3 2 2 3 7 5" xfId="22330"/>
    <cellStyle name="Note 2 3 2 2 3 7 6" xfId="39620"/>
    <cellStyle name="Note 2 3 2 2 3 8" xfId="10271"/>
    <cellStyle name="Note 2 3 2 2 3 8 2" xfId="17160"/>
    <cellStyle name="Note 2 3 2 2 3 8 2 2" xfId="34824"/>
    <cellStyle name="Note 2 3 2 2 3 8 2 3" xfId="52025"/>
    <cellStyle name="Note 2 3 2 2 3 8 3" xfId="27935"/>
    <cellStyle name="Note 2 3 2 2 3 8 4" xfId="45186"/>
    <cellStyle name="Note 2 3 2 2 3 9" xfId="6521"/>
    <cellStyle name="Note 2 3 2 2 3 9 2" xfId="24186"/>
    <cellStyle name="Note 2 3 2 2 3 9 3" xfId="41463"/>
    <cellStyle name="Note 2 3 2 2 4" xfId="2826"/>
    <cellStyle name="Note 2 3 2 2 4 2" xfId="3489"/>
    <cellStyle name="Note 2 3 2 2 4 2 2" xfId="5405"/>
    <cellStyle name="Note 2 3 2 2 4 2 2 2" xfId="12325"/>
    <cellStyle name="Note 2 3 2 2 4 2 2 2 2" xfId="19052"/>
    <cellStyle name="Note 2 3 2 2 4 2 2 2 2 2" xfId="36716"/>
    <cellStyle name="Note 2 3 2 2 4 2 2 2 2 3" xfId="53896"/>
    <cellStyle name="Note 2 3 2 2 4 2 2 2 3" xfId="29989"/>
    <cellStyle name="Note 2 3 2 2 4 2 2 2 4" xfId="47219"/>
    <cellStyle name="Note 2 3 2 2 4 2 2 3" xfId="9041"/>
    <cellStyle name="Note 2 3 2 2 4 2 2 3 2" xfId="26706"/>
    <cellStyle name="Note 2 3 2 2 4 2 2 3 3" xfId="43962"/>
    <cellStyle name="Note 2 3 2 2 4 2 2 4" xfId="15985"/>
    <cellStyle name="Note 2 3 2 2 4 2 2 4 2" xfId="33649"/>
    <cellStyle name="Note 2 3 2 2 4 2 2 4 3" xfId="50855"/>
    <cellStyle name="Note 2 3 2 2 4 2 2 5" xfId="23070"/>
    <cellStyle name="Note 2 3 2 2 4 2 2 6" xfId="40351"/>
    <cellStyle name="Note 2 3 2 2 4 2 3" xfId="10949"/>
    <cellStyle name="Note 2 3 2 2 4 2 3 2" xfId="17784"/>
    <cellStyle name="Note 2 3 2 2 4 2 3 2 2" xfId="35448"/>
    <cellStyle name="Note 2 3 2 2 4 2 3 2 3" xfId="52640"/>
    <cellStyle name="Note 2 3 2 2 4 2 3 3" xfId="28613"/>
    <cellStyle name="Note 2 3 2 2 4 2 3 4" xfId="45855"/>
    <cellStyle name="Note 2 3 2 2 4 2 4" xfId="7186"/>
    <cellStyle name="Note 2 3 2 2 4 2 4 2" xfId="24851"/>
    <cellStyle name="Note 2 3 2 2 4 2 4 3" xfId="42119"/>
    <cellStyle name="Note 2 3 2 2 4 2 5" xfId="14238"/>
    <cellStyle name="Note 2 3 2 2 4 2 5 2" xfId="31902"/>
    <cellStyle name="Note 2 3 2 2 4 2 5 3" xfId="49120"/>
    <cellStyle name="Note 2 3 2 2 4 2 6" xfId="21208"/>
    <cellStyle name="Note 2 3 2 2 4 2 7" xfId="38508"/>
    <cellStyle name="Note 2 3 2 2 4 3" xfId="3859"/>
    <cellStyle name="Note 2 3 2 2 4 3 2" xfId="5775"/>
    <cellStyle name="Note 2 3 2 2 4 3 2 2" xfId="12695"/>
    <cellStyle name="Note 2 3 2 2 4 3 2 2 2" xfId="19422"/>
    <cellStyle name="Note 2 3 2 2 4 3 2 2 2 2" xfId="37086"/>
    <cellStyle name="Note 2 3 2 2 4 3 2 2 2 3" xfId="54263"/>
    <cellStyle name="Note 2 3 2 2 4 3 2 2 3" xfId="30359"/>
    <cellStyle name="Note 2 3 2 2 4 3 2 2 4" xfId="47586"/>
    <cellStyle name="Note 2 3 2 2 4 3 2 3" xfId="9411"/>
    <cellStyle name="Note 2 3 2 2 4 3 2 3 2" xfId="27076"/>
    <cellStyle name="Note 2 3 2 2 4 3 2 3 3" xfId="44329"/>
    <cellStyle name="Note 2 3 2 2 4 3 2 4" xfId="16355"/>
    <cellStyle name="Note 2 3 2 2 4 3 2 4 2" xfId="34019"/>
    <cellStyle name="Note 2 3 2 2 4 3 2 4 3" xfId="51222"/>
    <cellStyle name="Note 2 3 2 2 4 3 2 5" xfId="23440"/>
    <cellStyle name="Note 2 3 2 2 4 3 2 6" xfId="40718"/>
    <cellStyle name="Note 2 3 2 2 4 3 3" xfId="7556"/>
    <cellStyle name="Note 2 3 2 2 4 3 3 2" xfId="25221"/>
    <cellStyle name="Note 2 3 2 2 4 3 3 3" xfId="42486"/>
    <cellStyle name="Note 2 3 2 2 4 3 4" xfId="14608"/>
    <cellStyle name="Note 2 3 2 2 4 3 4 2" xfId="32272"/>
    <cellStyle name="Note 2 3 2 2 4 3 4 3" xfId="49487"/>
    <cellStyle name="Note 2 3 2 2 4 3 5" xfId="21578"/>
    <cellStyle name="Note 2 3 2 2 4 3 6" xfId="38875"/>
    <cellStyle name="Note 2 3 2 2 4 4" xfId="4742"/>
    <cellStyle name="Note 2 3 2 2 4 4 2" xfId="11662"/>
    <cellStyle name="Note 2 3 2 2 4 4 2 2" xfId="18443"/>
    <cellStyle name="Note 2 3 2 2 4 4 2 2 2" xfId="36107"/>
    <cellStyle name="Note 2 3 2 2 4 4 2 2 3" xfId="53293"/>
    <cellStyle name="Note 2 3 2 2 4 4 2 3" xfId="29326"/>
    <cellStyle name="Note 2 3 2 2 4 4 2 4" xfId="46562"/>
    <cellStyle name="Note 2 3 2 2 4 4 3" xfId="8378"/>
    <cellStyle name="Note 2 3 2 2 4 4 3 2" xfId="26043"/>
    <cellStyle name="Note 2 3 2 2 4 4 3 3" xfId="43305"/>
    <cellStyle name="Note 2 3 2 2 4 4 4" xfId="15376"/>
    <cellStyle name="Note 2 3 2 2 4 4 4 2" xfId="33040"/>
    <cellStyle name="Note 2 3 2 2 4 4 4 3" xfId="50252"/>
    <cellStyle name="Note 2 3 2 2 4 4 5" xfId="22407"/>
    <cellStyle name="Note 2 3 2 2 4 4 6" xfId="39694"/>
    <cellStyle name="Note 2 3 2 2 4 5" xfId="10348"/>
    <cellStyle name="Note 2 3 2 2 4 5 2" xfId="17237"/>
    <cellStyle name="Note 2 3 2 2 4 5 2 2" xfId="34901"/>
    <cellStyle name="Note 2 3 2 2 4 5 2 3" xfId="52099"/>
    <cellStyle name="Note 2 3 2 2 4 5 3" xfId="28012"/>
    <cellStyle name="Note 2 3 2 2 4 5 4" xfId="45260"/>
    <cellStyle name="Note 2 3 2 2 4 6" xfId="6598"/>
    <cellStyle name="Note 2 3 2 2 4 6 2" xfId="24263"/>
    <cellStyle name="Note 2 3 2 2 4 6 3" xfId="41537"/>
    <cellStyle name="Note 2 3 2 2 4 7" xfId="13629"/>
    <cellStyle name="Note 2 3 2 2 4 7 2" xfId="31293"/>
    <cellStyle name="Note 2 3 2 2 4 7 3" xfId="48517"/>
    <cellStyle name="Note 2 3 2 2 4 8" xfId="20545"/>
    <cellStyle name="Note 2 3 2 2 4 9" xfId="37851"/>
    <cellStyle name="Note 2 3 2 2 5" xfId="4478"/>
    <cellStyle name="Note 2 3 2 2 5 2" xfId="6342"/>
    <cellStyle name="Note 2 3 2 2 5 2 2" xfId="13261"/>
    <cellStyle name="Note 2 3 2 2 5 2 2 2" xfId="19934"/>
    <cellStyle name="Note 2 3 2 2 5 2 2 2 2" xfId="37598"/>
    <cellStyle name="Note 2 3 2 2 5 2 2 2 3" xfId="54775"/>
    <cellStyle name="Note 2 3 2 2 5 2 2 3" xfId="30925"/>
    <cellStyle name="Note 2 3 2 2 5 2 2 4" xfId="48152"/>
    <cellStyle name="Note 2 3 2 2 5 2 3" xfId="9977"/>
    <cellStyle name="Note 2 3 2 2 5 2 3 2" xfId="27642"/>
    <cellStyle name="Note 2 3 2 2 5 2 3 3" xfId="44895"/>
    <cellStyle name="Note 2 3 2 2 5 2 4" xfId="16867"/>
    <cellStyle name="Note 2 3 2 2 5 2 4 2" xfId="34531"/>
    <cellStyle name="Note 2 3 2 2 5 2 4 3" xfId="51734"/>
    <cellStyle name="Note 2 3 2 2 5 2 5" xfId="24007"/>
    <cellStyle name="Note 2 3 2 2 5 2 6" xfId="41284"/>
    <cellStyle name="Note 2 3 2 2 5 3" xfId="11406"/>
    <cellStyle name="Note 2 3 2 2 5 3 2" xfId="18187"/>
    <cellStyle name="Note 2 3 2 2 5 3 2 2" xfId="35851"/>
    <cellStyle name="Note 2 3 2 2 5 3 2 3" xfId="53040"/>
    <cellStyle name="Note 2 3 2 2 5 3 3" xfId="29070"/>
    <cellStyle name="Note 2 3 2 2 5 3 4" xfId="46309"/>
    <cellStyle name="Note 2 3 2 2 5 4" xfId="8122"/>
    <cellStyle name="Note 2 3 2 2 5 4 2" xfId="25787"/>
    <cellStyle name="Note 2 3 2 2 5 4 3" xfId="43052"/>
    <cellStyle name="Note 2 3 2 2 5 5" xfId="15120"/>
    <cellStyle name="Note 2 3 2 2 5 5 2" xfId="32784"/>
    <cellStyle name="Note 2 3 2 2 5 5 3" xfId="49999"/>
    <cellStyle name="Note 2 3 2 2 5 6" xfId="22151"/>
    <cellStyle name="Note 2 3 2 2 5 7" xfId="39441"/>
    <cellStyle name="Note 2 3 2 2 6" xfId="4435"/>
    <cellStyle name="Note 2 3 2 2 6 2" xfId="6299"/>
    <cellStyle name="Note 2 3 2 2 6 2 2" xfId="13218"/>
    <cellStyle name="Note 2 3 2 2 6 2 2 2" xfId="19891"/>
    <cellStyle name="Note 2 3 2 2 6 2 2 2 2" xfId="37555"/>
    <cellStyle name="Note 2 3 2 2 6 2 2 2 3" xfId="54732"/>
    <cellStyle name="Note 2 3 2 2 6 2 2 3" xfId="30882"/>
    <cellStyle name="Note 2 3 2 2 6 2 2 4" xfId="48109"/>
    <cellStyle name="Note 2 3 2 2 6 2 3" xfId="9934"/>
    <cellStyle name="Note 2 3 2 2 6 2 3 2" xfId="27599"/>
    <cellStyle name="Note 2 3 2 2 6 2 3 3" xfId="44852"/>
    <cellStyle name="Note 2 3 2 2 6 2 4" xfId="16824"/>
    <cellStyle name="Note 2 3 2 2 6 2 4 2" xfId="34488"/>
    <cellStyle name="Note 2 3 2 2 6 2 4 3" xfId="51691"/>
    <cellStyle name="Note 2 3 2 2 6 2 5" xfId="23964"/>
    <cellStyle name="Note 2 3 2 2 6 2 6" xfId="41241"/>
    <cellStyle name="Note 2 3 2 2 6 3" xfId="11363"/>
    <cellStyle name="Note 2 3 2 2 6 3 2" xfId="18144"/>
    <cellStyle name="Note 2 3 2 2 6 3 2 2" xfId="35808"/>
    <cellStyle name="Note 2 3 2 2 6 3 2 3" xfId="52997"/>
    <cellStyle name="Note 2 3 2 2 6 3 3" xfId="29027"/>
    <cellStyle name="Note 2 3 2 2 6 3 4" xfId="46266"/>
    <cellStyle name="Note 2 3 2 2 6 4" xfId="8079"/>
    <cellStyle name="Note 2 3 2 2 6 4 2" xfId="25744"/>
    <cellStyle name="Note 2 3 2 2 6 4 3" xfId="43009"/>
    <cellStyle name="Note 2 3 2 2 6 5" xfId="15077"/>
    <cellStyle name="Note 2 3 2 2 6 5 2" xfId="32741"/>
    <cellStyle name="Note 2 3 2 2 6 5 3" xfId="49956"/>
    <cellStyle name="Note 2 3 2 2 6 6" xfId="22108"/>
    <cellStyle name="Note 2 3 2 2 6 7" xfId="39398"/>
    <cellStyle name="Note 2 3 2 2 7" xfId="10121"/>
    <cellStyle name="Note 2 3 2 2 7 2" xfId="17010"/>
    <cellStyle name="Note 2 3 2 2 7 2 2" xfId="34674"/>
    <cellStyle name="Note 2 3 2 2 7 2 3" xfId="51875"/>
    <cellStyle name="Note 2 3 2 2 7 3" xfId="27785"/>
    <cellStyle name="Note 2 3 2 2 7 4" xfId="45036"/>
    <cellStyle name="Note 2 3 2 2 8" xfId="13402"/>
    <cellStyle name="Note 2 3 2 2 8 2" xfId="31066"/>
    <cellStyle name="Note 2 3 2 2 8 3" xfId="48293"/>
    <cellStyle name="Note 2 3 2 2 9" xfId="20228"/>
    <cellStyle name="Note 2 3 2 3" xfId="1835"/>
    <cellStyle name="Note 2 3 2 3 2" xfId="2745"/>
    <cellStyle name="Note 2 3 2 3 2 10" xfId="13550"/>
    <cellStyle name="Note 2 3 2 3 2 10 2" xfId="31214"/>
    <cellStyle name="Note 2 3 2 3 2 10 3" xfId="48441"/>
    <cellStyle name="Note 2 3 2 3 2 11" xfId="20466"/>
    <cellStyle name="Note 2 3 2 3 2 12" xfId="37775"/>
    <cellStyle name="Note 2 3 2 3 2 2" xfId="2974"/>
    <cellStyle name="Note 2 3 2 3 2 2 2" xfId="3637"/>
    <cellStyle name="Note 2 3 2 3 2 2 2 2" xfId="5553"/>
    <cellStyle name="Note 2 3 2 3 2 2 2 2 2" xfId="12473"/>
    <cellStyle name="Note 2 3 2 3 2 2 2 2 2 2" xfId="19200"/>
    <cellStyle name="Note 2 3 2 3 2 2 2 2 2 2 2" xfId="36864"/>
    <cellStyle name="Note 2 3 2 3 2 2 2 2 2 2 3" xfId="54044"/>
    <cellStyle name="Note 2 3 2 3 2 2 2 2 2 3" xfId="30137"/>
    <cellStyle name="Note 2 3 2 3 2 2 2 2 2 4" xfId="47367"/>
    <cellStyle name="Note 2 3 2 3 2 2 2 2 3" xfId="9189"/>
    <cellStyle name="Note 2 3 2 3 2 2 2 2 3 2" xfId="26854"/>
    <cellStyle name="Note 2 3 2 3 2 2 2 2 3 3" xfId="44110"/>
    <cellStyle name="Note 2 3 2 3 2 2 2 2 4" xfId="16133"/>
    <cellStyle name="Note 2 3 2 3 2 2 2 2 4 2" xfId="33797"/>
    <cellStyle name="Note 2 3 2 3 2 2 2 2 4 3" xfId="51003"/>
    <cellStyle name="Note 2 3 2 3 2 2 2 2 5" xfId="23218"/>
    <cellStyle name="Note 2 3 2 3 2 2 2 2 6" xfId="40499"/>
    <cellStyle name="Note 2 3 2 3 2 2 2 3" xfId="11097"/>
    <cellStyle name="Note 2 3 2 3 2 2 2 3 2" xfId="17932"/>
    <cellStyle name="Note 2 3 2 3 2 2 2 3 2 2" xfId="35596"/>
    <cellStyle name="Note 2 3 2 3 2 2 2 3 2 3" xfId="52788"/>
    <cellStyle name="Note 2 3 2 3 2 2 2 3 3" xfId="28761"/>
    <cellStyle name="Note 2 3 2 3 2 2 2 3 4" xfId="46003"/>
    <cellStyle name="Note 2 3 2 3 2 2 2 4" xfId="7334"/>
    <cellStyle name="Note 2 3 2 3 2 2 2 4 2" xfId="24999"/>
    <cellStyle name="Note 2 3 2 3 2 2 2 4 3" xfId="42267"/>
    <cellStyle name="Note 2 3 2 3 2 2 2 5" xfId="14386"/>
    <cellStyle name="Note 2 3 2 3 2 2 2 5 2" xfId="32050"/>
    <cellStyle name="Note 2 3 2 3 2 2 2 5 3" xfId="49268"/>
    <cellStyle name="Note 2 3 2 3 2 2 2 6" xfId="21356"/>
    <cellStyle name="Note 2 3 2 3 2 2 2 7" xfId="38656"/>
    <cellStyle name="Note 2 3 2 3 2 2 3" xfId="4007"/>
    <cellStyle name="Note 2 3 2 3 2 2 3 2" xfId="5923"/>
    <cellStyle name="Note 2 3 2 3 2 2 3 2 2" xfId="12843"/>
    <cellStyle name="Note 2 3 2 3 2 2 3 2 2 2" xfId="19570"/>
    <cellStyle name="Note 2 3 2 3 2 2 3 2 2 2 2" xfId="37234"/>
    <cellStyle name="Note 2 3 2 3 2 2 3 2 2 2 3" xfId="54411"/>
    <cellStyle name="Note 2 3 2 3 2 2 3 2 2 3" xfId="30507"/>
    <cellStyle name="Note 2 3 2 3 2 2 3 2 2 4" xfId="47734"/>
    <cellStyle name="Note 2 3 2 3 2 2 3 2 3" xfId="9559"/>
    <cellStyle name="Note 2 3 2 3 2 2 3 2 3 2" xfId="27224"/>
    <cellStyle name="Note 2 3 2 3 2 2 3 2 3 3" xfId="44477"/>
    <cellStyle name="Note 2 3 2 3 2 2 3 2 4" xfId="16503"/>
    <cellStyle name="Note 2 3 2 3 2 2 3 2 4 2" xfId="34167"/>
    <cellStyle name="Note 2 3 2 3 2 2 3 2 4 3" xfId="51370"/>
    <cellStyle name="Note 2 3 2 3 2 2 3 2 5" xfId="23588"/>
    <cellStyle name="Note 2 3 2 3 2 2 3 2 6" xfId="40866"/>
    <cellStyle name="Note 2 3 2 3 2 2 3 3" xfId="7704"/>
    <cellStyle name="Note 2 3 2 3 2 2 3 3 2" xfId="25369"/>
    <cellStyle name="Note 2 3 2 3 2 2 3 3 3" xfId="42634"/>
    <cellStyle name="Note 2 3 2 3 2 2 3 4" xfId="14756"/>
    <cellStyle name="Note 2 3 2 3 2 2 3 4 2" xfId="32420"/>
    <cellStyle name="Note 2 3 2 3 2 2 3 4 3" xfId="49635"/>
    <cellStyle name="Note 2 3 2 3 2 2 3 5" xfId="21726"/>
    <cellStyle name="Note 2 3 2 3 2 2 3 6" xfId="39023"/>
    <cellStyle name="Note 2 3 2 3 2 2 4" xfId="4890"/>
    <cellStyle name="Note 2 3 2 3 2 2 4 2" xfId="11810"/>
    <cellStyle name="Note 2 3 2 3 2 2 4 2 2" xfId="18591"/>
    <cellStyle name="Note 2 3 2 3 2 2 4 2 2 2" xfId="36255"/>
    <cellStyle name="Note 2 3 2 3 2 2 4 2 2 3" xfId="53441"/>
    <cellStyle name="Note 2 3 2 3 2 2 4 2 3" xfId="29474"/>
    <cellStyle name="Note 2 3 2 3 2 2 4 2 4" xfId="46710"/>
    <cellStyle name="Note 2 3 2 3 2 2 4 3" xfId="8526"/>
    <cellStyle name="Note 2 3 2 3 2 2 4 3 2" xfId="26191"/>
    <cellStyle name="Note 2 3 2 3 2 2 4 3 3" xfId="43453"/>
    <cellStyle name="Note 2 3 2 3 2 2 4 4" xfId="15524"/>
    <cellStyle name="Note 2 3 2 3 2 2 4 4 2" xfId="33188"/>
    <cellStyle name="Note 2 3 2 3 2 2 4 4 3" xfId="50400"/>
    <cellStyle name="Note 2 3 2 3 2 2 4 5" xfId="22555"/>
    <cellStyle name="Note 2 3 2 3 2 2 4 6" xfId="39842"/>
    <cellStyle name="Note 2 3 2 3 2 2 5" xfId="10496"/>
    <cellStyle name="Note 2 3 2 3 2 2 5 2" xfId="17385"/>
    <cellStyle name="Note 2 3 2 3 2 2 5 2 2" xfId="35049"/>
    <cellStyle name="Note 2 3 2 3 2 2 5 2 3" xfId="52247"/>
    <cellStyle name="Note 2 3 2 3 2 2 5 3" xfId="28160"/>
    <cellStyle name="Note 2 3 2 3 2 2 5 4" xfId="45408"/>
    <cellStyle name="Note 2 3 2 3 2 2 6" xfId="6746"/>
    <cellStyle name="Note 2 3 2 3 2 2 6 2" xfId="24411"/>
    <cellStyle name="Note 2 3 2 3 2 2 6 3" xfId="41685"/>
    <cellStyle name="Note 2 3 2 3 2 2 7" xfId="13777"/>
    <cellStyle name="Note 2 3 2 3 2 2 7 2" xfId="31441"/>
    <cellStyle name="Note 2 3 2 3 2 2 7 3" xfId="48665"/>
    <cellStyle name="Note 2 3 2 3 2 2 8" xfId="20693"/>
    <cellStyle name="Note 2 3 2 3 2 2 9" xfId="37999"/>
    <cellStyle name="Note 2 3 2 3 2 3" xfId="3070"/>
    <cellStyle name="Note 2 3 2 3 2 3 2" xfId="3733"/>
    <cellStyle name="Note 2 3 2 3 2 3 2 2" xfId="5649"/>
    <cellStyle name="Note 2 3 2 3 2 3 2 2 2" xfId="12569"/>
    <cellStyle name="Note 2 3 2 3 2 3 2 2 2 2" xfId="19296"/>
    <cellStyle name="Note 2 3 2 3 2 3 2 2 2 2 2" xfId="36960"/>
    <cellStyle name="Note 2 3 2 3 2 3 2 2 2 2 3" xfId="54137"/>
    <cellStyle name="Note 2 3 2 3 2 3 2 2 2 3" xfId="30233"/>
    <cellStyle name="Note 2 3 2 3 2 3 2 2 2 4" xfId="47460"/>
    <cellStyle name="Note 2 3 2 3 2 3 2 2 3" xfId="9285"/>
    <cellStyle name="Note 2 3 2 3 2 3 2 2 3 2" xfId="26950"/>
    <cellStyle name="Note 2 3 2 3 2 3 2 2 3 3" xfId="44203"/>
    <cellStyle name="Note 2 3 2 3 2 3 2 2 4" xfId="16229"/>
    <cellStyle name="Note 2 3 2 3 2 3 2 2 4 2" xfId="33893"/>
    <cellStyle name="Note 2 3 2 3 2 3 2 2 4 3" xfId="51096"/>
    <cellStyle name="Note 2 3 2 3 2 3 2 2 5" xfId="23314"/>
    <cellStyle name="Note 2 3 2 3 2 3 2 2 6" xfId="40592"/>
    <cellStyle name="Note 2 3 2 3 2 3 2 3" xfId="11193"/>
    <cellStyle name="Note 2 3 2 3 2 3 2 3 2" xfId="18028"/>
    <cellStyle name="Note 2 3 2 3 2 3 2 3 2 2" xfId="35692"/>
    <cellStyle name="Note 2 3 2 3 2 3 2 3 2 3" xfId="52881"/>
    <cellStyle name="Note 2 3 2 3 2 3 2 3 3" xfId="28857"/>
    <cellStyle name="Note 2 3 2 3 2 3 2 3 4" xfId="46096"/>
    <cellStyle name="Note 2 3 2 3 2 3 2 4" xfId="7430"/>
    <cellStyle name="Note 2 3 2 3 2 3 2 4 2" xfId="25095"/>
    <cellStyle name="Note 2 3 2 3 2 3 2 4 3" xfId="42360"/>
    <cellStyle name="Note 2 3 2 3 2 3 2 5" xfId="14482"/>
    <cellStyle name="Note 2 3 2 3 2 3 2 5 2" xfId="32146"/>
    <cellStyle name="Note 2 3 2 3 2 3 2 5 3" xfId="49361"/>
    <cellStyle name="Note 2 3 2 3 2 3 2 6" xfId="21452"/>
    <cellStyle name="Note 2 3 2 3 2 3 2 7" xfId="38749"/>
    <cellStyle name="Note 2 3 2 3 2 3 3" xfId="4100"/>
    <cellStyle name="Note 2 3 2 3 2 3 3 2" xfId="6016"/>
    <cellStyle name="Note 2 3 2 3 2 3 3 2 2" xfId="12936"/>
    <cellStyle name="Note 2 3 2 3 2 3 3 2 2 2" xfId="19663"/>
    <cellStyle name="Note 2 3 2 3 2 3 3 2 2 2 2" xfId="37327"/>
    <cellStyle name="Note 2 3 2 3 2 3 3 2 2 2 3" xfId="54504"/>
    <cellStyle name="Note 2 3 2 3 2 3 3 2 2 3" xfId="30600"/>
    <cellStyle name="Note 2 3 2 3 2 3 3 2 2 4" xfId="47827"/>
    <cellStyle name="Note 2 3 2 3 2 3 3 2 3" xfId="9652"/>
    <cellStyle name="Note 2 3 2 3 2 3 3 2 3 2" xfId="27317"/>
    <cellStyle name="Note 2 3 2 3 2 3 3 2 3 3" xfId="44570"/>
    <cellStyle name="Note 2 3 2 3 2 3 3 2 4" xfId="16596"/>
    <cellStyle name="Note 2 3 2 3 2 3 3 2 4 2" xfId="34260"/>
    <cellStyle name="Note 2 3 2 3 2 3 3 2 4 3" xfId="51463"/>
    <cellStyle name="Note 2 3 2 3 2 3 3 2 5" xfId="23681"/>
    <cellStyle name="Note 2 3 2 3 2 3 3 2 6" xfId="40959"/>
    <cellStyle name="Note 2 3 2 3 2 3 3 3" xfId="7797"/>
    <cellStyle name="Note 2 3 2 3 2 3 3 3 2" xfId="25462"/>
    <cellStyle name="Note 2 3 2 3 2 3 3 3 3" xfId="42727"/>
    <cellStyle name="Note 2 3 2 3 2 3 3 4" xfId="14849"/>
    <cellStyle name="Note 2 3 2 3 2 3 3 4 2" xfId="32513"/>
    <cellStyle name="Note 2 3 2 3 2 3 3 4 3" xfId="49728"/>
    <cellStyle name="Note 2 3 2 3 2 3 3 5" xfId="21819"/>
    <cellStyle name="Note 2 3 2 3 2 3 3 6" xfId="39116"/>
    <cellStyle name="Note 2 3 2 3 2 3 4" xfId="4986"/>
    <cellStyle name="Note 2 3 2 3 2 3 4 2" xfId="11906"/>
    <cellStyle name="Note 2 3 2 3 2 3 4 2 2" xfId="18687"/>
    <cellStyle name="Note 2 3 2 3 2 3 4 2 2 2" xfId="36351"/>
    <cellStyle name="Note 2 3 2 3 2 3 4 2 2 3" xfId="53534"/>
    <cellStyle name="Note 2 3 2 3 2 3 4 2 3" xfId="29570"/>
    <cellStyle name="Note 2 3 2 3 2 3 4 2 4" xfId="46803"/>
    <cellStyle name="Note 2 3 2 3 2 3 4 3" xfId="8622"/>
    <cellStyle name="Note 2 3 2 3 2 3 4 3 2" xfId="26287"/>
    <cellStyle name="Note 2 3 2 3 2 3 4 3 3" xfId="43546"/>
    <cellStyle name="Note 2 3 2 3 2 3 4 4" xfId="15620"/>
    <cellStyle name="Note 2 3 2 3 2 3 4 4 2" xfId="33284"/>
    <cellStyle name="Note 2 3 2 3 2 3 4 4 3" xfId="50493"/>
    <cellStyle name="Note 2 3 2 3 2 3 4 5" xfId="22651"/>
    <cellStyle name="Note 2 3 2 3 2 3 4 6" xfId="39935"/>
    <cellStyle name="Note 2 3 2 3 2 3 5" xfId="10592"/>
    <cellStyle name="Note 2 3 2 3 2 3 5 2" xfId="17481"/>
    <cellStyle name="Note 2 3 2 3 2 3 5 2 2" xfId="35145"/>
    <cellStyle name="Note 2 3 2 3 2 3 5 2 3" xfId="52340"/>
    <cellStyle name="Note 2 3 2 3 2 3 5 3" xfId="28256"/>
    <cellStyle name="Note 2 3 2 3 2 3 5 4" xfId="45501"/>
    <cellStyle name="Note 2 3 2 3 2 3 6" xfId="6842"/>
    <cellStyle name="Note 2 3 2 3 2 3 6 2" xfId="24507"/>
    <cellStyle name="Note 2 3 2 3 2 3 6 3" xfId="41778"/>
    <cellStyle name="Note 2 3 2 3 2 3 7" xfId="13873"/>
    <cellStyle name="Note 2 3 2 3 2 3 7 2" xfId="31537"/>
    <cellStyle name="Note 2 3 2 3 2 3 7 3" xfId="48758"/>
    <cellStyle name="Note 2 3 2 3 2 3 8" xfId="20789"/>
    <cellStyle name="Note 2 3 2 3 2 3 9" xfId="38092"/>
    <cellStyle name="Note 2 3 2 3 2 4" xfId="3182"/>
    <cellStyle name="Note 2 3 2 3 2 4 2" xfId="4212"/>
    <cellStyle name="Note 2 3 2 3 2 4 2 2" xfId="6128"/>
    <cellStyle name="Note 2 3 2 3 2 4 2 2 2" xfId="13048"/>
    <cellStyle name="Note 2 3 2 3 2 4 2 2 2 2" xfId="19775"/>
    <cellStyle name="Note 2 3 2 3 2 4 2 2 2 2 2" xfId="37439"/>
    <cellStyle name="Note 2 3 2 3 2 4 2 2 2 2 3" xfId="54616"/>
    <cellStyle name="Note 2 3 2 3 2 4 2 2 2 3" xfId="30712"/>
    <cellStyle name="Note 2 3 2 3 2 4 2 2 2 4" xfId="47939"/>
    <cellStyle name="Note 2 3 2 3 2 4 2 2 3" xfId="9764"/>
    <cellStyle name="Note 2 3 2 3 2 4 2 2 3 2" xfId="27429"/>
    <cellStyle name="Note 2 3 2 3 2 4 2 2 3 3" xfId="44682"/>
    <cellStyle name="Note 2 3 2 3 2 4 2 2 4" xfId="16708"/>
    <cellStyle name="Note 2 3 2 3 2 4 2 2 4 2" xfId="34372"/>
    <cellStyle name="Note 2 3 2 3 2 4 2 2 4 3" xfId="51575"/>
    <cellStyle name="Note 2 3 2 3 2 4 2 2 5" xfId="23793"/>
    <cellStyle name="Note 2 3 2 3 2 4 2 2 6" xfId="41071"/>
    <cellStyle name="Note 2 3 2 3 2 4 2 3" xfId="7909"/>
    <cellStyle name="Note 2 3 2 3 2 4 2 3 2" xfId="25574"/>
    <cellStyle name="Note 2 3 2 3 2 4 2 3 3" xfId="42839"/>
    <cellStyle name="Note 2 3 2 3 2 4 2 4" xfId="14961"/>
    <cellStyle name="Note 2 3 2 3 2 4 2 4 2" xfId="32625"/>
    <cellStyle name="Note 2 3 2 3 2 4 2 4 3" xfId="49840"/>
    <cellStyle name="Note 2 3 2 3 2 4 2 5" xfId="21931"/>
    <cellStyle name="Note 2 3 2 3 2 4 2 6" xfId="39228"/>
    <cellStyle name="Note 2 3 2 3 2 4 3" xfId="5098"/>
    <cellStyle name="Note 2 3 2 3 2 4 3 2" xfId="12018"/>
    <cellStyle name="Note 2 3 2 3 2 4 3 2 2" xfId="18799"/>
    <cellStyle name="Note 2 3 2 3 2 4 3 2 2 2" xfId="36463"/>
    <cellStyle name="Note 2 3 2 3 2 4 3 2 2 3" xfId="53646"/>
    <cellStyle name="Note 2 3 2 3 2 4 3 2 3" xfId="29682"/>
    <cellStyle name="Note 2 3 2 3 2 4 3 2 4" xfId="46915"/>
    <cellStyle name="Note 2 3 2 3 2 4 3 3" xfId="8734"/>
    <cellStyle name="Note 2 3 2 3 2 4 3 3 2" xfId="26399"/>
    <cellStyle name="Note 2 3 2 3 2 4 3 3 3" xfId="43658"/>
    <cellStyle name="Note 2 3 2 3 2 4 3 4" xfId="15732"/>
    <cellStyle name="Note 2 3 2 3 2 4 3 4 2" xfId="33396"/>
    <cellStyle name="Note 2 3 2 3 2 4 3 4 3" xfId="50605"/>
    <cellStyle name="Note 2 3 2 3 2 4 3 5" xfId="22763"/>
    <cellStyle name="Note 2 3 2 3 2 4 3 6" xfId="40047"/>
    <cellStyle name="Note 2 3 2 3 2 4 4" xfId="10704"/>
    <cellStyle name="Note 2 3 2 3 2 4 4 2" xfId="17593"/>
    <cellStyle name="Note 2 3 2 3 2 4 4 2 2" xfId="35257"/>
    <cellStyle name="Note 2 3 2 3 2 4 4 2 3" xfId="52452"/>
    <cellStyle name="Note 2 3 2 3 2 4 4 3" xfId="28368"/>
    <cellStyle name="Note 2 3 2 3 2 4 4 4" xfId="45613"/>
    <cellStyle name="Note 2 3 2 3 2 4 5" xfId="6954"/>
    <cellStyle name="Note 2 3 2 3 2 4 5 2" xfId="24619"/>
    <cellStyle name="Note 2 3 2 3 2 4 5 3" xfId="41890"/>
    <cellStyle name="Note 2 3 2 3 2 4 6" xfId="13985"/>
    <cellStyle name="Note 2 3 2 3 2 4 6 2" xfId="31649"/>
    <cellStyle name="Note 2 3 2 3 2 4 6 3" xfId="48870"/>
    <cellStyle name="Note 2 3 2 3 2 4 7" xfId="20901"/>
    <cellStyle name="Note 2 3 2 3 2 4 8" xfId="38204"/>
    <cellStyle name="Note 2 3 2 3 2 5" xfId="3410"/>
    <cellStyle name="Note 2 3 2 3 2 5 2" xfId="5326"/>
    <cellStyle name="Note 2 3 2 3 2 5 2 2" xfId="12246"/>
    <cellStyle name="Note 2 3 2 3 2 5 2 2 2" xfId="18973"/>
    <cellStyle name="Note 2 3 2 3 2 5 2 2 2 2" xfId="36637"/>
    <cellStyle name="Note 2 3 2 3 2 5 2 2 2 3" xfId="53820"/>
    <cellStyle name="Note 2 3 2 3 2 5 2 2 3" xfId="29910"/>
    <cellStyle name="Note 2 3 2 3 2 5 2 2 4" xfId="47143"/>
    <cellStyle name="Note 2 3 2 3 2 5 2 3" xfId="8962"/>
    <cellStyle name="Note 2 3 2 3 2 5 2 3 2" xfId="26627"/>
    <cellStyle name="Note 2 3 2 3 2 5 2 3 3" xfId="43886"/>
    <cellStyle name="Note 2 3 2 3 2 5 2 4" xfId="15906"/>
    <cellStyle name="Note 2 3 2 3 2 5 2 4 2" xfId="33570"/>
    <cellStyle name="Note 2 3 2 3 2 5 2 4 3" xfId="50779"/>
    <cellStyle name="Note 2 3 2 3 2 5 2 5" xfId="22991"/>
    <cellStyle name="Note 2 3 2 3 2 5 2 6" xfId="40275"/>
    <cellStyle name="Note 2 3 2 3 2 5 3" xfId="10870"/>
    <cellStyle name="Note 2 3 2 3 2 5 3 2" xfId="17705"/>
    <cellStyle name="Note 2 3 2 3 2 5 3 2 2" xfId="35369"/>
    <cellStyle name="Note 2 3 2 3 2 5 3 2 3" xfId="52564"/>
    <cellStyle name="Note 2 3 2 3 2 5 3 3" xfId="28534"/>
    <cellStyle name="Note 2 3 2 3 2 5 3 4" xfId="45779"/>
    <cellStyle name="Note 2 3 2 3 2 5 4" xfId="14159"/>
    <cellStyle name="Note 2 3 2 3 2 5 4 2" xfId="31823"/>
    <cellStyle name="Note 2 3 2 3 2 5 4 3" xfId="49044"/>
    <cellStyle name="Note 2 3 2 3 2 5 5" xfId="21129"/>
    <cellStyle name="Note 2 3 2 3 2 5 6" xfId="38432"/>
    <cellStyle name="Note 2 3 2 3 2 6" xfId="3783"/>
    <cellStyle name="Note 2 3 2 3 2 6 2" xfId="5699"/>
    <cellStyle name="Note 2 3 2 3 2 6 2 2" xfId="12619"/>
    <cellStyle name="Note 2 3 2 3 2 6 2 2 2" xfId="19346"/>
    <cellStyle name="Note 2 3 2 3 2 6 2 2 2 2" xfId="37010"/>
    <cellStyle name="Note 2 3 2 3 2 6 2 2 2 3" xfId="54187"/>
    <cellStyle name="Note 2 3 2 3 2 6 2 2 3" xfId="30283"/>
    <cellStyle name="Note 2 3 2 3 2 6 2 2 4" xfId="47510"/>
    <cellStyle name="Note 2 3 2 3 2 6 2 3" xfId="9335"/>
    <cellStyle name="Note 2 3 2 3 2 6 2 3 2" xfId="27000"/>
    <cellStyle name="Note 2 3 2 3 2 6 2 3 3" xfId="44253"/>
    <cellStyle name="Note 2 3 2 3 2 6 2 4" xfId="16279"/>
    <cellStyle name="Note 2 3 2 3 2 6 2 4 2" xfId="33943"/>
    <cellStyle name="Note 2 3 2 3 2 6 2 4 3" xfId="51146"/>
    <cellStyle name="Note 2 3 2 3 2 6 2 5" xfId="23364"/>
    <cellStyle name="Note 2 3 2 3 2 6 2 6" xfId="40642"/>
    <cellStyle name="Note 2 3 2 3 2 6 3" xfId="7480"/>
    <cellStyle name="Note 2 3 2 3 2 6 3 2" xfId="25145"/>
    <cellStyle name="Note 2 3 2 3 2 6 3 3" xfId="42410"/>
    <cellStyle name="Note 2 3 2 3 2 6 4" xfId="14532"/>
    <cellStyle name="Note 2 3 2 3 2 6 4 2" xfId="32196"/>
    <cellStyle name="Note 2 3 2 3 2 6 4 3" xfId="49411"/>
    <cellStyle name="Note 2 3 2 3 2 6 5" xfId="21502"/>
    <cellStyle name="Note 2 3 2 3 2 6 6" xfId="38799"/>
    <cellStyle name="Note 2 3 2 3 2 7" xfId="4663"/>
    <cellStyle name="Note 2 3 2 3 2 7 2" xfId="11583"/>
    <cellStyle name="Note 2 3 2 3 2 7 2 2" xfId="18364"/>
    <cellStyle name="Note 2 3 2 3 2 7 2 2 2" xfId="36028"/>
    <cellStyle name="Note 2 3 2 3 2 7 2 2 3" xfId="53217"/>
    <cellStyle name="Note 2 3 2 3 2 7 2 3" xfId="29247"/>
    <cellStyle name="Note 2 3 2 3 2 7 2 4" xfId="46486"/>
    <cellStyle name="Note 2 3 2 3 2 7 3" xfId="8299"/>
    <cellStyle name="Note 2 3 2 3 2 7 3 2" xfId="25964"/>
    <cellStyle name="Note 2 3 2 3 2 7 3 3" xfId="43229"/>
    <cellStyle name="Note 2 3 2 3 2 7 4" xfId="15297"/>
    <cellStyle name="Note 2 3 2 3 2 7 4 2" xfId="32961"/>
    <cellStyle name="Note 2 3 2 3 2 7 4 3" xfId="50176"/>
    <cellStyle name="Note 2 3 2 3 2 7 5" xfId="22328"/>
    <cellStyle name="Note 2 3 2 3 2 7 6" xfId="39618"/>
    <cellStyle name="Note 2 3 2 3 2 8" xfId="10269"/>
    <cellStyle name="Note 2 3 2 3 2 8 2" xfId="17158"/>
    <cellStyle name="Note 2 3 2 3 2 8 2 2" xfId="34822"/>
    <cellStyle name="Note 2 3 2 3 2 8 2 3" xfId="52023"/>
    <cellStyle name="Note 2 3 2 3 2 8 3" xfId="27933"/>
    <cellStyle name="Note 2 3 2 3 2 8 4" xfId="45184"/>
    <cellStyle name="Note 2 3 2 3 2 9" xfId="6519"/>
    <cellStyle name="Note 2 3 2 3 2 9 2" xfId="24184"/>
    <cellStyle name="Note 2 3 2 3 2 9 3" xfId="41461"/>
    <cellStyle name="Note 2 3 2 3 3" xfId="2828"/>
    <cellStyle name="Note 2 3 2 3 3 2" xfId="3491"/>
    <cellStyle name="Note 2 3 2 3 3 2 2" xfId="5407"/>
    <cellStyle name="Note 2 3 2 3 3 2 2 2" xfId="12327"/>
    <cellStyle name="Note 2 3 2 3 3 2 2 2 2" xfId="19054"/>
    <cellStyle name="Note 2 3 2 3 3 2 2 2 2 2" xfId="36718"/>
    <cellStyle name="Note 2 3 2 3 3 2 2 2 2 3" xfId="53898"/>
    <cellStyle name="Note 2 3 2 3 3 2 2 2 3" xfId="29991"/>
    <cellStyle name="Note 2 3 2 3 3 2 2 2 4" xfId="47221"/>
    <cellStyle name="Note 2 3 2 3 3 2 2 3" xfId="9043"/>
    <cellStyle name="Note 2 3 2 3 3 2 2 3 2" xfId="26708"/>
    <cellStyle name="Note 2 3 2 3 3 2 2 3 3" xfId="43964"/>
    <cellStyle name="Note 2 3 2 3 3 2 2 4" xfId="15987"/>
    <cellStyle name="Note 2 3 2 3 3 2 2 4 2" xfId="33651"/>
    <cellStyle name="Note 2 3 2 3 3 2 2 4 3" xfId="50857"/>
    <cellStyle name="Note 2 3 2 3 3 2 2 5" xfId="23072"/>
    <cellStyle name="Note 2 3 2 3 3 2 2 6" xfId="40353"/>
    <cellStyle name="Note 2 3 2 3 3 2 3" xfId="10951"/>
    <cellStyle name="Note 2 3 2 3 3 2 3 2" xfId="17786"/>
    <cellStyle name="Note 2 3 2 3 3 2 3 2 2" xfId="35450"/>
    <cellStyle name="Note 2 3 2 3 3 2 3 2 3" xfId="52642"/>
    <cellStyle name="Note 2 3 2 3 3 2 3 3" xfId="28615"/>
    <cellStyle name="Note 2 3 2 3 3 2 3 4" xfId="45857"/>
    <cellStyle name="Note 2 3 2 3 3 2 4" xfId="7188"/>
    <cellStyle name="Note 2 3 2 3 3 2 4 2" xfId="24853"/>
    <cellStyle name="Note 2 3 2 3 3 2 4 3" xfId="42121"/>
    <cellStyle name="Note 2 3 2 3 3 2 5" xfId="14240"/>
    <cellStyle name="Note 2 3 2 3 3 2 5 2" xfId="31904"/>
    <cellStyle name="Note 2 3 2 3 3 2 5 3" xfId="49122"/>
    <cellStyle name="Note 2 3 2 3 3 2 6" xfId="21210"/>
    <cellStyle name="Note 2 3 2 3 3 2 7" xfId="38510"/>
    <cellStyle name="Note 2 3 2 3 3 3" xfId="3861"/>
    <cellStyle name="Note 2 3 2 3 3 3 2" xfId="5777"/>
    <cellStyle name="Note 2 3 2 3 3 3 2 2" xfId="12697"/>
    <cellStyle name="Note 2 3 2 3 3 3 2 2 2" xfId="19424"/>
    <cellStyle name="Note 2 3 2 3 3 3 2 2 2 2" xfId="37088"/>
    <cellStyle name="Note 2 3 2 3 3 3 2 2 2 3" xfId="54265"/>
    <cellStyle name="Note 2 3 2 3 3 3 2 2 3" xfId="30361"/>
    <cellStyle name="Note 2 3 2 3 3 3 2 2 4" xfId="47588"/>
    <cellStyle name="Note 2 3 2 3 3 3 2 3" xfId="9413"/>
    <cellStyle name="Note 2 3 2 3 3 3 2 3 2" xfId="27078"/>
    <cellStyle name="Note 2 3 2 3 3 3 2 3 3" xfId="44331"/>
    <cellStyle name="Note 2 3 2 3 3 3 2 4" xfId="16357"/>
    <cellStyle name="Note 2 3 2 3 3 3 2 4 2" xfId="34021"/>
    <cellStyle name="Note 2 3 2 3 3 3 2 4 3" xfId="51224"/>
    <cellStyle name="Note 2 3 2 3 3 3 2 5" xfId="23442"/>
    <cellStyle name="Note 2 3 2 3 3 3 2 6" xfId="40720"/>
    <cellStyle name="Note 2 3 2 3 3 3 3" xfId="7558"/>
    <cellStyle name="Note 2 3 2 3 3 3 3 2" xfId="25223"/>
    <cellStyle name="Note 2 3 2 3 3 3 3 3" xfId="42488"/>
    <cellStyle name="Note 2 3 2 3 3 3 4" xfId="14610"/>
    <cellStyle name="Note 2 3 2 3 3 3 4 2" xfId="32274"/>
    <cellStyle name="Note 2 3 2 3 3 3 4 3" xfId="49489"/>
    <cellStyle name="Note 2 3 2 3 3 3 5" xfId="21580"/>
    <cellStyle name="Note 2 3 2 3 3 3 6" xfId="38877"/>
    <cellStyle name="Note 2 3 2 3 3 4" xfId="4744"/>
    <cellStyle name="Note 2 3 2 3 3 4 2" xfId="11664"/>
    <cellStyle name="Note 2 3 2 3 3 4 2 2" xfId="18445"/>
    <cellStyle name="Note 2 3 2 3 3 4 2 2 2" xfId="36109"/>
    <cellStyle name="Note 2 3 2 3 3 4 2 2 3" xfId="53295"/>
    <cellStyle name="Note 2 3 2 3 3 4 2 3" xfId="29328"/>
    <cellStyle name="Note 2 3 2 3 3 4 2 4" xfId="46564"/>
    <cellStyle name="Note 2 3 2 3 3 4 3" xfId="8380"/>
    <cellStyle name="Note 2 3 2 3 3 4 3 2" xfId="26045"/>
    <cellStyle name="Note 2 3 2 3 3 4 3 3" xfId="43307"/>
    <cellStyle name="Note 2 3 2 3 3 4 4" xfId="15378"/>
    <cellStyle name="Note 2 3 2 3 3 4 4 2" xfId="33042"/>
    <cellStyle name="Note 2 3 2 3 3 4 4 3" xfId="50254"/>
    <cellStyle name="Note 2 3 2 3 3 4 5" xfId="22409"/>
    <cellStyle name="Note 2 3 2 3 3 4 6" xfId="39696"/>
    <cellStyle name="Note 2 3 2 3 3 5" xfId="10350"/>
    <cellStyle name="Note 2 3 2 3 3 5 2" xfId="17239"/>
    <cellStyle name="Note 2 3 2 3 3 5 2 2" xfId="34903"/>
    <cellStyle name="Note 2 3 2 3 3 5 2 3" xfId="52101"/>
    <cellStyle name="Note 2 3 2 3 3 5 3" xfId="28014"/>
    <cellStyle name="Note 2 3 2 3 3 5 4" xfId="45262"/>
    <cellStyle name="Note 2 3 2 3 3 6" xfId="6600"/>
    <cellStyle name="Note 2 3 2 3 3 6 2" xfId="24265"/>
    <cellStyle name="Note 2 3 2 3 3 6 3" xfId="41539"/>
    <cellStyle name="Note 2 3 2 3 3 7" xfId="13631"/>
    <cellStyle name="Note 2 3 2 3 3 7 2" xfId="31295"/>
    <cellStyle name="Note 2 3 2 3 3 7 3" xfId="48519"/>
    <cellStyle name="Note 2 3 2 3 3 8" xfId="20547"/>
    <cellStyle name="Note 2 3 2 3 3 9" xfId="37853"/>
    <cellStyle name="Note 2 3 2 3 4" xfId="4480"/>
    <cellStyle name="Note 2 3 2 3 4 2" xfId="6344"/>
    <cellStyle name="Note 2 3 2 3 4 2 2" xfId="13263"/>
    <cellStyle name="Note 2 3 2 3 4 2 2 2" xfId="19936"/>
    <cellStyle name="Note 2 3 2 3 4 2 2 2 2" xfId="37600"/>
    <cellStyle name="Note 2 3 2 3 4 2 2 2 3" xfId="54777"/>
    <cellStyle name="Note 2 3 2 3 4 2 2 3" xfId="30927"/>
    <cellStyle name="Note 2 3 2 3 4 2 2 4" xfId="48154"/>
    <cellStyle name="Note 2 3 2 3 4 2 3" xfId="9979"/>
    <cellStyle name="Note 2 3 2 3 4 2 3 2" xfId="27644"/>
    <cellStyle name="Note 2 3 2 3 4 2 3 3" xfId="44897"/>
    <cellStyle name="Note 2 3 2 3 4 2 4" xfId="16869"/>
    <cellStyle name="Note 2 3 2 3 4 2 4 2" xfId="34533"/>
    <cellStyle name="Note 2 3 2 3 4 2 4 3" xfId="51736"/>
    <cellStyle name="Note 2 3 2 3 4 2 5" xfId="24009"/>
    <cellStyle name="Note 2 3 2 3 4 2 6" xfId="41286"/>
    <cellStyle name="Note 2 3 2 3 4 3" xfId="11408"/>
    <cellStyle name="Note 2 3 2 3 4 3 2" xfId="18189"/>
    <cellStyle name="Note 2 3 2 3 4 3 2 2" xfId="35853"/>
    <cellStyle name="Note 2 3 2 3 4 3 2 3" xfId="53042"/>
    <cellStyle name="Note 2 3 2 3 4 3 3" xfId="29072"/>
    <cellStyle name="Note 2 3 2 3 4 3 4" xfId="46311"/>
    <cellStyle name="Note 2 3 2 3 4 4" xfId="8124"/>
    <cellStyle name="Note 2 3 2 3 4 4 2" xfId="25789"/>
    <cellStyle name="Note 2 3 2 3 4 4 3" xfId="43054"/>
    <cellStyle name="Note 2 3 2 3 4 5" xfId="15122"/>
    <cellStyle name="Note 2 3 2 3 4 5 2" xfId="32786"/>
    <cellStyle name="Note 2 3 2 3 4 5 3" xfId="50001"/>
    <cellStyle name="Note 2 3 2 3 4 6" xfId="22153"/>
    <cellStyle name="Note 2 3 2 3 4 7" xfId="39443"/>
    <cellStyle name="Note 2 3 2 3 5" xfId="4437"/>
    <cellStyle name="Note 2 3 2 3 5 2" xfId="6301"/>
    <cellStyle name="Note 2 3 2 3 5 2 2" xfId="13220"/>
    <cellStyle name="Note 2 3 2 3 5 2 2 2" xfId="19893"/>
    <cellStyle name="Note 2 3 2 3 5 2 2 2 2" xfId="37557"/>
    <cellStyle name="Note 2 3 2 3 5 2 2 2 3" xfId="54734"/>
    <cellStyle name="Note 2 3 2 3 5 2 2 3" xfId="30884"/>
    <cellStyle name="Note 2 3 2 3 5 2 2 4" xfId="48111"/>
    <cellStyle name="Note 2 3 2 3 5 2 3" xfId="9936"/>
    <cellStyle name="Note 2 3 2 3 5 2 3 2" xfId="27601"/>
    <cellStyle name="Note 2 3 2 3 5 2 3 3" xfId="44854"/>
    <cellStyle name="Note 2 3 2 3 5 2 4" xfId="16826"/>
    <cellStyle name="Note 2 3 2 3 5 2 4 2" xfId="34490"/>
    <cellStyle name="Note 2 3 2 3 5 2 4 3" xfId="51693"/>
    <cellStyle name="Note 2 3 2 3 5 2 5" xfId="23966"/>
    <cellStyle name="Note 2 3 2 3 5 2 6" xfId="41243"/>
    <cellStyle name="Note 2 3 2 3 5 3" xfId="11365"/>
    <cellStyle name="Note 2 3 2 3 5 3 2" xfId="18146"/>
    <cellStyle name="Note 2 3 2 3 5 3 2 2" xfId="35810"/>
    <cellStyle name="Note 2 3 2 3 5 3 2 3" xfId="52999"/>
    <cellStyle name="Note 2 3 2 3 5 3 3" xfId="29029"/>
    <cellStyle name="Note 2 3 2 3 5 3 4" xfId="46268"/>
    <cellStyle name="Note 2 3 2 3 5 4" xfId="8081"/>
    <cellStyle name="Note 2 3 2 3 5 4 2" xfId="25746"/>
    <cellStyle name="Note 2 3 2 3 5 4 3" xfId="43011"/>
    <cellStyle name="Note 2 3 2 3 5 5" xfId="15079"/>
    <cellStyle name="Note 2 3 2 3 5 5 2" xfId="32743"/>
    <cellStyle name="Note 2 3 2 3 5 5 3" xfId="49958"/>
    <cellStyle name="Note 2 3 2 3 5 6" xfId="22110"/>
    <cellStyle name="Note 2 3 2 3 5 7" xfId="39400"/>
    <cellStyle name="Note 2 3 2 3 6" xfId="10123"/>
    <cellStyle name="Note 2 3 2 3 6 2" xfId="17012"/>
    <cellStyle name="Note 2 3 2 3 6 2 2" xfId="34676"/>
    <cellStyle name="Note 2 3 2 3 6 2 3" xfId="51877"/>
    <cellStyle name="Note 2 3 2 3 6 3" xfId="27787"/>
    <cellStyle name="Note 2 3 2 3 6 4" xfId="45038"/>
    <cellStyle name="Note 2 3 2 3 7" xfId="13404"/>
    <cellStyle name="Note 2 3 2 3 7 2" xfId="31068"/>
    <cellStyle name="Note 2 3 2 3 7 3" xfId="48295"/>
    <cellStyle name="Note 2 3 2 3 8" xfId="20230"/>
    <cellStyle name="Note 2 3 2 3 9" xfId="20359"/>
    <cellStyle name="Note 2 3 2 4" xfId="2748"/>
    <cellStyle name="Note 2 3 2 4 10" xfId="13553"/>
    <cellStyle name="Note 2 3 2 4 10 2" xfId="31217"/>
    <cellStyle name="Note 2 3 2 4 10 3" xfId="48444"/>
    <cellStyle name="Note 2 3 2 4 11" xfId="20469"/>
    <cellStyle name="Note 2 3 2 4 12" xfId="37778"/>
    <cellStyle name="Note 2 3 2 4 2" xfId="2977"/>
    <cellStyle name="Note 2 3 2 4 2 2" xfId="3640"/>
    <cellStyle name="Note 2 3 2 4 2 2 2" xfId="5556"/>
    <cellStyle name="Note 2 3 2 4 2 2 2 2" xfId="12476"/>
    <cellStyle name="Note 2 3 2 4 2 2 2 2 2" xfId="19203"/>
    <cellStyle name="Note 2 3 2 4 2 2 2 2 2 2" xfId="36867"/>
    <cellStyle name="Note 2 3 2 4 2 2 2 2 2 3" xfId="54047"/>
    <cellStyle name="Note 2 3 2 4 2 2 2 2 3" xfId="30140"/>
    <cellStyle name="Note 2 3 2 4 2 2 2 2 4" xfId="47370"/>
    <cellStyle name="Note 2 3 2 4 2 2 2 3" xfId="9192"/>
    <cellStyle name="Note 2 3 2 4 2 2 2 3 2" xfId="26857"/>
    <cellStyle name="Note 2 3 2 4 2 2 2 3 3" xfId="44113"/>
    <cellStyle name="Note 2 3 2 4 2 2 2 4" xfId="16136"/>
    <cellStyle name="Note 2 3 2 4 2 2 2 4 2" xfId="33800"/>
    <cellStyle name="Note 2 3 2 4 2 2 2 4 3" xfId="51006"/>
    <cellStyle name="Note 2 3 2 4 2 2 2 5" xfId="23221"/>
    <cellStyle name="Note 2 3 2 4 2 2 2 6" xfId="40502"/>
    <cellStyle name="Note 2 3 2 4 2 2 3" xfId="11100"/>
    <cellStyle name="Note 2 3 2 4 2 2 3 2" xfId="17935"/>
    <cellStyle name="Note 2 3 2 4 2 2 3 2 2" xfId="35599"/>
    <cellStyle name="Note 2 3 2 4 2 2 3 2 3" xfId="52791"/>
    <cellStyle name="Note 2 3 2 4 2 2 3 3" xfId="28764"/>
    <cellStyle name="Note 2 3 2 4 2 2 3 4" xfId="46006"/>
    <cellStyle name="Note 2 3 2 4 2 2 4" xfId="7337"/>
    <cellStyle name="Note 2 3 2 4 2 2 4 2" xfId="25002"/>
    <cellStyle name="Note 2 3 2 4 2 2 4 3" xfId="42270"/>
    <cellStyle name="Note 2 3 2 4 2 2 5" xfId="14389"/>
    <cellStyle name="Note 2 3 2 4 2 2 5 2" xfId="32053"/>
    <cellStyle name="Note 2 3 2 4 2 2 5 3" xfId="49271"/>
    <cellStyle name="Note 2 3 2 4 2 2 6" xfId="21359"/>
    <cellStyle name="Note 2 3 2 4 2 2 7" xfId="38659"/>
    <cellStyle name="Note 2 3 2 4 2 3" xfId="4010"/>
    <cellStyle name="Note 2 3 2 4 2 3 2" xfId="5926"/>
    <cellStyle name="Note 2 3 2 4 2 3 2 2" xfId="12846"/>
    <cellStyle name="Note 2 3 2 4 2 3 2 2 2" xfId="19573"/>
    <cellStyle name="Note 2 3 2 4 2 3 2 2 2 2" xfId="37237"/>
    <cellStyle name="Note 2 3 2 4 2 3 2 2 2 3" xfId="54414"/>
    <cellStyle name="Note 2 3 2 4 2 3 2 2 3" xfId="30510"/>
    <cellStyle name="Note 2 3 2 4 2 3 2 2 4" xfId="47737"/>
    <cellStyle name="Note 2 3 2 4 2 3 2 3" xfId="9562"/>
    <cellStyle name="Note 2 3 2 4 2 3 2 3 2" xfId="27227"/>
    <cellStyle name="Note 2 3 2 4 2 3 2 3 3" xfId="44480"/>
    <cellStyle name="Note 2 3 2 4 2 3 2 4" xfId="16506"/>
    <cellStyle name="Note 2 3 2 4 2 3 2 4 2" xfId="34170"/>
    <cellStyle name="Note 2 3 2 4 2 3 2 4 3" xfId="51373"/>
    <cellStyle name="Note 2 3 2 4 2 3 2 5" xfId="23591"/>
    <cellStyle name="Note 2 3 2 4 2 3 2 6" xfId="40869"/>
    <cellStyle name="Note 2 3 2 4 2 3 3" xfId="7707"/>
    <cellStyle name="Note 2 3 2 4 2 3 3 2" xfId="25372"/>
    <cellStyle name="Note 2 3 2 4 2 3 3 3" xfId="42637"/>
    <cellStyle name="Note 2 3 2 4 2 3 4" xfId="14759"/>
    <cellStyle name="Note 2 3 2 4 2 3 4 2" xfId="32423"/>
    <cellStyle name="Note 2 3 2 4 2 3 4 3" xfId="49638"/>
    <cellStyle name="Note 2 3 2 4 2 3 5" xfId="21729"/>
    <cellStyle name="Note 2 3 2 4 2 3 6" xfId="39026"/>
    <cellStyle name="Note 2 3 2 4 2 4" xfId="4893"/>
    <cellStyle name="Note 2 3 2 4 2 4 2" xfId="11813"/>
    <cellStyle name="Note 2 3 2 4 2 4 2 2" xfId="18594"/>
    <cellStyle name="Note 2 3 2 4 2 4 2 2 2" xfId="36258"/>
    <cellStyle name="Note 2 3 2 4 2 4 2 2 3" xfId="53444"/>
    <cellStyle name="Note 2 3 2 4 2 4 2 3" xfId="29477"/>
    <cellStyle name="Note 2 3 2 4 2 4 2 4" xfId="46713"/>
    <cellStyle name="Note 2 3 2 4 2 4 3" xfId="8529"/>
    <cellStyle name="Note 2 3 2 4 2 4 3 2" xfId="26194"/>
    <cellStyle name="Note 2 3 2 4 2 4 3 3" xfId="43456"/>
    <cellStyle name="Note 2 3 2 4 2 4 4" xfId="15527"/>
    <cellStyle name="Note 2 3 2 4 2 4 4 2" xfId="33191"/>
    <cellStyle name="Note 2 3 2 4 2 4 4 3" xfId="50403"/>
    <cellStyle name="Note 2 3 2 4 2 4 5" xfId="22558"/>
    <cellStyle name="Note 2 3 2 4 2 4 6" xfId="39845"/>
    <cellStyle name="Note 2 3 2 4 2 5" xfId="10499"/>
    <cellStyle name="Note 2 3 2 4 2 5 2" xfId="17388"/>
    <cellStyle name="Note 2 3 2 4 2 5 2 2" xfId="35052"/>
    <cellStyle name="Note 2 3 2 4 2 5 2 3" xfId="52250"/>
    <cellStyle name="Note 2 3 2 4 2 5 3" xfId="28163"/>
    <cellStyle name="Note 2 3 2 4 2 5 4" xfId="45411"/>
    <cellStyle name="Note 2 3 2 4 2 6" xfId="6749"/>
    <cellStyle name="Note 2 3 2 4 2 6 2" xfId="24414"/>
    <cellStyle name="Note 2 3 2 4 2 6 3" xfId="41688"/>
    <cellStyle name="Note 2 3 2 4 2 7" xfId="13780"/>
    <cellStyle name="Note 2 3 2 4 2 7 2" xfId="31444"/>
    <cellStyle name="Note 2 3 2 4 2 7 3" xfId="48668"/>
    <cellStyle name="Note 2 3 2 4 2 8" xfId="20696"/>
    <cellStyle name="Note 2 3 2 4 2 9" xfId="38002"/>
    <cellStyle name="Note 2 3 2 4 3" xfId="3073"/>
    <cellStyle name="Note 2 3 2 4 3 2" xfId="3736"/>
    <cellStyle name="Note 2 3 2 4 3 2 2" xfId="5652"/>
    <cellStyle name="Note 2 3 2 4 3 2 2 2" xfId="12572"/>
    <cellStyle name="Note 2 3 2 4 3 2 2 2 2" xfId="19299"/>
    <cellStyle name="Note 2 3 2 4 3 2 2 2 2 2" xfId="36963"/>
    <cellStyle name="Note 2 3 2 4 3 2 2 2 2 3" xfId="54140"/>
    <cellStyle name="Note 2 3 2 4 3 2 2 2 3" xfId="30236"/>
    <cellStyle name="Note 2 3 2 4 3 2 2 2 4" xfId="47463"/>
    <cellStyle name="Note 2 3 2 4 3 2 2 3" xfId="9288"/>
    <cellStyle name="Note 2 3 2 4 3 2 2 3 2" xfId="26953"/>
    <cellStyle name="Note 2 3 2 4 3 2 2 3 3" xfId="44206"/>
    <cellStyle name="Note 2 3 2 4 3 2 2 4" xfId="16232"/>
    <cellStyle name="Note 2 3 2 4 3 2 2 4 2" xfId="33896"/>
    <cellStyle name="Note 2 3 2 4 3 2 2 4 3" xfId="51099"/>
    <cellStyle name="Note 2 3 2 4 3 2 2 5" xfId="23317"/>
    <cellStyle name="Note 2 3 2 4 3 2 2 6" xfId="40595"/>
    <cellStyle name="Note 2 3 2 4 3 2 3" xfId="11196"/>
    <cellStyle name="Note 2 3 2 4 3 2 3 2" xfId="18031"/>
    <cellStyle name="Note 2 3 2 4 3 2 3 2 2" xfId="35695"/>
    <cellStyle name="Note 2 3 2 4 3 2 3 2 3" xfId="52884"/>
    <cellStyle name="Note 2 3 2 4 3 2 3 3" xfId="28860"/>
    <cellStyle name="Note 2 3 2 4 3 2 3 4" xfId="46099"/>
    <cellStyle name="Note 2 3 2 4 3 2 4" xfId="7433"/>
    <cellStyle name="Note 2 3 2 4 3 2 4 2" xfId="25098"/>
    <cellStyle name="Note 2 3 2 4 3 2 4 3" xfId="42363"/>
    <cellStyle name="Note 2 3 2 4 3 2 5" xfId="14485"/>
    <cellStyle name="Note 2 3 2 4 3 2 5 2" xfId="32149"/>
    <cellStyle name="Note 2 3 2 4 3 2 5 3" xfId="49364"/>
    <cellStyle name="Note 2 3 2 4 3 2 6" xfId="21455"/>
    <cellStyle name="Note 2 3 2 4 3 2 7" xfId="38752"/>
    <cellStyle name="Note 2 3 2 4 3 3" xfId="4103"/>
    <cellStyle name="Note 2 3 2 4 3 3 2" xfId="6019"/>
    <cellStyle name="Note 2 3 2 4 3 3 2 2" xfId="12939"/>
    <cellStyle name="Note 2 3 2 4 3 3 2 2 2" xfId="19666"/>
    <cellStyle name="Note 2 3 2 4 3 3 2 2 2 2" xfId="37330"/>
    <cellStyle name="Note 2 3 2 4 3 3 2 2 2 3" xfId="54507"/>
    <cellStyle name="Note 2 3 2 4 3 3 2 2 3" xfId="30603"/>
    <cellStyle name="Note 2 3 2 4 3 3 2 2 4" xfId="47830"/>
    <cellStyle name="Note 2 3 2 4 3 3 2 3" xfId="9655"/>
    <cellStyle name="Note 2 3 2 4 3 3 2 3 2" xfId="27320"/>
    <cellStyle name="Note 2 3 2 4 3 3 2 3 3" xfId="44573"/>
    <cellStyle name="Note 2 3 2 4 3 3 2 4" xfId="16599"/>
    <cellStyle name="Note 2 3 2 4 3 3 2 4 2" xfId="34263"/>
    <cellStyle name="Note 2 3 2 4 3 3 2 4 3" xfId="51466"/>
    <cellStyle name="Note 2 3 2 4 3 3 2 5" xfId="23684"/>
    <cellStyle name="Note 2 3 2 4 3 3 2 6" xfId="40962"/>
    <cellStyle name="Note 2 3 2 4 3 3 3" xfId="7800"/>
    <cellStyle name="Note 2 3 2 4 3 3 3 2" xfId="25465"/>
    <cellStyle name="Note 2 3 2 4 3 3 3 3" xfId="42730"/>
    <cellStyle name="Note 2 3 2 4 3 3 4" xfId="14852"/>
    <cellStyle name="Note 2 3 2 4 3 3 4 2" xfId="32516"/>
    <cellStyle name="Note 2 3 2 4 3 3 4 3" xfId="49731"/>
    <cellStyle name="Note 2 3 2 4 3 3 5" xfId="21822"/>
    <cellStyle name="Note 2 3 2 4 3 3 6" xfId="39119"/>
    <cellStyle name="Note 2 3 2 4 3 4" xfId="4989"/>
    <cellStyle name="Note 2 3 2 4 3 4 2" xfId="11909"/>
    <cellStyle name="Note 2 3 2 4 3 4 2 2" xfId="18690"/>
    <cellStyle name="Note 2 3 2 4 3 4 2 2 2" xfId="36354"/>
    <cellStyle name="Note 2 3 2 4 3 4 2 2 3" xfId="53537"/>
    <cellStyle name="Note 2 3 2 4 3 4 2 3" xfId="29573"/>
    <cellStyle name="Note 2 3 2 4 3 4 2 4" xfId="46806"/>
    <cellStyle name="Note 2 3 2 4 3 4 3" xfId="8625"/>
    <cellStyle name="Note 2 3 2 4 3 4 3 2" xfId="26290"/>
    <cellStyle name="Note 2 3 2 4 3 4 3 3" xfId="43549"/>
    <cellStyle name="Note 2 3 2 4 3 4 4" xfId="15623"/>
    <cellStyle name="Note 2 3 2 4 3 4 4 2" xfId="33287"/>
    <cellStyle name="Note 2 3 2 4 3 4 4 3" xfId="50496"/>
    <cellStyle name="Note 2 3 2 4 3 4 5" xfId="22654"/>
    <cellStyle name="Note 2 3 2 4 3 4 6" xfId="39938"/>
    <cellStyle name="Note 2 3 2 4 3 5" xfId="10595"/>
    <cellStyle name="Note 2 3 2 4 3 5 2" xfId="17484"/>
    <cellStyle name="Note 2 3 2 4 3 5 2 2" xfId="35148"/>
    <cellStyle name="Note 2 3 2 4 3 5 2 3" xfId="52343"/>
    <cellStyle name="Note 2 3 2 4 3 5 3" xfId="28259"/>
    <cellStyle name="Note 2 3 2 4 3 5 4" xfId="45504"/>
    <cellStyle name="Note 2 3 2 4 3 6" xfId="6845"/>
    <cellStyle name="Note 2 3 2 4 3 6 2" xfId="24510"/>
    <cellStyle name="Note 2 3 2 4 3 6 3" xfId="41781"/>
    <cellStyle name="Note 2 3 2 4 3 7" xfId="13876"/>
    <cellStyle name="Note 2 3 2 4 3 7 2" xfId="31540"/>
    <cellStyle name="Note 2 3 2 4 3 7 3" xfId="48761"/>
    <cellStyle name="Note 2 3 2 4 3 8" xfId="20792"/>
    <cellStyle name="Note 2 3 2 4 3 9" xfId="38095"/>
    <cellStyle name="Note 2 3 2 4 4" xfId="3185"/>
    <cellStyle name="Note 2 3 2 4 4 2" xfId="4215"/>
    <cellStyle name="Note 2 3 2 4 4 2 2" xfId="6131"/>
    <cellStyle name="Note 2 3 2 4 4 2 2 2" xfId="13051"/>
    <cellStyle name="Note 2 3 2 4 4 2 2 2 2" xfId="19778"/>
    <cellStyle name="Note 2 3 2 4 4 2 2 2 2 2" xfId="37442"/>
    <cellStyle name="Note 2 3 2 4 4 2 2 2 2 3" xfId="54619"/>
    <cellStyle name="Note 2 3 2 4 4 2 2 2 3" xfId="30715"/>
    <cellStyle name="Note 2 3 2 4 4 2 2 2 4" xfId="47942"/>
    <cellStyle name="Note 2 3 2 4 4 2 2 3" xfId="9767"/>
    <cellStyle name="Note 2 3 2 4 4 2 2 3 2" xfId="27432"/>
    <cellStyle name="Note 2 3 2 4 4 2 2 3 3" xfId="44685"/>
    <cellStyle name="Note 2 3 2 4 4 2 2 4" xfId="16711"/>
    <cellStyle name="Note 2 3 2 4 4 2 2 4 2" xfId="34375"/>
    <cellStyle name="Note 2 3 2 4 4 2 2 4 3" xfId="51578"/>
    <cellStyle name="Note 2 3 2 4 4 2 2 5" xfId="23796"/>
    <cellStyle name="Note 2 3 2 4 4 2 2 6" xfId="41074"/>
    <cellStyle name="Note 2 3 2 4 4 2 3" xfId="7912"/>
    <cellStyle name="Note 2 3 2 4 4 2 3 2" xfId="25577"/>
    <cellStyle name="Note 2 3 2 4 4 2 3 3" xfId="42842"/>
    <cellStyle name="Note 2 3 2 4 4 2 4" xfId="14964"/>
    <cellStyle name="Note 2 3 2 4 4 2 4 2" xfId="32628"/>
    <cellStyle name="Note 2 3 2 4 4 2 4 3" xfId="49843"/>
    <cellStyle name="Note 2 3 2 4 4 2 5" xfId="21934"/>
    <cellStyle name="Note 2 3 2 4 4 2 6" xfId="39231"/>
    <cellStyle name="Note 2 3 2 4 4 3" xfId="5101"/>
    <cellStyle name="Note 2 3 2 4 4 3 2" xfId="12021"/>
    <cellStyle name="Note 2 3 2 4 4 3 2 2" xfId="18802"/>
    <cellStyle name="Note 2 3 2 4 4 3 2 2 2" xfId="36466"/>
    <cellStyle name="Note 2 3 2 4 4 3 2 2 3" xfId="53649"/>
    <cellStyle name="Note 2 3 2 4 4 3 2 3" xfId="29685"/>
    <cellStyle name="Note 2 3 2 4 4 3 2 4" xfId="46918"/>
    <cellStyle name="Note 2 3 2 4 4 3 3" xfId="8737"/>
    <cellStyle name="Note 2 3 2 4 4 3 3 2" xfId="26402"/>
    <cellStyle name="Note 2 3 2 4 4 3 3 3" xfId="43661"/>
    <cellStyle name="Note 2 3 2 4 4 3 4" xfId="15735"/>
    <cellStyle name="Note 2 3 2 4 4 3 4 2" xfId="33399"/>
    <cellStyle name="Note 2 3 2 4 4 3 4 3" xfId="50608"/>
    <cellStyle name="Note 2 3 2 4 4 3 5" xfId="22766"/>
    <cellStyle name="Note 2 3 2 4 4 3 6" xfId="40050"/>
    <cellStyle name="Note 2 3 2 4 4 4" xfId="10707"/>
    <cellStyle name="Note 2 3 2 4 4 4 2" xfId="17596"/>
    <cellStyle name="Note 2 3 2 4 4 4 2 2" xfId="35260"/>
    <cellStyle name="Note 2 3 2 4 4 4 2 3" xfId="52455"/>
    <cellStyle name="Note 2 3 2 4 4 4 3" xfId="28371"/>
    <cellStyle name="Note 2 3 2 4 4 4 4" xfId="45616"/>
    <cellStyle name="Note 2 3 2 4 4 5" xfId="6957"/>
    <cellStyle name="Note 2 3 2 4 4 5 2" xfId="24622"/>
    <cellStyle name="Note 2 3 2 4 4 5 3" xfId="41893"/>
    <cellStyle name="Note 2 3 2 4 4 6" xfId="13988"/>
    <cellStyle name="Note 2 3 2 4 4 6 2" xfId="31652"/>
    <cellStyle name="Note 2 3 2 4 4 6 3" xfId="48873"/>
    <cellStyle name="Note 2 3 2 4 4 7" xfId="20904"/>
    <cellStyle name="Note 2 3 2 4 4 8" xfId="38207"/>
    <cellStyle name="Note 2 3 2 4 5" xfId="3413"/>
    <cellStyle name="Note 2 3 2 4 5 2" xfId="5329"/>
    <cellStyle name="Note 2 3 2 4 5 2 2" xfId="12249"/>
    <cellStyle name="Note 2 3 2 4 5 2 2 2" xfId="18976"/>
    <cellStyle name="Note 2 3 2 4 5 2 2 2 2" xfId="36640"/>
    <cellStyle name="Note 2 3 2 4 5 2 2 2 3" xfId="53823"/>
    <cellStyle name="Note 2 3 2 4 5 2 2 3" xfId="29913"/>
    <cellStyle name="Note 2 3 2 4 5 2 2 4" xfId="47146"/>
    <cellStyle name="Note 2 3 2 4 5 2 3" xfId="8965"/>
    <cellStyle name="Note 2 3 2 4 5 2 3 2" xfId="26630"/>
    <cellStyle name="Note 2 3 2 4 5 2 3 3" xfId="43889"/>
    <cellStyle name="Note 2 3 2 4 5 2 4" xfId="15909"/>
    <cellStyle name="Note 2 3 2 4 5 2 4 2" xfId="33573"/>
    <cellStyle name="Note 2 3 2 4 5 2 4 3" xfId="50782"/>
    <cellStyle name="Note 2 3 2 4 5 2 5" xfId="22994"/>
    <cellStyle name="Note 2 3 2 4 5 2 6" xfId="40278"/>
    <cellStyle name="Note 2 3 2 4 5 3" xfId="10873"/>
    <cellStyle name="Note 2 3 2 4 5 3 2" xfId="17708"/>
    <cellStyle name="Note 2 3 2 4 5 3 2 2" xfId="35372"/>
    <cellStyle name="Note 2 3 2 4 5 3 2 3" xfId="52567"/>
    <cellStyle name="Note 2 3 2 4 5 3 3" xfId="28537"/>
    <cellStyle name="Note 2 3 2 4 5 3 4" xfId="45782"/>
    <cellStyle name="Note 2 3 2 4 5 4" xfId="14162"/>
    <cellStyle name="Note 2 3 2 4 5 4 2" xfId="31826"/>
    <cellStyle name="Note 2 3 2 4 5 4 3" xfId="49047"/>
    <cellStyle name="Note 2 3 2 4 5 5" xfId="21132"/>
    <cellStyle name="Note 2 3 2 4 5 6" xfId="38435"/>
    <cellStyle name="Note 2 3 2 4 6" xfId="3786"/>
    <cellStyle name="Note 2 3 2 4 6 2" xfId="5702"/>
    <cellStyle name="Note 2 3 2 4 6 2 2" xfId="12622"/>
    <cellStyle name="Note 2 3 2 4 6 2 2 2" xfId="19349"/>
    <cellStyle name="Note 2 3 2 4 6 2 2 2 2" xfId="37013"/>
    <cellStyle name="Note 2 3 2 4 6 2 2 2 3" xfId="54190"/>
    <cellStyle name="Note 2 3 2 4 6 2 2 3" xfId="30286"/>
    <cellStyle name="Note 2 3 2 4 6 2 2 4" xfId="47513"/>
    <cellStyle name="Note 2 3 2 4 6 2 3" xfId="9338"/>
    <cellStyle name="Note 2 3 2 4 6 2 3 2" xfId="27003"/>
    <cellStyle name="Note 2 3 2 4 6 2 3 3" xfId="44256"/>
    <cellStyle name="Note 2 3 2 4 6 2 4" xfId="16282"/>
    <cellStyle name="Note 2 3 2 4 6 2 4 2" xfId="33946"/>
    <cellStyle name="Note 2 3 2 4 6 2 4 3" xfId="51149"/>
    <cellStyle name="Note 2 3 2 4 6 2 5" xfId="23367"/>
    <cellStyle name="Note 2 3 2 4 6 2 6" xfId="40645"/>
    <cellStyle name="Note 2 3 2 4 6 3" xfId="7483"/>
    <cellStyle name="Note 2 3 2 4 6 3 2" xfId="25148"/>
    <cellStyle name="Note 2 3 2 4 6 3 3" xfId="42413"/>
    <cellStyle name="Note 2 3 2 4 6 4" xfId="14535"/>
    <cellStyle name="Note 2 3 2 4 6 4 2" xfId="32199"/>
    <cellStyle name="Note 2 3 2 4 6 4 3" xfId="49414"/>
    <cellStyle name="Note 2 3 2 4 6 5" xfId="21505"/>
    <cellStyle name="Note 2 3 2 4 6 6" xfId="38802"/>
    <cellStyle name="Note 2 3 2 4 7" xfId="4666"/>
    <cellStyle name="Note 2 3 2 4 7 2" xfId="11586"/>
    <cellStyle name="Note 2 3 2 4 7 2 2" xfId="18367"/>
    <cellStyle name="Note 2 3 2 4 7 2 2 2" xfId="36031"/>
    <cellStyle name="Note 2 3 2 4 7 2 2 3" xfId="53220"/>
    <cellStyle name="Note 2 3 2 4 7 2 3" xfId="29250"/>
    <cellStyle name="Note 2 3 2 4 7 2 4" xfId="46489"/>
    <cellStyle name="Note 2 3 2 4 7 3" xfId="8302"/>
    <cellStyle name="Note 2 3 2 4 7 3 2" xfId="25967"/>
    <cellStyle name="Note 2 3 2 4 7 3 3" xfId="43232"/>
    <cellStyle name="Note 2 3 2 4 7 4" xfId="15300"/>
    <cellStyle name="Note 2 3 2 4 7 4 2" xfId="32964"/>
    <cellStyle name="Note 2 3 2 4 7 4 3" xfId="50179"/>
    <cellStyle name="Note 2 3 2 4 7 5" xfId="22331"/>
    <cellStyle name="Note 2 3 2 4 7 6" xfId="39621"/>
    <cellStyle name="Note 2 3 2 4 8" xfId="10272"/>
    <cellStyle name="Note 2 3 2 4 8 2" xfId="17161"/>
    <cellStyle name="Note 2 3 2 4 8 2 2" xfId="34825"/>
    <cellStyle name="Note 2 3 2 4 8 2 3" xfId="52026"/>
    <cellStyle name="Note 2 3 2 4 8 3" xfId="27936"/>
    <cellStyle name="Note 2 3 2 4 8 4" xfId="45187"/>
    <cellStyle name="Note 2 3 2 4 9" xfId="6522"/>
    <cellStyle name="Note 2 3 2 4 9 2" xfId="24187"/>
    <cellStyle name="Note 2 3 2 4 9 3" xfId="41464"/>
    <cellStyle name="Note 2 3 2 5" xfId="2825"/>
    <cellStyle name="Note 2 3 2 5 2" xfId="3488"/>
    <cellStyle name="Note 2 3 2 5 2 2" xfId="5404"/>
    <cellStyle name="Note 2 3 2 5 2 2 2" xfId="12324"/>
    <cellStyle name="Note 2 3 2 5 2 2 2 2" xfId="19051"/>
    <cellStyle name="Note 2 3 2 5 2 2 2 2 2" xfId="36715"/>
    <cellStyle name="Note 2 3 2 5 2 2 2 2 3" xfId="53895"/>
    <cellStyle name="Note 2 3 2 5 2 2 2 3" xfId="29988"/>
    <cellStyle name="Note 2 3 2 5 2 2 2 4" xfId="47218"/>
    <cellStyle name="Note 2 3 2 5 2 2 3" xfId="9040"/>
    <cellStyle name="Note 2 3 2 5 2 2 3 2" xfId="26705"/>
    <cellStyle name="Note 2 3 2 5 2 2 3 3" xfId="43961"/>
    <cellStyle name="Note 2 3 2 5 2 2 4" xfId="15984"/>
    <cellStyle name="Note 2 3 2 5 2 2 4 2" xfId="33648"/>
    <cellStyle name="Note 2 3 2 5 2 2 4 3" xfId="50854"/>
    <cellStyle name="Note 2 3 2 5 2 2 5" xfId="23069"/>
    <cellStyle name="Note 2 3 2 5 2 2 6" xfId="40350"/>
    <cellStyle name="Note 2 3 2 5 2 3" xfId="10948"/>
    <cellStyle name="Note 2 3 2 5 2 3 2" xfId="17783"/>
    <cellStyle name="Note 2 3 2 5 2 3 2 2" xfId="35447"/>
    <cellStyle name="Note 2 3 2 5 2 3 2 3" xfId="52639"/>
    <cellStyle name="Note 2 3 2 5 2 3 3" xfId="28612"/>
    <cellStyle name="Note 2 3 2 5 2 3 4" xfId="45854"/>
    <cellStyle name="Note 2 3 2 5 2 4" xfId="7185"/>
    <cellStyle name="Note 2 3 2 5 2 4 2" xfId="24850"/>
    <cellStyle name="Note 2 3 2 5 2 4 3" xfId="42118"/>
    <cellStyle name="Note 2 3 2 5 2 5" xfId="14237"/>
    <cellStyle name="Note 2 3 2 5 2 5 2" xfId="31901"/>
    <cellStyle name="Note 2 3 2 5 2 5 3" xfId="49119"/>
    <cellStyle name="Note 2 3 2 5 2 6" xfId="21207"/>
    <cellStyle name="Note 2 3 2 5 2 7" xfId="38507"/>
    <cellStyle name="Note 2 3 2 5 3" xfId="3858"/>
    <cellStyle name="Note 2 3 2 5 3 2" xfId="5774"/>
    <cellStyle name="Note 2 3 2 5 3 2 2" xfId="12694"/>
    <cellStyle name="Note 2 3 2 5 3 2 2 2" xfId="19421"/>
    <cellStyle name="Note 2 3 2 5 3 2 2 2 2" xfId="37085"/>
    <cellStyle name="Note 2 3 2 5 3 2 2 2 3" xfId="54262"/>
    <cellStyle name="Note 2 3 2 5 3 2 2 3" xfId="30358"/>
    <cellStyle name="Note 2 3 2 5 3 2 2 4" xfId="47585"/>
    <cellStyle name="Note 2 3 2 5 3 2 3" xfId="9410"/>
    <cellStyle name="Note 2 3 2 5 3 2 3 2" xfId="27075"/>
    <cellStyle name="Note 2 3 2 5 3 2 3 3" xfId="44328"/>
    <cellStyle name="Note 2 3 2 5 3 2 4" xfId="16354"/>
    <cellStyle name="Note 2 3 2 5 3 2 4 2" xfId="34018"/>
    <cellStyle name="Note 2 3 2 5 3 2 4 3" xfId="51221"/>
    <cellStyle name="Note 2 3 2 5 3 2 5" xfId="23439"/>
    <cellStyle name="Note 2 3 2 5 3 2 6" xfId="40717"/>
    <cellStyle name="Note 2 3 2 5 3 3" xfId="7555"/>
    <cellStyle name="Note 2 3 2 5 3 3 2" xfId="25220"/>
    <cellStyle name="Note 2 3 2 5 3 3 3" xfId="42485"/>
    <cellStyle name="Note 2 3 2 5 3 4" xfId="14607"/>
    <cellStyle name="Note 2 3 2 5 3 4 2" xfId="32271"/>
    <cellStyle name="Note 2 3 2 5 3 4 3" xfId="49486"/>
    <cellStyle name="Note 2 3 2 5 3 5" xfId="21577"/>
    <cellStyle name="Note 2 3 2 5 3 6" xfId="38874"/>
    <cellStyle name="Note 2 3 2 5 4" xfId="4741"/>
    <cellStyle name="Note 2 3 2 5 4 2" xfId="11661"/>
    <cellStyle name="Note 2 3 2 5 4 2 2" xfId="18442"/>
    <cellStyle name="Note 2 3 2 5 4 2 2 2" xfId="36106"/>
    <cellStyle name="Note 2 3 2 5 4 2 2 3" xfId="53292"/>
    <cellStyle name="Note 2 3 2 5 4 2 3" xfId="29325"/>
    <cellStyle name="Note 2 3 2 5 4 2 4" xfId="46561"/>
    <cellStyle name="Note 2 3 2 5 4 3" xfId="8377"/>
    <cellStyle name="Note 2 3 2 5 4 3 2" xfId="26042"/>
    <cellStyle name="Note 2 3 2 5 4 3 3" xfId="43304"/>
    <cellStyle name="Note 2 3 2 5 4 4" xfId="15375"/>
    <cellStyle name="Note 2 3 2 5 4 4 2" xfId="33039"/>
    <cellStyle name="Note 2 3 2 5 4 4 3" xfId="50251"/>
    <cellStyle name="Note 2 3 2 5 4 5" xfId="22406"/>
    <cellStyle name="Note 2 3 2 5 4 6" xfId="39693"/>
    <cellStyle name="Note 2 3 2 5 5" xfId="10347"/>
    <cellStyle name="Note 2 3 2 5 5 2" xfId="17236"/>
    <cellStyle name="Note 2 3 2 5 5 2 2" xfId="34900"/>
    <cellStyle name="Note 2 3 2 5 5 2 3" xfId="52098"/>
    <cellStyle name="Note 2 3 2 5 5 3" xfId="28011"/>
    <cellStyle name="Note 2 3 2 5 5 4" xfId="45259"/>
    <cellStyle name="Note 2 3 2 5 6" xfId="6597"/>
    <cellStyle name="Note 2 3 2 5 6 2" xfId="24262"/>
    <cellStyle name="Note 2 3 2 5 6 3" xfId="41536"/>
    <cellStyle name="Note 2 3 2 5 7" xfId="13628"/>
    <cellStyle name="Note 2 3 2 5 7 2" xfId="31292"/>
    <cellStyle name="Note 2 3 2 5 7 3" xfId="48516"/>
    <cellStyle name="Note 2 3 2 5 8" xfId="20544"/>
    <cellStyle name="Note 2 3 2 5 9" xfId="37850"/>
    <cellStyle name="Note 2 3 2 6" xfId="4477"/>
    <cellStyle name="Note 2 3 2 6 2" xfId="6341"/>
    <cellStyle name="Note 2 3 2 6 2 2" xfId="13260"/>
    <cellStyle name="Note 2 3 2 6 2 2 2" xfId="19933"/>
    <cellStyle name="Note 2 3 2 6 2 2 2 2" xfId="37597"/>
    <cellStyle name="Note 2 3 2 6 2 2 2 3" xfId="54774"/>
    <cellStyle name="Note 2 3 2 6 2 2 3" xfId="30924"/>
    <cellStyle name="Note 2 3 2 6 2 2 4" xfId="48151"/>
    <cellStyle name="Note 2 3 2 6 2 3" xfId="9976"/>
    <cellStyle name="Note 2 3 2 6 2 3 2" xfId="27641"/>
    <cellStyle name="Note 2 3 2 6 2 3 3" xfId="44894"/>
    <cellStyle name="Note 2 3 2 6 2 4" xfId="16866"/>
    <cellStyle name="Note 2 3 2 6 2 4 2" xfId="34530"/>
    <cellStyle name="Note 2 3 2 6 2 4 3" xfId="51733"/>
    <cellStyle name="Note 2 3 2 6 2 5" xfId="24006"/>
    <cellStyle name="Note 2 3 2 6 2 6" xfId="41283"/>
    <cellStyle name="Note 2 3 2 6 3" xfId="11405"/>
    <cellStyle name="Note 2 3 2 6 3 2" xfId="18186"/>
    <cellStyle name="Note 2 3 2 6 3 2 2" xfId="35850"/>
    <cellStyle name="Note 2 3 2 6 3 2 3" xfId="53039"/>
    <cellStyle name="Note 2 3 2 6 3 3" xfId="29069"/>
    <cellStyle name="Note 2 3 2 6 3 4" xfId="46308"/>
    <cellStyle name="Note 2 3 2 6 4" xfId="8121"/>
    <cellStyle name="Note 2 3 2 6 4 2" xfId="25786"/>
    <cellStyle name="Note 2 3 2 6 4 3" xfId="43051"/>
    <cellStyle name="Note 2 3 2 6 5" xfId="15119"/>
    <cellStyle name="Note 2 3 2 6 5 2" xfId="32783"/>
    <cellStyle name="Note 2 3 2 6 5 3" xfId="49998"/>
    <cellStyle name="Note 2 3 2 6 6" xfId="22150"/>
    <cellStyle name="Note 2 3 2 6 7" xfId="39440"/>
    <cellStyle name="Note 2 3 2 7" xfId="4434"/>
    <cellStyle name="Note 2 3 2 7 2" xfId="6298"/>
    <cellStyle name="Note 2 3 2 7 2 2" xfId="13217"/>
    <cellStyle name="Note 2 3 2 7 2 2 2" xfId="19890"/>
    <cellStyle name="Note 2 3 2 7 2 2 2 2" xfId="37554"/>
    <cellStyle name="Note 2 3 2 7 2 2 2 3" xfId="54731"/>
    <cellStyle name="Note 2 3 2 7 2 2 3" xfId="30881"/>
    <cellStyle name="Note 2 3 2 7 2 2 4" xfId="48108"/>
    <cellStyle name="Note 2 3 2 7 2 3" xfId="9933"/>
    <cellStyle name="Note 2 3 2 7 2 3 2" xfId="27598"/>
    <cellStyle name="Note 2 3 2 7 2 3 3" xfId="44851"/>
    <cellStyle name="Note 2 3 2 7 2 4" xfId="16823"/>
    <cellStyle name="Note 2 3 2 7 2 4 2" xfId="34487"/>
    <cellStyle name="Note 2 3 2 7 2 4 3" xfId="51690"/>
    <cellStyle name="Note 2 3 2 7 2 5" xfId="23963"/>
    <cellStyle name="Note 2 3 2 7 2 6" xfId="41240"/>
    <cellStyle name="Note 2 3 2 7 3" xfId="11362"/>
    <cellStyle name="Note 2 3 2 7 3 2" xfId="18143"/>
    <cellStyle name="Note 2 3 2 7 3 2 2" xfId="35807"/>
    <cellStyle name="Note 2 3 2 7 3 2 3" xfId="52996"/>
    <cellStyle name="Note 2 3 2 7 3 3" xfId="29026"/>
    <cellStyle name="Note 2 3 2 7 3 4" xfId="46265"/>
    <cellStyle name="Note 2 3 2 7 4" xfId="8078"/>
    <cellStyle name="Note 2 3 2 7 4 2" xfId="25743"/>
    <cellStyle name="Note 2 3 2 7 4 3" xfId="43008"/>
    <cellStyle name="Note 2 3 2 7 5" xfId="15076"/>
    <cellStyle name="Note 2 3 2 7 5 2" xfId="32740"/>
    <cellStyle name="Note 2 3 2 7 5 3" xfId="49955"/>
    <cellStyle name="Note 2 3 2 7 6" xfId="22107"/>
    <cellStyle name="Note 2 3 2 7 7" xfId="39397"/>
    <cellStyle name="Note 2 3 2 8" xfId="10120"/>
    <cellStyle name="Note 2 3 2 8 2" xfId="17009"/>
    <cellStyle name="Note 2 3 2 8 2 2" xfId="34673"/>
    <cellStyle name="Note 2 3 2 8 2 3" xfId="51874"/>
    <cellStyle name="Note 2 3 2 8 3" xfId="27784"/>
    <cellStyle name="Note 2 3 2 8 4" xfId="45035"/>
    <cellStyle name="Note 2 3 2 9" xfId="13401"/>
    <cellStyle name="Note 2 3 2 9 2" xfId="31065"/>
    <cellStyle name="Note 2 3 2 9 3" xfId="48292"/>
    <cellStyle name="Note 2 3 3" xfId="1836"/>
    <cellStyle name="Note 2 3 3 10" xfId="20231"/>
    <cellStyle name="Note 2 3 3 11" xfId="22028"/>
    <cellStyle name="Note 2 3 3 12" xfId="55186"/>
    <cellStyle name="Note 2 3 3 2" xfId="1837"/>
    <cellStyle name="Note 2 3 3 2 10" xfId="20375"/>
    <cellStyle name="Note 2 3 3 2 2" xfId="1838"/>
    <cellStyle name="Note 2 3 3 2 2 2" xfId="2742"/>
    <cellStyle name="Note 2 3 3 2 2 2 10" xfId="13547"/>
    <cellStyle name="Note 2 3 3 2 2 2 10 2" xfId="31211"/>
    <cellStyle name="Note 2 3 3 2 2 2 10 3" xfId="48438"/>
    <cellStyle name="Note 2 3 3 2 2 2 11" xfId="20463"/>
    <cellStyle name="Note 2 3 3 2 2 2 12" xfId="37772"/>
    <cellStyle name="Note 2 3 3 2 2 2 2" xfId="2971"/>
    <cellStyle name="Note 2 3 3 2 2 2 2 2" xfId="3634"/>
    <cellStyle name="Note 2 3 3 2 2 2 2 2 2" xfId="5550"/>
    <cellStyle name="Note 2 3 3 2 2 2 2 2 2 2" xfId="12470"/>
    <cellStyle name="Note 2 3 3 2 2 2 2 2 2 2 2" xfId="19197"/>
    <cellStyle name="Note 2 3 3 2 2 2 2 2 2 2 2 2" xfId="36861"/>
    <cellStyle name="Note 2 3 3 2 2 2 2 2 2 2 2 3" xfId="54041"/>
    <cellStyle name="Note 2 3 3 2 2 2 2 2 2 2 3" xfId="30134"/>
    <cellStyle name="Note 2 3 3 2 2 2 2 2 2 2 4" xfId="47364"/>
    <cellStyle name="Note 2 3 3 2 2 2 2 2 2 3" xfId="9186"/>
    <cellStyle name="Note 2 3 3 2 2 2 2 2 2 3 2" xfId="26851"/>
    <cellStyle name="Note 2 3 3 2 2 2 2 2 2 3 3" xfId="44107"/>
    <cellStyle name="Note 2 3 3 2 2 2 2 2 2 4" xfId="16130"/>
    <cellStyle name="Note 2 3 3 2 2 2 2 2 2 4 2" xfId="33794"/>
    <cellStyle name="Note 2 3 3 2 2 2 2 2 2 4 3" xfId="51000"/>
    <cellStyle name="Note 2 3 3 2 2 2 2 2 2 5" xfId="23215"/>
    <cellStyle name="Note 2 3 3 2 2 2 2 2 2 6" xfId="40496"/>
    <cellStyle name="Note 2 3 3 2 2 2 2 2 3" xfId="11094"/>
    <cellStyle name="Note 2 3 3 2 2 2 2 2 3 2" xfId="17929"/>
    <cellStyle name="Note 2 3 3 2 2 2 2 2 3 2 2" xfId="35593"/>
    <cellStyle name="Note 2 3 3 2 2 2 2 2 3 2 3" xfId="52785"/>
    <cellStyle name="Note 2 3 3 2 2 2 2 2 3 3" xfId="28758"/>
    <cellStyle name="Note 2 3 3 2 2 2 2 2 3 4" xfId="46000"/>
    <cellStyle name="Note 2 3 3 2 2 2 2 2 4" xfId="7331"/>
    <cellStyle name="Note 2 3 3 2 2 2 2 2 4 2" xfId="24996"/>
    <cellStyle name="Note 2 3 3 2 2 2 2 2 4 3" xfId="42264"/>
    <cellStyle name="Note 2 3 3 2 2 2 2 2 5" xfId="14383"/>
    <cellStyle name="Note 2 3 3 2 2 2 2 2 5 2" xfId="32047"/>
    <cellStyle name="Note 2 3 3 2 2 2 2 2 5 3" xfId="49265"/>
    <cellStyle name="Note 2 3 3 2 2 2 2 2 6" xfId="21353"/>
    <cellStyle name="Note 2 3 3 2 2 2 2 2 7" xfId="38653"/>
    <cellStyle name="Note 2 3 3 2 2 2 2 3" xfId="4004"/>
    <cellStyle name="Note 2 3 3 2 2 2 2 3 2" xfId="5920"/>
    <cellStyle name="Note 2 3 3 2 2 2 2 3 2 2" xfId="12840"/>
    <cellStyle name="Note 2 3 3 2 2 2 2 3 2 2 2" xfId="19567"/>
    <cellStyle name="Note 2 3 3 2 2 2 2 3 2 2 2 2" xfId="37231"/>
    <cellStyle name="Note 2 3 3 2 2 2 2 3 2 2 2 3" xfId="54408"/>
    <cellStyle name="Note 2 3 3 2 2 2 2 3 2 2 3" xfId="30504"/>
    <cellStyle name="Note 2 3 3 2 2 2 2 3 2 2 4" xfId="47731"/>
    <cellStyle name="Note 2 3 3 2 2 2 2 3 2 3" xfId="9556"/>
    <cellStyle name="Note 2 3 3 2 2 2 2 3 2 3 2" xfId="27221"/>
    <cellStyle name="Note 2 3 3 2 2 2 2 3 2 3 3" xfId="44474"/>
    <cellStyle name="Note 2 3 3 2 2 2 2 3 2 4" xfId="16500"/>
    <cellStyle name="Note 2 3 3 2 2 2 2 3 2 4 2" xfId="34164"/>
    <cellStyle name="Note 2 3 3 2 2 2 2 3 2 4 3" xfId="51367"/>
    <cellStyle name="Note 2 3 3 2 2 2 2 3 2 5" xfId="23585"/>
    <cellStyle name="Note 2 3 3 2 2 2 2 3 2 6" xfId="40863"/>
    <cellStyle name="Note 2 3 3 2 2 2 2 3 3" xfId="7701"/>
    <cellStyle name="Note 2 3 3 2 2 2 2 3 3 2" xfId="25366"/>
    <cellStyle name="Note 2 3 3 2 2 2 2 3 3 3" xfId="42631"/>
    <cellStyle name="Note 2 3 3 2 2 2 2 3 4" xfId="14753"/>
    <cellStyle name="Note 2 3 3 2 2 2 2 3 4 2" xfId="32417"/>
    <cellStyle name="Note 2 3 3 2 2 2 2 3 4 3" xfId="49632"/>
    <cellStyle name="Note 2 3 3 2 2 2 2 3 5" xfId="21723"/>
    <cellStyle name="Note 2 3 3 2 2 2 2 3 6" xfId="39020"/>
    <cellStyle name="Note 2 3 3 2 2 2 2 4" xfId="4887"/>
    <cellStyle name="Note 2 3 3 2 2 2 2 4 2" xfId="11807"/>
    <cellStyle name="Note 2 3 3 2 2 2 2 4 2 2" xfId="18588"/>
    <cellStyle name="Note 2 3 3 2 2 2 2 4 2 2 2" xfId="36252"/>
    <cellStyle name="Note 2 3 3 2 2 2 2 4 2 2 3" xfId="53438"/>
    <cellStyle name="Note 2 3 3 2 2 2 2 4 2 3" xfId="29471"/>
    <cellStyle name="Note 2 3 3 2 2 2 2 4 2 4" xfId="46707"/>
    <cellStyle name="Note 2 3 3 2 2 2 2 4 3" xfId="8523"/>
    <cellStyle name="Note 2 3 3 2 2 2 2 4 3 2" xfId="26188"/>
    <cellStyle name="Note 2 3 3 2 2 2 2 4 3 3" xfId="43450"/>
    <cellStyle name="Note 2 3 3 2 2 2 2 4 4" xfId="15521"/>
    <cellStyle name="Note 2 3 3 2 2 2 2 4 4 2" xfId="33185"/>
    <cellStyle name="Note 2 3 3 2 2 2 2 4 4 3" xfId="50397"/>
    <cellStyle name="Note 2 3 3 2 2 2 2 4 5" xfId="22552"/>
    <cellStyle name="Note 2 3 3 2 2 2 2 4 6" xfId="39839"/>
    <cellStyle name="Note 2 3 3 2 2 2 2 5" xfId="10493"/>
    <cellStyle name="Note 2 3 3 2 2 2 2 5 2" xfId="17382"/>
    <cellStyle name="Note 2 3 3 2 2 2 2 5 2 2" xfId="35046"/>
    <cellStyle name="Note 2 3 3 2 2 2 2 5 2 3" xfId="52244"/>
    <cellStyle name="Note 2 3 3 2 2 2 2 5 3" xfId="28157"/>
    <cellStyle name="Note 2 3 3 2 2 2 2 5 4" xfId="45405"/>
    <cellStyle name="Note 2 3 3 2 2 2 2 6" xfId="6743"/>
    <cellStyle name="Note 2 3 3 2 2 2 2 6 2" xfId="24408"/>
    <cellStyle name="Note 2 3 3 2 2 2 2 6 3" xfId="41682"/>
    <cellStyle name="Note 2 3 3 2 2 2 2 7" xfId="13774"/>
    <cellStyle name="Note 2 3 3 2 2 2 2 7 2" xfId="31438"/>
    <cellStyle name="Note 2 3 3 2 2 2 2 7 3" xfId="48662"/>
    <cellStyle name="Note 2 3 3 2 2 2 2 8" xfId="20690"/>
    <cellStyle name="Note 2 3 3 2 2 2 2 9" xfId="37996"/>
    <cellStyle name="Note 2 3 3 2 2 2 3" xfId="3067"/>
    <cellStyle name="Note 2 3 3 2 2 2 3 2" xfId="3730"/>
    <cellStyle name="Note 2 3 3 2 2 2 3 2 2" xfId="5646"/>
    <cellStyle name="Note 2 3 3 2 2 2 3 2 2 2" xfId="12566"/>
    <cellStyle name="Note 2 3 3 2 2 2 3 2 2 2 2" xfId="19293"/>
    <cellStyle name="Note 2 3 3 2 2 2 3 2 2 2 2 2" xfId="36957"/>
    <cellStyle name="Note 2 3 3 2 2 2 3 2 2 2 2 3" xfId="54134"/>
    <cellStyle name="Note 2 3 3 2 2 2 3 2 2 2 3" xfId="30230"/>
    <cellStyle name="Note 2 3 3 2 2 2 3 2 2 2 4" xfId="47457"/>
    <cellStyle name="Note 2 3 3 2 2 2 3 2 2 3" xfId="9282"/>
    <cellStyle name="Note 2 3 3 2 2 2 3 2 2 3 2" xfId="26947"/>
    <cellStyle name="Note 2 3 3 2 2 2 3 2 2 3 3" xfId="44200"/>
    <cellStyle name="Note 2 3 3 2 2 2 3 2 2 4" xfId="16226"/>
    <cellStyle name="Note 2 3 3 2 2 2 3 2 2 4 2" xfId="33890"/>
    <cellStyle name="Note 2 3 3 2 2 2 3 2 2 4 3" xfId="51093"/>
    <cellStyle name="Note 2 3 3 2 2 2 3 2 2 5" xfId="23311"/>
    <cellStyle name="Note 2 3 3 2 2 2 3 2 2 6" xfId="40589"/>
    <cellStyle name="Note 2 3 3 2 2 2 3 2 3" xfId="11190"/>
    <cellStyle name="Note 2 3 3 2 2 2 3 2 3 2" xfId="18025"/>
    <cellStyle name="Note 2 3 3 2 2 2 3 2 3 2 2" xfId="35689"/>
    <cellStyle name="Note 2 3 3 2 2 2 3 2 3 2 3" xfId="52878"/>
    <cellStyle name="Note 2 3 3 2 2 2 3 2 3 3" xfId="28854"/>
    <cellStyle name="Note 2 3 3 2 2 2 3 2 3 4" xfId="46093"/>
    <cellStyle name="Note 2 3 3 2 2 2 3 2 4" xfId="7427"/>
    <cellStyle name="Note 2 3 3 2 2 2 3 2 4 2" xfId="25092"/>
    <cellStyle name="Note 2 3 3 2 2 2 3 2 4 3" xfId="42357"/>
    <cellStyle name="Note 2 3 3 2 2 2 3 2 5" xfId="14479"/>
    <cellStyle name="Note 2 3 3 2 2 2 3 2 5 2" xfId="32143"/>
    <cellStyle name="Note 2 3 3 2 2 2 3 2 5 3" xfId="49358"/>
    <cellStyle name="Note 2 3 3 2 2 2 3 2 6" xfId="21449"/>
    <cellStyle name="Note 2 3 3 2 2 2 3 2 7" xfId="38746"/>
    <cellStyle name="Note 2 3 3 2 2 2 3 3" xfId="4097"/>
    <cellStyle name="Note 2 3 3 2 2 2 3 3 2" xfId="6013"/>
    <cellStyle name="Note 2 3 3 2 2 2 3 3 2 2" xfId="12933"/>
    <cellStyle name="Note 2 3 3 2 2 2 3 3 2 2 2" xfId="19660"/>
    <cellStyle name="Note 2 3 3 2 2 2 3 3 2 2 2 2" xfId="37324"/>
    <cellStyle name="Note 2 3 3 2 2 2 3 3 2 2 2 3" xfId="54501"/>
    <cellStyle name="Note 2 3 3 2 2 2 3 3 2 2 3" xfId="30597"/>
    <cellStyle name="Note 2 3 3 2 2 2 3 3 2 2 4" xfId="47824"/>
    <cellStyle name="Note 2 3 3 2 2 2 3 3 2 3" xfId="9649"/>
    <cellStyle name="Note 2 3 3 2 2 2 3 3 2 3 2" xfId="27314"/>
    <cellStyle name="Note 2 3 3 2 2 2 3 3 2 3 3" xfId="44567"/>
    <cellStyle name="Note 2 3 3 2 2 2 3 3 2 4" xfId="16593"/>
    <cellStyle name="Note 2 3 3 2 2 2 3 3 2 4 2" xfId="34257"/>
    <cellStyle name="Note 2 3 3 2 2 2 3 3 2 4 3" xfId="51460"/>
    <cellStyle name="Note 2 3 3 2 2 2 3 3 2 5" xfId="23678"/>
    <cellStyle name="Note 2 3 3 2 2 2 3 3 2 6" xfId="40956"/>
    <cellStyle name="Note 2 3 3 2 2 2 3 3 3" xfId="7794"/>
    <cellStyle name="Note 2 3 3 2 2 2 3 3 3 2" xfId="25459"/>
    <cellStyle name="Note 2 3 3 2 2 2 3 3 3 3" xfId="42724"/>
    <cellStyle name="Note 2 3 3 2 2 2 3 3 4" xfId="14846"/>
    <cellStyle name="Note 2 3 3 2 2 2 3 3 4 2" xfId="32510"/>
    <cellStyle name="Note 2 3 3 2 2 2 3 3 4 3" xfId="49725"/>
    <cellStyle name="Note 2 3 3 2 2 2 3 3 5" xfId="21816"/>
    <cellStyle name="Note 2 3 3 2 2 2 3 3 6" xfId="39113"/>
    <cellStyle name="Note 2 3 3 2 2 2 3 4" xfId="4983"/>
    <cellStyle name="Note 2 3 3 2 2 2 3 4 2" xfId="11903"/>
    <cellStyle name="Note 2 3 3 2 2 2 3 4 2 2" xfId="18684"/>
    <cellStyle name="Note 2 3 3 2 2 2 3 4 2 2 2" xfId="36348"/>
    <cellStyle name="Note 2 3 3 2 2 2 3 4 2 2 3" xfId="53531"/>
    <cellStyle name="Note 2 3 3 2 2 2 3 4 2 3" xfId="29567"/>
    <cellStyle name="Note 2 3 3 2 2 2 3 4 2 4" xfId="46800"/>
    <cellStyle name="Note 2 3 3 2 2 2 3 4 3" xfId="8619"/>
    <cellStyle name="Note 2 3 3 2 2 2 3 4 3 2" xfId="26284"/>
    <cellStyle name="Note 2 3 3 2 2 2 3 4 3 3" xfId="43543"/>
    <cellStyle name="Note 2 3 3 2 2 2 3 4 4" xfId="15617"/>
    <cellStyle name="Note 2 3 3 2 2 2 3 4 4 2" xfId="33281"/>
    <cellStyle name="Note 2 3 3 2 2 2 3 4 4 3" xfId="50490"/>
    <cellStyle name="Note 2 3 3 2 2 2 3 4 5" xfId="22648"/>
    <cellStyle name="Note 2 3 3 2 2 2 3 4 6" xfId="39932"/>
    <cellStyle name="Note 2 3 3 2 2 2 3 5" xfId="10589"/>
    <cellStyle name="Note 2 3 3 2 2 2 3 5 2" xfId="17478"/>
    <cellStyle name="Note 2 3 3 2 2 2 3 5 2 2" xfId="35142"/>
    <cellStyle name="Note 2 3 3 2 2 2 3 5 2 3" xfId="52337"/>
    <cellStyle name="Note 2 3 3 2 2 2 3 5 3" xfId="28253"/>
    <cellStyle name="Note 2 3 3 2 2 2 3 5 4" xfId="45498"/>
    <cellStyle name="Note 2 3 3 2 2 2 3 6" xfId="6839"/>
    <cellStyle name="Note 2 3 3 2 2 2 3 6 2" xfId="24504"/>
    <cellStyle name="Note 2 3 3 2 2 2 3 6 3" xfId="41775"/>
    <cellStyle name="Note 2 3 3 2 2 2 3 7" xfId="13870"/>
    <cellStyle name="Note 2 3 3 2 2 2 3 7 2" xfId="31534"/>
    <cellStyle name="Note 2 3 3 2 2 2 3 7 3" xfId="48755"/>
    <cellStyle name="Note 2 3 3 2 2 2 3 8" xfId="20786"/>
    <cellStyle name="Note 2 3 3 2 2 2 3 9" xfId="38089"/>
    <cellStyle name="Note 2 3 3 2 2 2 4" xfId="3179"/>
    <cellStyle name="Note 2 3 3 2 2 2 4 2" xfId="4209"/>
    <cellStyle name="Note 2 3 3 2 2 2 4 2 2" xfId="6125"/>
    <cellStyle name="Note 2 3 3 2 2 2 4 2 2 2" xfId="13045"/>
    <cellStyle name="Note 2 3 3 2 2 2 4 2 2 2 2" xfId="19772"/>
    <cellStyle name="Note 2 3 3 2 2 2 4 2 2 2 2 2" xfId="37436"/>
    <cellStyle name="Note 2 3 3 2 2 2 4 2 2 2 2 3" xfId="54613"/>
    <cellStyle name="Note 2 3 3 2 2 2 4 2 2 2 3" xfId="30709"/>
    <cellStyle name="Note 2 3 3 2 2 2 4 2 2 2 4" xfId="47936"/>
    <cellStyle name="Note 2 3 3 2 2 2 4 2 2 3" xfId="9761"/>
    <cellStyle name="Note 2 3 3 2 2 2 4 2 2 3 2" xfId="27426"/>
    <cellStyle name="Note 2 3 3 2 2 2 4 2 2 3 3" xfId="44679"/>
    <cellStyle name="Note 2 3 3 2 2 2 4 2 2 4" xfId="16705"/>
    <cellStyle name="Note 2 3 3 2 2 2 4 2 2 4 2" xfId="34369"/>
    <cellStyle name="Note 2 3 3 2 2 2 4 2 2 4 3" xfId="51572"/>
    <cellStyle name="Note 2 3 3 2 2 2 4 2 2 5" xfId="23790"/>
    <cellStyle name="Note 2 3 3 2 2 2 4 2 2 6" xfId="41068"/>
    <cellStyle name="Note 2 3 3 2 2 2 4 2 3" xfId="7906"/>
    <cellStyle name="Note 2 3 3 2 2 2 4 2 3 2" xfId="25571"/>
    <cellStyle name="Note 2 3 3 2 2 2 4 2 3 3" xfId="42836"/>
    <cellStyle name="Note 2 3 3 2 2 2 4 2 4" xfId="14958"/>
    <cellStyle name="Note 2 3 3 2 2 2 4 2 4 2" xfId="32622"/>
    <cellStyle name="Note 2 3 3 2 2 2 4 2 4 3" xfId="49837"/>
    <cellStyle name="Note 2 3 3 2 2 2 4 2 5" xfId="21928"/>
    <cellStyle name="Note 2 3 3 2 2 2 4 2 6" xfId="39225"/>
    <cellStyle name="Note 2 3 3 2 2 2 4 3" xfId="5095"/>
    <cellStyle name="Note 2 3 3 2 2 2 4 3 2" xfId="12015"/>
    <cellStyle name="Note 2 3 3 2 2 2 4 3 2 2" xfId="18796"/>
    <cellStyle name="Note 2 3 3 2 2 2 4 3 2 2 2" xfId="36460"/>
    <cellStyle name="Note 2 3 3 2 2 2 4 3 2 2 3" xfId="53643"/>
    <cellStyle name="Note 2 3 3 2 2 2 4 3 2 3" xfId="29679"/>
    <cellStyle name="Note 2 3 3 2 2 2 4 3 2 4" xfId="46912"/>
    <cellStyle name="Note 2 3 3 2 2 2 4 3 3" xfId="8731"/>
    <cellStyle name="Note 2 3 3 2 2 2 4 3 3 2" xfId="26396"/>
    <cellStyle name="Note 2 3 3 2 2 2 4 3 3 3" xfId="43655"/>
    <cellStyle name="Note 2 3 3 2 2 2 4 3 4" xfId="15729"/>
    <cellStyle name="Note 2 3 3 2 2 2 4 3 4 2" xfId="33393"/>
    <cellStyle name="Note 2 3 3 2 2 2 4 3 4 3" xfId="50602"/>
    <cellStyle name="Note 2 3 3 2 2 2 4 3 5" xfId="22760"/>
    <cellStyle name="Note 2 3 3 2 2 2 4 3 6" xfId="40044"/>
    <cellStyle name="Note 2 3 3 2 2 2 4 4" xfId="10701"/>
    <cellStyle name="Note 2 3 3 2 2 2 4 4 2" xfId="17590"/>
    <cellStyle name="Note 2 3 3 2 2 2 4 4 2 2" xfId="35254"/>
    <cellStyle name="Note 2 3 3 2 2 2 4 4 2 3" xfId="52449"/>
    <cellStyle name="Note 2 3 3 2 2 2 4 4 3" xfId="28365"/>
    <cellStyle name="Note 2 3 3 2 2 2 4 4 4" xfId="45610"/>
    <cellStyle name="Note 2 3 3 2 2 2 4 5" xfId="6951"/>
    <cellStyle name="Note 2 3 3 2 2 2 4 5 2" xfId="24616"/>
    <cellStyle name="Note 2 3 3 2 2 2 4 5 3" xfId="41887"/>
    <cellStyle name="Note 2 3 3 2 2 2 4 6" xfId="13982"/>
    <cellStyle name="Note 2 3 3 2 2 2 4 6 2" xfId="31646"/>
    <cellStyle name="Note 2 3 3 2 2 2 4 6 3" xfId="48867"/>
    <cellStyle name="Note 2 3 3 2 2 2 4 7" xfId="20898"/>
    <cellStyle name="Note 2 3 3 2 2 2 4 8" xfId="38201"/>
    <cellStyle name="Note 2 3 3 2 2 2 5" xfId="3407"/>
    <cellStyle name="Note 2 3 3 2 2 2 5 2" xfId="5323"/>
    <cellStyle name="Note 2 3 3 2 2 2 5 2 2" xfId="12243"/>
    <cellStyle name="Note 2 3 3 2 2 2 5 2 2 2" xfId="18970"/>
    <cellStyle name="Note 2 3 3 2 2 2 5 2 2 2 2" xfId="36634"/>
    <cellStyle name="Note 2 3 3 2 2 2 5 2 2 2 3" xfId="53817"/>
    <cellStyle name="Note 2 3 3 2 2 2 5 2 2 3" xfId="29907"/>
    <cellStyle name="Note 2 3 3 2 2 2 5 2 2 4" xfId="47140"/>
    <cellStyle name="Note 2 3 3 2 2 2 5 2 3" xfId="8959"/>
    <cellStyle name="Note 2 3 3 2 2 2 5 2 3 2" xfId="26624"/>
    <cellStyle name="Note 2 3 3 2 2 2 5 2 3 3" xfId="43883"/>
    <cellStyle name="Note 2 3 3 2 2 2 5 2 4" xfId="15903"/>
    <cellStyle name="Note 2 3 3 2 2 2 5 2 4 2" xfId="33567"/>
    <cellStyle name="Note 2 3 3 2 2 2 5 2 4 3" xfId="50776"/>
    <cellStyle name="Note 2 3 3 2 2 2 5 2 5" xfId="22988"/>
    <cellStyle name="Note 2 3 3 2 2 2 5 2 6" xfId="40272"/>
    <cellStyle name="Note 2 3 3 2 2 2 5 3" xfId="10867"/>
    <cellStyle name="Note 2 3 3 2 2 2 5 3 2" xfId="17702"/>
    <cellStyle name="Note 2 3 3 2 2 2 5 3 2 2" xfId="35366"/>
    <cellStyle name="Note 2 3 3 2 2 2 5 3 2 3" xfId="52561"/>
    <cellStyle name="Note 2 3 3 2 2 2 5 3 3" xfId="28531"/>
    <cellStyle name="Note 2 3 3 2 2 2 5 3 4" xfId="45776"/>
    <cellStyle name="Note 2 3 3 2 2 2 5 4" xfId="14156"/>
    <cellStyle name="Note 2 3 3 2 2 2 5 4 2" xfId="31820"/>
    <cellStyle name="Note 2 3 3 2 2 2 5 4 3" xfId="49041"/>
    <cellStyle name="Note 2 3 3 2 2 2 5 5" xfId="21126"/>
    <cellStyle name="Note 2 3 3 2 2 2 5 6" xfId="38429"/>
    <cellStyle name="Note 2 3 3 2 2 2 6" xfId="3780"/>
    <cellStyle name="Note 2 3 3 2 2 2 6 2" xfId="5696"/>
    <cellStyle name="Note 2 3 3 2 2 2 6 2 2" xfId="12616"/>
    <cellStyle name="Note 2 3 3 2 2 2 6 2 2 2" xfId="19343"/>
    <cellStyle name="Note 2 3 3 2 2 2 6 2 2 2 2" xfId="37007"/>
    <cellStyle name="Note 2 3 3 2 2 2 6 2 2 2 3" xfId="54184"/>
    <cellStyle name="Note 2 3 3 2 2 2 6 2 2 3" xfId="30280"/>
    <cellStyle name="Note 2 3 3 2 2 2 6 2 2 4" xfId="47507"/>
    <cellStyle name="Note 2 3 3 2 2 2 6 2 3" xfId="9332"/>
    <cellStyle name="Note 2 3 3 2 2 2 6 2 3 2" xfId="26997"/>
    <cellStyle name="Note 2 3 3 2 2 2 6 2 3 3" xfId="44250"/>
    <cellStyle name="Note 2 3 3 2 2 2 6 2 4" xfId="16276"/>
    <cellStyle name="Note 2 3 3 2 2 2 6 2 4 2" xfId="33940"/>
    <cellStyle name="Note 2 3 3 2 2 2 6 2 4 3" xfId="51143"/>
    <cellStyle name="Note 2 3 3 2 2 2 6 2 5" xfId="23361"/>
    <cellStyle name="Note 2 3 3 2 2 2 6 2 6" xfId="40639"/>
    <cellStyle name="Note 2 3 3 2 2 2 6 3" xfId="7477"/>
    <cellStyle name="Note 2 3 3 2 2 2 6 3 2" xfId="25142"/>
    <cellStyle name="Note 2 3 3 2 2 2 6 3 3" xfId="42407"/>
    <cellStyle name="Note 2 3 3 2 2 2 6 4" xfId="14529"/>
    <cellStyle name="Note 2 3 3 2 2 2 6 4 2" xfId="32193"/>
    <cellStyle name="Note 2 3 3 2 2 2 6 4 3" xfId="49408"/>
    <cellStyle name="Note 2 3 3 2 2 2 6 5" xfId="21499"/>
    <cellStyle name="Note 2 3 3 2 2 2 6 6" xfId="38796"/>
    <cellStyle name="Note 2 3 3 2 2 2 7" xfId="4660"/>
    <cellStyle name="Note 2 3 3 2 2 2 7 2" xfId="11580"/>
    <cellStyle name="Note 2 3 3 2 2 2 7 2 2" xfId="18361"/>
    <cellStyle name="Note 2 3 3 2 2 2 7 2 2 2" xfId="36025"/>
    <cellStyle name="Note 2 3 3 2 2 2 7 2 2 3" xfId="53214"/>
    <cellStyle name="Note 2 3 3 2 2 2 7 2 3" xfId="29244"/>
    <cellStyle name="Note 2 3 3 2 2 2 7 2 4" xfId="46483"/>
    <cellStyle name="Note 2 3 3 2 2 2 7 3" xfId="8296"/>
    <cellStyle name="Note 2 3 3 2 2 2 7 3 2" xfId="25961"/>
    <cellStyle name="Note 2 3 3 2 2 2 7 3 3" xfId="43226"/>
    <cellStyle name="Note 2 3 3 2 2 2 7 4" xfId="15294"/>
    <cellStyle name="Note 2 3 3 2 2 2 7 4 2" xfId="32958"/>
    <cellStyle name="Note 2 3 3 2 2 2 7 4 3" xfId="50173"/>
    <cellStyle name="Note 2 3 3 2 2 2 7 5" xfId="22325"/>
    <cellStyle name="Note 2 3 3 2 2 2 7 6" xfId="39615"/>
    <cellStyle name="Note 2 3 3 2 2 2 8" xfId="10266"/>
    <cellStyle name="Note 2 3 3 2 2 2 8 2" xfId="17155"/>
    <cellStyle name="Note 2 3 3 2 2 2 8 2 2" xfId="34819"/>
    <cellStyle name="Note 2 3 3 2 2 2 8 2 3" xfId="52020"/>
    <cellStyle name="Note 2 3 3 2 2 2 8 3" xfId="27930"/>
    <cellStyle name="Note 2 3 3 2 2 2 8 4" xfId="45181"/>
    <cellStyle name="Note 2 3 3 2 2 2 9" xfId="6516"/>
    <cellStyle name="Note 2 3 3 2 2 2 9 2" xfId="24181"/>
    <cellStyle name="Note 2 3 3 2 2 2 9 3" xfId="41458"/>
    <cellStyle name="Note 2 3 3 2 2 3" xfId="2831"/>
    <cellStyle name="Note 2 3 3 2 2 3 2" xfId="3494"/>
    <cellStyle name="Note 2 3 3 2 2 3 2 2" xfId="5410"/>
    <cellStyle name="Note 2 3 3 2 2 3 2 2 2" xfId="12330"/>
    <cellStyle name="Note 2 3 3 2 2 3 2 2 2 2" xfId="19057"/>
    <cellStyle name="Note 2 3 3 2 2 3 2 2 2 2 2" xfId="36721"/>
    <cellStyle name="Note 2 3 3 2 2 3 2 2 2 2 3" xfId="53901"/>
    <cellStyle name="Note 2 3 3 2 2 3 2 2 2 3" xfId="29994"/>
    <cellStyle name="Note 2 3 3 2 2 3 2 2 2 4" xfId="47224"/>
    <cellStyle name="Note 2 3 3 2 2 3 2 2 3" xfId="9046"/>
    <cellStyle name="Note 2 3 3 2 2 3 2 2 3 2" xfId="26711"/>
    <cellStyle name="Note 2 3 3 2 2 3 2 2 3 3" xfId="43967"/>
    <cellStyle name="Note 2 3 3 2 2 3 2 2 4" xfId="15990"/>
    <cellStyle name="Note 2 3 3 2 2 3 2 2 4 2" xfId="33654"/>
    <cellStyle name="Note 2 3 3 2 2 3 2 2 4 3" xfId="50860"/>
    <cellStyle name="Note 2 3 3 2 2 3 2 2 5" xfId="23075"/>
    <cellStyle name="Note 2 3 3 2 2 3 2 2 6" xfId="40356"/>
    <cellStyle name="Note 2 3 3 2 2 3 2 3" xfId="10954"/>
    <cellStyle name="Note 2 3 3 2 2 3 2 3 2" xfId="17789"/>
    <cellStyle name="Note 2 3 3 2 2 3 2 3 2 2" xfId="35453"/>
    <cellStyle name="Note 2 3 3 2 2 3 2 3 2 3" xfId="52645"/>
    <cellStyle name="Note 2 3 3 2 2 3 2 3 3" xfId="28618"/>
    <cellStyle name="Note 2 3 3 2 2 3 2 3 4" xfId="45860"/>
    <cellStyle name="Note 2 3 3 2 2 3 2 4" xfId="7191"/>
    <cellStyle name="Note 2 3 3 2 2 3 2 4 2" xfId="24856"/>
    <cellStyle name="Note 2 3 3 2 2 3 2 4 3" xfId="42124"/>
    <cellStyle name="Note 2 3 3 2 2 3 2 5" xfId="14243"/>
    <cellStyle name="Note 2 3 3 2 2 3 2 5 2" xfId="31907"/>
    <cellStyle name="Note 2 3 3 2 2 3 2 5 3" xfId="49125"/>
    <cellStyle name="Note 2 3 3 2 2 3 2 6" xfId="21213"/>
    <cellStyle name="Note 2 3 3 2 2 3 2 7" xfId="38513"/>
    <cellStyle name="Note 2 3 3 2 2 3 3" xfId="3864"/>
    <cellStyle name="Note 2 3 3 2 2 3 3 2" xfId="5780"/>
    <cellStyle name="Note 2 3 3 2 2 3 3 2 2" xfId="12700"/>
    <cellStyle name="Note 2 3 3 2 2 3 3 2 2 2" xfId="19427"/>
    <cellStyle name="Note 2 3 3 2 2 3 3 2 2 2 2" xfId="37091"/>
    <cellStyle name="Note 2 3 3 2 2 3 3 2 2 2 3" xfId="54268"/>
    <cellStyle name="Note 2 3 3 2 2 3 3 2 2 3" xfId="30364"/>
    <cellStyle name="Note 2 3 3 2 2 3 3 2 2 4" xfId="47591"/>
    <cellStyle name="Note 2 3 3 2 2 3 3 2 3" xfId="9416"/>
    <cellStyle name="Note 2 3 3 2 2 3 3 2 3 2" xfId="27081"/>
    <cellStyle name="Note 2 3 3 2 2 3 3 2 3 3" xfId="44334"/>
    <cellStyle name="Note 2 3 3 2 2 3 3 2 4" xfId="16360"/>
    <cellStyle name="Note 2 3 3 2 2 3 3 2 4 2" xfId="34024"/>
    <cellStyle name="Note 2 3 3 2 2 3 3 2 4 3" xfId="51227"/>
    <cellStyle name="Note 2 3 3 2 2 3 3 2 5" xfId="23445"/>
    <cellStyle name="Note 2 3 3 2 2 3 3 2 6" xfId="40723"/>
    <cellStyle name="Note 2 3 3 2 2 3 3 3" xfId="7561"/>
    <cellStyle name="Note 2 3 3 2 2 3 3 3 2" xfId="25226"/>
    <cellStyle name="Note 2 3 3 2 2 3 3 3 3" xfId="42491"/>
    <cellStyle name="Note 2 3 3 2 2 3 3 4" xfId="14613"/>
    <cellStyle name="Note 2 3 3 2 2 3 3 4 2" xfId="32277"/>
    <cellStyle name="Note 2 3 3 2 2 3 3 4 3" xfId="49492"/>
    <cellStyle name="Note 2 3 3 2 2 3 3 5" xfId="21583"/>
    <cellStyle name="Note 2 3 3 2 2 3 3 6" xfId="38880"/>
    <cellStyle name="Note 2 3 3 2 2 3 4" xfId="4747"/>
    <cellStyle name="Note 2 3 3 2 2 3 4 2" xfId="11667"/>
    <cellStyle name="Note 2 3 3 2 2 3 4 2 2" xfId="18448"/>
    <cellStyle name="Note 2 3 3 2 2 3 4 2 2 2" xfId="36112"/>
    <cellStyle name="Note 2 3 3 2 2 3 4 2 2 3" xfId="53298"/>
    <cellStyle name="Note 2 3 3 2 2 3 4 2 3" xfId="29331"/>
    <cellStyle name="Note 2 3 3 2 2 3 4 2 4" xfId="46567"/>
    <cellStyle name="Note 2 3 3 2 2 3 4 3" xfId="8383"/>
    <cellStyle name="Note 2 3 3 2 2 3 4 3 2" xfId="26048"/>
    <cellStyle name="Note 2 3 3 2 2 3 4 3 3" xfId="43310"/>
    <cellStyle name="Note 2 3 3 2 2 3 4 4" xfId="15381"/>
    <cellStyle name="Note 2 3 3 2 2 3 4 4 2" xfId="33045"/>
    <cellStyle name="Note 2 3 3 2 2 3 4 4 3" xfId="50257"/>
    <cellStyle name="Note 2 3 3 2 2 3 4 5" xfId="22412"/>
    <cellStyle name="Note 2 3 3 2 2 3 4 6" xfId="39699"/>
    <cellStyle name="Note 2 3 3 2 2 3 5" xfId="10353"/>
    <cellStyle name="Note 2 3 3 2 2 3 5 2" xfId="17242"/>
    <cellStyle name="Note 2 3 3 2 2 3 5 2 2" xfId="34906"/>
    <cellStyle name="Note 2 3 3 2 2 3 5 2 3" xfId="52104"/>
    <cellStyle name="Note 2 3 3 2 2 3 5 3" xfId="28017"/>
    <cellStyle name="Note 2 3 3 2 2 3 5 4" xfId="45265"/>
    <cellStyle name="Note 2 3 3 2 2 3 6" xfId="6603"/>
    <cellStyle name="Note 2 3 3 2 2 3 6 2" xfId="24268"/>
    <cellStyle name="Note 2 3 3 2 2 3 6 3" xfId="41542"/>
    <cellStyle name="Note 2 3 3 2 2 3 7" xfId="13634"/>
    <cellStyle name="Note 2 3 3 2 2 3 7 2" xfId="31298"/>
    <cellStyle name="Note 2 3 3 2 2 3 7 3" xfId="48522"/>
    <cellStyle name="Note 2 3 3 2 2 3 8" xfId="20550"/>
    <cellStyle name="Note 2 3 3 2 2 3 9" xfId="37856"/>
    <cellStyle name="Note 2 3 3 2 2 4" xfId="4483"/>
    <cellStyle name="Note 2 3 3 2 2 4 2" xfId="6347"/>
    <cellStyle name="Note 2 3 3 2 2 4 2 2" xfId="13266"/>
    <cellStyle name="Note 2 3 3 2 2 4 2 2 2" xfId="19939"/>
    <cellStyle name="Note 2 3 3 2 2 4 2 2 2 2" xfId="37603"/>
    <cellStyle name="Note 2 3 3 2 2 4 2 2 2 3" xfId="54780"/>
    <cellStyle name="Note 2 3 3 2 2 4 2 2 3" xfId="30930"/>
    <cellStyle name="Note 2 3 3 2 2 4 2 2 4" xfId="48157"/>
    <cellStyle name="Note 2 3 3 2 2 4 2 3" xfId="9982"/>
    <cellStyle name="Note 2 3 3 2 2 4 2 3 2" xfId="27647"/>
    <cellStyle name="Note 2 3 3 2 2 4 2 3 3" xfId="44900"/>
    <cellStyle name="Note 2 3 3 2 2 4 2 4" xfId="16872"/>
    <cellStyle name="Note 2 3 3 2 2 4 2 4 2" xfId="34536"/>
    <cellStyle name="Note 2 3 3 2 2 4 2 4 3" xfId="51739"/>
    <cellStyle name="Note 2 3 3 2 2 4 2 5" xfId="24012"/>
    <cellStyle name="Note 2 3 3 2 2 4 2 6" xfId="41289"/>
    <cellStyle name="Note 2 3 3 2 2 4 3" xfId="11411"/>
    <cellStyle name="Note 2 3 3 2 2 4 3 2" xfId="18192"/>
    <cellStyle name="Note 2 3 3 2 2 4 3 2 2" xfId="35856"/>
    <cellStyle name="Note 2 3 3 2 2 4 3 2 3" xfId="53045"/>
    <cellStyle name="Note 2 3 3 2 2 4 3 3" xfId="29075"/>
    <cellStyle name="Note 2 3 3 2 2 4 3 4" xfId="46314"/>
    <cellStyle name="Note 2 3 3 2 2 4 4" xfId="8127"/>
    <cellStyle name="Note 2 3 3 2 2 4 4 2" xfId="25792"/>
    <cellStyle name="Note 2 3 3 2 2 4 4 3" xfId="43057"/>
    <cellStyle name="Note 2 3 3 2 2 4 5" xfId="15125"/>
    <cellStyle name="Note 2 3 3 2 2 4 5 2" xfId="32789"/>
    <cellStyle name="Note 2 3 3 2 2 4 5 3" xfId="50004"/>
    <cellStyle name="Note 2 3 3 2 2 4 6" xfId="22156"/>
    <cellStyle name="Note 2 3 3 2 2 4 7" xfId="39446"/>
    <cellStyle name="Note 2 3 3 2 2 5" xfId="4440"/>
    <cellStyle name="Note 2 3 3 2 2 5 2" xfId="6304"/>
    <cellStyle name="Note 2 3 3 2 2 5 2 2" xfId="13223"/>
    <cellStyle name="Note 2 3 3 2 2 5 2 2 2" xfId="19896"/>
    <cellStyle name="Note 2 3 3 2 2 5 2 2 2 2" xfId="37560"/>
    <cellStyle name="Note 2 3 3 2 2 5 2 2 2 3" xfId="54737"/>
    <cellStyle name="Note 2 3 3 2 2 5 2 2 3" xfId="30887"/>
    <cellStyle name="Note 2 3 3 2 2 5 2 2 4" xfId="48114"/>
    <cellStyle name="Note 2 3 3 2 2 5 2 3" xfId="9939"/>
    <cellStyle name="Note 2 3 3 2 2 5 2 3 2" xfId="27604"/>
    <cellStyle name="Note 2 3 3 2 2 5 2 3 3" xfId="44857"/>
    <cellStyle name="Note 2 3 3 2 2 5 2 4" xfId="16829"/>
    <cellStyle name="Note 2 3 3 2 2 5 2 4 2" xfId="34493"/>
    <cellStyle name="Note 2 3 3 2 2 5 2 4 3" xfId="51696"/>
    <cellStyle name="Note 2 3 3 2 2 5 2 5" xfId="23969"/>
    <cellStyle name="Note 2 3 3 2 2 5 2 6" xfId="41246"/>
    <cellStyle name="Note 2 3 3 2 2 5 3" xfId="11368"/>
    <cellStyle name="Note 2 3 3 2 2 5 3 2" xfId="18149"/>
    <cellStyle name="Note 2 3 3 2 2 5 3 2 2" xfId="35813"/>
    <cellStyle name="Note 2 3 3 2 2 5 3 2 3" xfId="53002"/>
    <cellStyle name="Note 2 3 3 2 2 5 3 3" xfId="29032"/>
    <cellStyle name="Note 2 3 3 2 2 5 3 4" xfId="46271"/>
    <cellStyle name="Note 2 3 3 2 2 5 4" xfId="8084"/>
    <cellStyle name="Note 2 3 3 2 2 5 4 2" xfId="25749"/>
    <cellStyle name="Note 2 3 3 2 2 5 4 3" xfId="43014"/>
    <cellStyle name="Note 2 3 3 2 2 5 5" xfId="15082"/>
    <cellStyle name="Note 2 3 3 2 2 5 5 2" xfId="32746"/>
    <cellStyle name="Note 2 3 3 2 2 5 5 3" xfId="49961"/>
    <cellStyle name="Note 2 3 3 2 2 5 6" xfId="22113"/>
    <cellStyle name="Note 2 3 3 2 2 5 7" xfId="39403"/>
    <cellStyle name="Note 2 3 3 2 2 6" xfId="10126"/>
    <cellStyle name="Note 2 3 3 2 2 6 2" xfId="17015"/>
    <cellStyle name="Note 2 3 3 2 2 6 2 2" xfId="34679"/>
    <cellStyle name="Note 2 3 3 2 2 6 2 3" xfId="51880"/>
    <cellStyle name="Note 2 3 3 2 2 6 3" xfId="27790"/>
    <cellStyle name="Note 2 3 3 2 2 6 4" xfId="45041"/>
    <cellStyle name="Note 2 3 3 2 2 7" xfId="13407"/>
    <cellStyle name="Note 2 3 3 2 2 7 2" xfId="31071"/>
    <cellStyle name="Note 2 3 3 2 2 7 3" xfId="48298"/>
    <cellStyle name="Note 2 3 3 2 2 8" xfId="20233"/>
    <cellStyle name="Note 2 3 3 2 2 9" xfId="20362"/>
    <cellStyle name="Note 2 3 3 2 3" xfId="2743"/>
    <cellStyle name="Note 2 3 3 2 3 10" xfId="13548"/>
    <cellStyle name="Note 2 3 3 2 3 10 2" xfId="31212"/>
    <cellStyle name="Note 2 3 3 2 3 10 3" xfId="48439"/>
    <cellStyle name="Note 2 3 3 2 3 11" xfId="20464"/>
    <cellStyle name="Note 2 3 3 2 3 12" xfId="37773"/>
    <cellStyle name="Note 2 3 3 2 3 2" xfId="2972"/>
    <cellStyle name="Note 2 3 3 2 3 2 2" xfId="3635"/>
    <cellStyle name="Note 2 3 3 2 3 2 2 2" xfId="5551"/>
    <cellStyle name="Note 2 3 3 2 3 2 2 2 2" xfId="12471"/>
    <cellStyle name="Note 2 3 3 2 3 2 2 2 2 2" xfId="19198"/>
    <cellStyle name="Note 2 3 3 2 3 2 2 2 2 2 2" xfId="36862"/>
    <cellStyle name="Note 2 3 3 2 3 2 2 2 2 2 3" xfId="54042"/>
    <cellStyle name="Note 2 3 3 2 3 2 2 2 2 3" xfId="30135"/>
    <cellStyle name="Note 2 3 3 2 3 2 2 2 2 4" xfId="47365"/>
    <cellStyle name="Note 2 3 3 2 3 2 2 2 3" xfId="9187"/>
    <cellStyle name="Note 2 3 3 2 3 2 2 2 3 2" xfId="26852"/>
    <cellStyle name="Note 2 3 3 2 3 2 2 2 3 3" xfId="44108"/>
    <cellStyle name="Note 2 3 3 2 3 2 2 2 4" xfId="16131"/>
    <cellStyle name="Note 2 3 3 2 3 2 2 2 4 2" xfId="33795"/>
    <cellStyle name="Note 2 3 3 2 3 2 2 2 4 3" xfId="51001"/>
    <cellStyle name="Note 2 3 3 2 3 2 2 2 5" xfId="23216"/>
    <cellStyle name="Note 2 3 3 2 3 2 2 2 6" xfId="40497"/>
    <cellStyle name="Note 2 3 3 2 3 2 2 3" xfId="11095"/>
    <cellStyle name="Note 2 3 3 2 3 2 2 3 2" xfId="17930"/>
    <cellStyle name="Note 2 3 3 2 3 2 2 3 2 2" xfId="35594"/>
    <cellStyle name="Note 2 3 3 2 3 2 2 3 2 3" xfId="52786"/>
    <cellStyle name="Note 2 3 3 2 3 2 2 3 3" xfId="28759"/>
    <cellStyle name="Note 2 3 3 2 3 2 2 3 4" xfId="46001"/>
    <cellStyle name="Note 2 3 3 2 3 2 2 4" xfId="7332"/>
    <cellStyle name="Note 2 3 3 2 3 2 2 4 2" xfId="24997"/>
    <cellStyle name="Note 2 3 3 2 3 2 2 4 3" xfId="42265"/>
    <cellStyle name="Note 2 3 3 2 3 2 2 5" xfId="14384"/>
    <cellStyle name="Note 2 3 3 2 3 2 2 5 2" xfId="32048"/>
    <cellStyle name="Note 2 3 3 2 3 2 2 5 3" xfId="49266"/>
    <cellStyle name="Note 2 3 3 2 3 2 2 6" xfId="21354"/>
    <cellStyle name="Note 2 3 3 2 3 2 2 7" xfId="38654"/>
    <cellStyle name="Note 2 3 3 2 3 2 3" xfId="4005"/>
    <cellStyle name="Note 2 3 3 2 3 2 3 2" xfId="5921"/>
    <cellStyle name="Note 2 3 3 2 3 2 3 2 2" xfId="12841"/>
    <cellStyle name="Note 2 3 3 2 3 2 3 2 2 2" xfId="19568"/>
    <cellStyle name="Note 2 3 3 2 3 2 3 2 2 2 2" xfId="37232"/>
    <cellStyle name="Note 2 3 3 2 3 2 3 2 2 2 3" xfId="54409"/>
    <cellStyle name="Note 2 3 3 2 3 2 3 2 2 3" xfId="30505"/>
    <cellStyle name="Note 2 3 3 2 3 2 3 2 2 4" xfId="47732"/>
    <cellStyle name="Note 2 3 3 2 3 2 3 2 3" xfId="9557"/>
    <cellStyle name="Note 2 3 3 2 3 2 3 2 3 2" xfId="27222"/>
    <cellStyle name="Note 2 3 3 2 3 2 3 2 3 3" xfId="44475"/>
    <cellStyle name="Note 2 3 3 2 3 2 3 2 4" xfId="16501"/>
    <cellStyle name="Note 2 3 3 2 3 2 3 2 4 2" xfId="34165"/>
    <cellStyle name="Note 2 3 3 2 3 2 3 2 4 3" xfId="51368"/>
    <cellStyle name="Note 2 3 3 2 3 2 3 2 5" xfId="23586"/>
    <cellStyle name="Note 2 3 3 2 3 2 3 2 6" xfId="40864"/>
    <cellStyle name="Note 2 3 3 2 3 2 3 3" xfId="7702"/>
    <cellStyle name="Note 2 3 3 2 3 2 3 3 2" xfId="25367"/>
    <cellStyle name="Note 2 3 3 2 3 2 3 3 3" xfId="42632"/>
    <cellStyle name="Note 2 3 3 2 3 2 3 4" xfId="14754"/>
    <cellStyle name="Note 2 3 3 2 3 2 3 4 2" xfId="32418"/>
    <cellStyle name="Note 2 3 3 2 3 2 3 4 3" xfId="49633"/>
    <cellStyle name="Note 2 3 3 2 3 2 3 5" xfId="21724"/>
    <cellStyle name="Note 2 3 3 2 3 2 3 6" xfId="39021"/>
    <cellStyle name="Note 2 3 3 2 3 2 4" xfId="4888"/>
    <cellStyle name="Note 2 3 3 2 3 2 4 2" xfId="11808"/>
    <cellStyle name="Note 2 3 3 2 3 2 4 2 2" xfId="18589"/>
    <cellStyle name="Note 2 3 3 2 3 2 4 2 2 2" xfId="36253"/>
    <cellStyle name="Note 2 3 3 2 3 2 4 2 2 3" xfId="53439"/>
    <cellStyle name="Note 2 3 3 2 3 2 4 2 3" xfId="29472"/>
    <cellStyle name="Note 2 3 3 2 3 2 4 2 4" xfId="46708"/>
    <cellStyle name="Note 2 3 3 2 3 2 4 3" xfId="8524"/>
    <cellStyle name="Note 2 3 3 2 3 2 4 3 2" xfId="26189"/>
    <cellStyle name="Note 2 3 3 2 3 2 4 3 3" xfId="43451"/>
    <cellStyle name="Note 2 3 3 2 3 2 4 4" xfId="15522"/>
    <cellStyle name="Note 2 3 3 2 3 2 4 4 2" xfId="33186"/>
    <cellStyle name="Note 2 3 3 2 3 2 4 4 3" xfId="50398"/>
    <cellStyle name="Note 2 3 3 2 3 2 4 5" xfId="22553"/>
    <cellStyle name="Note 2 3 3 2 3 2 4 6" xfId="39840"/>
    <cellStyle name="Note 2 3 3 2 3 2 5" xfId="10494"/>
    <cellStyle name="Note 2 3 3 2 3 2 5 2" xfId="17383"/>
    <cellStyle name="Note 2 3 3 2 3 2 5 2 2" xfId="35047"/>
    <cellStyle name="Note 2 3 3 2 3 2 5 2 3" xfId="52245"/>
    <cellStyle name="Note 2 3 3 2 3 2 5 3" xfId="28158"/>
    <cellStyle name="Note 2 3 3 2 3 2 5 4" xfId="45406"/>
    <cellStyle name="Note 2 3 3 2 3 2 6" xfId="6744"/>
    <cellStyle name="Note 2 3 3 2 3 2 6 2" xfId="24409"/>
    <cellStyle name="Note 2 3 3 2 3 2 6 3" xfId="41683"/>
    <cellStyle name="Note 2 3 3 2 3 2 7" xfId="13775"/>
    <cellStyle name="Note 2 3 3 2 3 2 7 2" xfId="31439"/>
    <cellStyle name="Note 2 3 3 2 3 2 7 3" xfId="48663"/>
    <cellStyle name="Note 2 3 3 2 3 2 8" xfId="20691"/>
    <cellStyle name="Note 2 3 3 2 3 2 9" xfId="37997"/>
    <cellStyle name="Note 2 3 3 2 3 3" xfId="3068"/>
    <cellStyle name="Note 2 3 3 2 3 3 2" xfId="3731"/>
    <cellStyle name="Note 2 3 3 2 3 3 2 2" xfId="5647"/>
    <cellStyle name="Note 2 3 3 2 3 3 2 2 2" xfId="12567"/>
    <cellStyle name="Note 2 3 3 2 3 3 2 2 2 2" xfId="19294"/>
    <cellStyle name="Note 2 3 3 2 3 3 2 2 2 2 2" xfId="36958"/>
    <cellStyle name="Note 2 3 3 2 3 3 2 2 2 2 3" xfId="54135"/>
    <cellStyle name="Note 2 3 3 2 3 3 2 2 2 3" xfId="30231"/>
    <cellStyle name="Note 2 3 3 2 3 3 2 2 2 4" xfId="47458"/>
    <cellStyle name="Note 2 3 3 2 3 3 2 2 3" xfId="9283"/>
    <cellStyle name="Note 2 3 3 2 3 3 2 2 3 2" xfId="26948"/>
    <cellStyle name="Note 2 3 3 2 3 3 2 2 3 3" xfId="44201"/>
    <cellStyle name="Note 2 3 3 2 3 3 2 2 4" xfId="16227"/>
    <cellStyle name="Note 2 3 3 2 3 3 2 2 4 2" xfId="33891"/>
    <cellStyle name="Note 2 3 3 2 3 3 2 2 4 3" xfId="51094"/>
    <cellStyle name="Note 2 3 3 2 3 3 2 2 5" xfId="23312"/>
    <cellStyle name="Note 2 3 3 2 3 3 2 2 6" xfId="40590"/>
    <cellStyle name="Note 2 3 3 2 3 3 2 3" xfId="11191"/>
    <cellStyle name="Note 2 3 3 2 3 3 2 3 2" xfId="18026"/>
    <cellStyle name="Note 2 3 3 2 3 3 2 3 2 2" xfId="35690"/>
    <cellStyle name="Note 2 3 3 2 3 3 2 3 2 3" xfId="52879"/>
    <cellStyle name="Note 2 3 3 2 3 3 2 3 3" xfId="28855"/>
    <cellStyle name="Note 2 3 3 2 3 3 2 3 4" xfId="46094"/>
    <cellStyle name="Note 2 3 3 2 3 3 2 4" xfId="7428"/>
    <cellStyle name="Note 2 3 3 2 3 3 2 4 2" xfId="25093"/>
    <cellStyle name="Note 2 3 3 2 3 3 2 4 3" xfId="42358"/>
    <cellStyle name="Note 2 3 3 2 3 3 2 5" xfId="14480"/>
    <cellStyle name="Note 2 3 3 2 3 3 2 5 2" xfId="32144"/>
    <cellStyle name="Note 2 3 3 2 3 3 2 5 3" xfId="49359"/>
    <cellStyle name="Note 2 3 3 2 3 3 2 6" xfId="21450"/>
    <cellStyle name="Note 2 3 3 2 3 3 2 7" xfId="38747"/>
    <cellStyle name="Note 2 3 3 2 3 3 3" xfId="4098"/>
    <cellStyle name="Note 2 3 3 2 3 3 3 2" xfId="6014"/>
    <cellStyle name="Note 2 3 3 2 3 3 3 2 2" xfId="12934"/>
    <cellStyle name="Note 2 3 3 2 3 3 3 2 2 2" xfId="19661"/>
    <cellStyle name="Note 2 3 3 2 3 3 3 2 2 2 2" xfId="37325"/>
    <cellStyle name="Note 2 3 3 2 3 3 3 2 2 2 3" xfId="54502"/>
    <cellStyle name="Note 2 3 3 2 3 3 3 2 2 3" xfId="30598"/>
    <cellStyle name="Note 2 3 3 2 3 3 3 2 2 4" xfId="47825"/>
    <cellStyle name="Note 2 3 3 2 3 3 3 2 3" xfId="9650"/>
    <cellStyle name="Note 2 3 3 2 3 3 3 2 3 2" xfId="27315"/>
    <cellStyle name="Note 2 3 3 2 3 3 3 2 3 3" xfId="44568"/>
    <cellStyle name="Note 2 3 3 2 3 3 3 2 4" xfId="16594"/>
    <cellStyle name="Note 2 3 3 2 3 3 3 2 4 2" xfId="34258"/>
    <cellStyle name="Note 2 3 3 2 3 3 3 2 4 3" xfId="51461"/>
    <cellStyle name="Note 2 3 3 2 3 3 3 2 5" xfId="23679"/>
    <cellStyle name="Note 2 3 3 2 3 3 3 2 6" xfId="40957"/>
    <cellStyle name="Note 2 3 3 2 3 3 3 3" xfId="7795"/>
    <cellStyle name="Note 2 3 3 2 3 3 3 3 2" xfId="25460"/>
    <cellStyle name="Note 2 3 3 2 3 3 3 3 3" xfId="42725"/>
    <cellStyle name="Note 2 3 3 2 3 3 3 4" xfId="14847"/>
    <cellStyle name="Note 2 3 3 2 3 3 3 4 2" xfId="32511"/>
    <cellStyle name="Note 2 3 3 2 3 3 3 4 3" xfId="49726"/>
    <cellStyle name="Note 2 3 3 2 3 3 3 5" xfId="21817"/>
    <cellStyle name="Note 2 3 3 2 3 3 3 6" xfId="39114"/>
    <cellStyle name="Note 2 3 3 2 3 3 4" xfId="4984"/>
    <cellStyle name="Note 2 3 3 2 3 3 4 2" xfId="11904"/>
    <cellStyle name="Note 2 3 3 2 3 3 4 2 2" xfId="18685"/>
    <cellStyle name="Note 2 3 3 2 3 3 4 2 2 2" xfId="36349"/>
    <cellStyle name="Note 2 3 3 2 3 3 4 2 2 3" xfId="53532"/>
    <cellStyle name="Note 2 3 3 2 3 3 4 2 3" xfId="29568"/>
    <cellStyle name="Note 2 3 3 2 3 3 4 2 4" xfId="46801"/>
    <cellStyle name="Note 2 3 3 2 3 3 4 3" xfId="8620"/>
    <cellStyle name="Note 2 3 3 2 3 3 4 3 2" xfId="26285"/>
    <cellStyle name="Note 2 3 3 2 3 3 4 3 3" xfId="43544"/>
    <cellStyle name="Note 2 3 3 2 3 3 4 4" xfId="15618"/>
    <cellStyle name="Note 2 3 3 2 3 3 4 4 2" xfId="33282"/>
    <cellStyle name="Note 2 3 3 2 3 3 4 4 3" xfId="50491"/>
    <cellStyle name="Note 2 3 3 2 3 3 4 5" xfId="22649"/>
    <cellStyle name="Note 2 3 3 2 3 3 4 6" xfId="39933"/>
    <cellStyle name="Note 2 3 3 2 3 3 5" xfId="10590"/>
    <cellStyle name="Note 2 3 3 2 3 3 5 2" xfId="17479"/>
    <cellStyle name="Note 2 3 3 2 3 3 5 2 2" xfId="35143"/>
    <cellStyle name="Note 2 3 3 2 3 3 5 2 3" xfId="52338"/>
    <cellStyle name="Note 2 3 3 2 3 3 5 3" xfId="28254"/>
    <cellStyle name="Note 2 3 3 2 3 3 5 4" xfId="45499"/>
    <cellStyle name="Note 2 3 3 2 3 3 6" xfId="6840"/>
    <cellStyle name="Note 2 3 3 2 3 3 6 2" xfId="24505"/>
    <cellStyle name="Note 2 3 3 2 3 3 6 3" xfId="41776"/>
    <cellStyle name="Note 2 3 3 2 3 3 7" xfId="13871"/>
    <cellStyle name="Note 2 3 3 2 3 3 7 2" xfId="31535"/>
    <cellStyle name="Note 2 3 3 2 3 3 7 3" xfId="48756"/>
    <cellStyle name="Note 2 3 3 2 3 3 8" xfId="20787"/>
    <cellStyle name="Note 2 3 3 2 3 3 9" xfId="38090"/>
    <cellStyle name="Note 2 3 3 2 3 4" xfId="3180"/>
    <cellStyle name="Note 2 3 3 2 3 4 2" xfId="4210"/>
    <cellStyle name="Note 2 3 3 2 3 4 2 2" xfId="6126"/>
    <cellStyle name="Note 2 3 3 2 3 4 2 2 2" xfId="13046"/>
    <cellStyle name="Note 2 3 3 2 3 4 2 2 2 2" xfId="19773"/>
    <cellStyle name="Note 2 3 3 2 3 4 2 2 2 2 2" xfId="37437"/>
    <cellStyle name="Note 2 3 3 2 3 4 2 2 2 2 3" xfId="54614"/>
    <cellStyle name="Note 2 3 3 2 3 4 2 2 2 3" xfId="30710"/>
    <cellStyle name="Note 2 3 3 2 3 4 2 2 2 4" xfId="47937"/>
    <cellStyle name="Note 2 3 3 2 3 4 2 2 3" xfId="9762"/>
    <cellStyle name="Note 2 3 3 2 3 4 2 2 3 2" xfId="27427"/>
    <cellStyle name="Note 2 3 3 2 3 4 2 2 3 3" xfId="44680"/>
    <cellStyle name="Note 2 3 3 2 3 4 2 2 4" xfId="16706"/>
    <cellStyle name="Note 2 3 3 2 3 4 2 2 4 2" xfId="34370"/>
    <cellStyle name="Note 2 3 3 2 3 4 2 2 4 3" xfId="51573"/>
    <cellStyle name="Note 2 3 3 2 3 4 2 2 5" xfId="23791"/>
    <cellStyle name="Note 2 3 3 2 3 4 2 2 6" xfId="41069"/>
    <cellStyle name="Note 2 3 3 2 3 4 2 3" xfId="7907"/>
    <cellStyle name="Note 2 3 3 2 3 4 2 3 2" xfId="25572"/>
    <cellStyle name="Note 2 3 3 2 3 4 2 3 3" xfId="42837"/>
    <cellStyle name="Note 2 3 3 2 3 4 2 4" xfId="14959"/>
    <cellStyle name="Note 2 3 3 2 3 4 2 4 2" xfId="32623"/>
    <cellStyle name="Note 2 3 3 2 3 4 2 4 3" xfId="49838"/>
    <cellStyle name="Note 2 3 3 2 3 4 2 5" xfId="21929"/>
    <cellStyle name="Note 2 3 3 2 3 4 2 6" xfId="39226"/>
    <cellStyle name="Note 2 3 3 2 3 4 3" xfId="5096"/>
    <cellStyle name="Note 2 3 3 2 3 4 3 2" xfId="12016"/>
    <cellStyle name="Note 2 3 3 2 3 4 3 2 2" xfId="18797"/>
    <cellStyle name="Note 2 3 3 2 3 4 3 2 2 2" xfId="36461"/>
    <cellStyle name="Note 2 3 3 2 3 4 3 2 2 3" xfId="53644"/>
    <cellStyle name="Note 2 3 3 2 3 4 3 2 3" xfId="29680"/>
    <cellStyle name="Note 2 3 3 2 3 4 3 2 4" xfId="46913"/>
    <cellStyle name="Note 2 3 3 2 3 4 3 3" xfId="8732"/>
    <cellStyle name="Note 2 3 3 2 3 4 3 3 2" xfId="26397"/>
    <cellStyle name="Note 2 3 3 2 3 4 3 3 3" xfId="43656"/>
    <cellStyle name="Note 2 3 3 2 3 4 3 4" xfId="15730"/>
    <cellStyle name="Note 2 3 3 2 3 4 3 4 2" xfId="33394"/>
    <cellStyle name="Note 2 3 3 2 3 4 3 4 3" xfId="50603"/>
    <cellStyle name="Note 2 3 3 2 3 4 3 5" xfId="22761"/>
    <cellStyle name="Note 2 3 3 2 3 4 3 6" xfId="40045"/>
    <cellStyle name="Note 2 3 3 2 3 4 4" xfId="10702"/>
    <cellStyle name="Note 2 3 3 2 3 4 4 2" xfId="17591"/>
    <cellStyle name="Note 2 3 3 2 3 4 4 2 2" xfId="35255"/>
    <cellStyle name="Note 2 3 3 2 3 4 4 2 3" xfId="52450"/>
    <cellStyle name="Note 2 3 3 2 3 4 4 3" xfId="28366"/>
    <cellStyle name="Note 2 3 3 2 3 4 4 4" xfId="45611"/>
    <cellStyle name="Note 2 3 3 2 3 4 5" xfId="6952"/>
    <cellStyle name="Note 2 3 3 2 3 4 5 2" xfId="24617"/>
    <cellStyle name="Note 2 3 3 2 3 4 5 3" xfId="41888"/>
    <cellStyle name="Note 2 3 3 2 3 4 6" xfId="13983"/>
    <cellStyle name="Note 2 3 3 2 3 4 6 2" xfId="31647"/>
    <cellStyle name="Note 2 3 3 2 3 4 6 3" xfId="48868"/>
    <cellStyle name="Note 2 3 3 2 3 4 7" xfId="20899"/>
    <cellStyle name="Note 2 3 3 2 3 4 8" xfId="38202"/>
    <cellStyle name="Note 2 3 3 2 3 5" xfId="3408"/>
    <cellStyle name="Note 2 3 3 2 3 5 2" xfId="5324"/>
    <cellStyle name="Note 2 3 3 2 3 5 2 2" xfId="12244"/>
    <cellStyle name="Note 2 3 3 2 3 5 2 2 2" xfId="18971"/>
    <cellStyle name="Note 2 3 3 2 3 5 2 2 2 2" xfId="36635"/>
    <cellStyle name="Note 2 3 3 2 3 5 2 2 2 3" xfId="53818"/>
    <cellStyle name="Note 2 3 3 2 3 5 2 2 3" xfId="29908"/>
    <cellStyle name="Note 2 3 3 2 3 5 2 2 4" xfId="47141"/>
    <cellStyle name="Note 2 3 3 2 3 5 2 3" xfId="8960"/>
    <cellStyle name="Note 2 3 3 2 3 5 2 3 2" xfId="26625"/>
    <cellStyle name="Note 2 3 3 2 3 5 2 3 3" xfId="43884"/>
    <cellStyle name="Note 2 3 3 2 3 5 2 4" xfId="15904"/>
    <cellStyle name="Note 2 3 3 2 3 5 2 4 2" xfId="33568"/>
    <cellStyle name="Note 2 3 3 2 3 5 2 4 3" xfId="50777"/>
    <cellStyle name="Note 2 3 3 2 3 5 2 5" xfId="22989"/>
    <cellStyle name="Note 2 3 3 2 3 5 2 6" xfId="40273"/>
    <cellStyle name="Note 2 3 3 2 3 5 3" xfId="10868"/>
    <cellStyle name="Note 2 3 3 2 3 5 3 2" xfId="17703"/>
    <cellStyle name="Note 2 3 3 2 3 5 3 2 2" xfId="35367"/>
    <cellStyle name="Note 2 3 3 2 3 5 3 2 3" xfId="52562"/>
    <cellStyle name="Note 2 3 3 2 3 5 3 3" xfId="28532"/>
    <cellStyle name="Note 2 3 3 2 3 5 3 4" xfId="45777"/>
    <cellStyle name="Note 2 3 3 2 3 5 4" xfId="14157"/>
    <cellStyle name="Note 2 3 3 2 3 5 4 2" xfId="31821"/>
    <cellStyle name="Note 2 3 3 2 3 5 4 3" xfId="49042"/>
    <cellStyle name="Note 2 3 3 2 3 5 5" xfId="21127"/>
    <cellStyle name="Note 2 3 3 2 3 5 6" xfId="38430"/>
    <cellStyle name="Note 2 3 3 2 3 6" xfId="3781"/>
    <cellStyle name="Note 2 3 3 2 3 6 2" xfId="5697"/>
    <cellStyle name="Note 2 3 3 2 3 6 2 2" xfId="12617"/>
    <cellStyle name="Note 2 3 3 2 3 6 2 2 2" xfId="19344"/>
    <cellStyle name="Note 2 3 3 2 3 6 2 2 2 2" xfId="37008"/>
    <cellStyle name="Note 2 3 3 2 3 6 2 2 2 3" xfId="54185"/>
    <cellStyle name="Note 2 3 3 2 3 6 2 2 3" xfId="30281"/>
    <cellStyle name="Note 2 3 3 2 3 6 2 2 4" xfId="47508"/>
    <cellStyle name="Note 2 3 3 2 3 6 2 3" xfId="9333"/>
    <cellStyle name="Note 2 3 3 2 3 6 2 3 2" xfId="26998"/>
    <cellStyle name="Note 2 3 3 2 3 6 2 3 3" xfId="44251"/>
    <cellStyle name="Note 2 3 3 2 3 6 2 4" xfId="16277"/>
    <cellStyle name="Note 2 3 3 2 3 6 2 4 2" xfId="33941"/>
    <cellStyle name="Note 2 3 3 2 3 6 2 4 3" xfId="51144"/>
    <cellStyle name="Note 2 3 3 2 3 6 2 5" xfId="23362"/>
    <cellStyle name="Note 2 3 3 2 3 6 2 6" xfId="40640"/>
    <cellStyle name="Note 2 3 3 2 3 6 3" xfId="7478"/>
    <cellStyle name="Note 2 3 3 2 3 6 3 2" xfId="25143"/>
    <cellStyle name="Note 2 3 3 2 3 6 3 3" xfId="42408"/>
    <cellStyle name="Note 2 3 3 2 3 6 4" xfId="14530"/>
    <cellStyle name="Note 2 3 3 2 3 6 4 2" xfId="32194"/>
    <cellStyle name="Note 2 3 3 2 3 6 4 3" xfId="49409"/>
    <cellStyle name="Note 2 3 3 2 3 6 5" xfId="21500"/>
    <cellStyle name="Note 2 3 3 2 3 6 6" xfId="38797"/>
    <cellStyle name="Note 2 3 3 2 3 7" xfId="4661"/>
    <cellStyle name="Note 2 3 3 2 3 7 2" xfId="11581"/>
    <cellStyle name="Note 2 3 3 2 3 7 2 2" xfId="18362"/>
    <cellStyle name="Note 2 3 3 2 3 7 2 2 2" xfId="36026"/>
    <cellStyle name="Note 2 3 3 2 3 7 2 2 3" xfId="53215"/>
    <cellStyle name="Note 2 3 3 2 3 7 2 3" xfId="29245"/>
    <cellStyle name="Note 2 3 3 2 3 7 2 4" xfId="46484"/>
    <cellStyle name="Note 2 3 3 2 3 7 3" xfId="8297"/>
    <cellStyle name="Note 2 3 3 2 3 7 3 2" xfId="25962"/>
    <cellStyle name="Note 2 3 3 2 3 7 3 3" xfId="43227"/>
    <cellStyle name="Note 2 3 3 2 3 7 4" xfId="15295"/>
    <cellStyle name="Note 2 3 3 2 3 7 4 2" xfId="32959"/>
    <cellStyle name="Note 2 3 3 2 3 7 4 3" xfId="50174"/>
    <cellStyle name="Note 2 3 3 2 3 7 5" xfId="22326"/>
    <cellStyle name="Note 2 3 3 2 3 7 6" xfId="39616"/>
    <cellStyle name="Note 2 3 3 2 3 8" xfId="10267"/>
    <cellStyle name="Note 2 3 3 2 3 8 2" xfId="17156"/>
    <cellStyle name="Note 2 3 3 2 3 8 2 2" xfId="34820"/>
    <cellStyle name="Note 2 3 3 2 3 8 2 3" xfId="52021"/>
    <cellStyle name="Note 2 3 3 2 3 8 3" xfId="27931"/>
    <cellStyle name="Note 2 3 3 2 3 8 4" xfId="45182"/>
    <cellStyle name="Note 2 3 3 2 3 9" xfId="6517"/>
    <cellStyle name="Note 2 3 3 2 3 9 2" xfId="24182"/>
    <cellStyle name="Note 2 3 3 2 3 9 3" xfId="41459"/>
    <cellStyle name="Note 2 3 3 2 4" xfId="2830"/>
    <cellStyle name="Note 2 3 3 2 4 2" xfId="3493"/>
    <cellStyle name="Note 2 3 3 2 4 2 2" xfId="5409"/>
    <cellStyle name="Note 2 3 3 2 4 2 2 2" xfId="12329"/>
    <cellStyle name="Note 2 3 3 2 4 2 2 2 2" xfId="19056"/>
    <cellStyle name="Note 2 3 3 2 4 2 2 2 2 2" xfId="36720"/>
    <cellStyle name="Note 2 3 3 2 4 2 2 2 2 3" xfId="53900"/>
    <cellStyle name="Note 2 3 3 2 4 2 2 2 3" xfId="29993"/>
    <cellStyle name="Note 2 3 3 2 4 2 2 2 4" xfId="47223"/>
    <cellStyle name="Note 2 3 3 2 4 2 2 3" xfId="9045"/>
    <cellStyle name="Note 2 3 3 2 4 2 2 3 2" xfId="26710"/>
    <cellStyle name="Note 2 3 3 2 4 2 2 3 3" xfId="43966"/>
    <cellStyle name="Note 2 3 3 2 4 2 2 4" xfId="15989"/>
    <cellStyle name="Note 2 3 3 2 4 2 2 4 2" xfId="33653"/>
    <cellStyle name="Note 2 3 3 2 4 2 2 4 3" xfId="50859"/>
    <cellStyle name="Note 2 3 3 2 4 2 2 5" xfId="23074"/>
    <cellStyle name="Note 2 3 3 2 4 2 2 6" xfId="40355"/>
    <cellStyle name="Note 2 3 3 2 4 2 3" xfId="10953"/>
    <cellStyle name="Note 2 3 3 2 4 2 3 2" xfId="17788"/>
    <cellStyle name="Note 2 3 3 2 4 2 3 2 2" xfId="35452"/>
    <cellStyle name="Note 2 3 3 2 4 2 3 2 3" xfId="52644"/>
    <cellStyle name="Note 2 3 3 2 4 2 3 3" xfId="28617"/>
    <cellStyle name="Note 2 3 3 2 4 2 3 4" xfId="45859"/>
    <cellStyle name="Note 2 3 3 2 4 2 4" xfId="7190"/>
    <cellStyle name="Note 2 3 3 2 4 2 4 2" xfId="24855"/>
    <cellStyle name="Note 2 3 3 2 4 2 4 3" xfId="42123"/>
    <cellStyle name="Note 2 3 3 2 4 2 5" xfId="14242"/>
    <cellStyle name="Note 2 3 3 2 4 2 5 2" xfId="31906"/>
    <cellStyle name="Note 2 3 3 2 4 2 5 3" xfId="49124"/>
    <cellStyle name="Note 2 3 3 2 4 2 6" xfId="21212"/>
    <cellStyle name="Note 2 3 3 2 4 2 7" xfId="38512"/>
    <cellStyle name="Note 2 3 3 2 4 3" xfId="3863"/>
    <cellStyle name="Note 2 3 3 2 4 3 2" xfId="5779"/>
    <cellStyle name="Note 2 3 3 2 4 3 2 2" xfId="12699"/>
    <cellStyle name="Note 2 3 3 2 4 3 2 2 2" xfId="19426"/>
    <cellStyle name="Note 2 3 3 2 4 3 2 2 2 2" xfId="37090"/>
    <cellStyle name="Note 2 3 3 2 4 3 2 2 2 3" xfId="54267"/>
    <cellStyle name="Note 2 3 3 2 4 3 2 2 3" xfId="30363"/>
    <cellStyle name="Note 2 3 3 2 4 3 2 2 4" xfId="47590"/>
    <cellStyle name="Note 2 3 3 2 4 3 2 3" xfId="9415"/>
    <cellStyle name="Note 2 3 3 2 4 3 2 3 2" xfId="27080"/>
    <cellStyle name="Note 2 3 3 2 4 3 2 3 3" xfId="44333"/>
    <cellStyle name="Note 2 3 3 2 4 3 2 4" xfId="16359"/>
    <cellStyle name="Note 2 3 3 2 4 3 2 4 2" xfId="34023"/>
    <cellStyle name="Note 2 3 3 2 4 3 2 4 3" xfId="51226"/>
    <cellStyle name="Note 2 3 3 2 4 3 2 5" xfId="23444"/>
    <cellStyle name="Note 2 3 3 2 4 3 2 6" xfId="40722"/>
    <cellStyle name="Note 2 3 3 2 4 3 3" xfId="7560"/>
    <cellStyle name="Note 2 3 3 2 4 3 3 2" xfId="25225"/>
    <cellStyle name="Note 2 3 3 2 4 3 3 3" xfId="42490"/>
    <cellStyle name="Note 2 3 3 2 4 3 4" xfId="14612"/>
    <cellStyle name="Note 2 3 3 2 4 3 4 2" xfId="32276"/>
    <cellStyle name="Note 2 3 3 2 4 3 4 3" xfId="49491"/>
    <cellStyle name="Note 2 3 3 2 4 3 5" xfId="21582"/>
    <cellStyle name="Note 2 3 3 2 4 3 6" xfId="38879"/>
    <cellStyle name="Note 2 3 3 2 4 4" xfId="4746"/>
    <cellStyle name="Note 2 3 3 2 4 4 2" xfId="11666"/>
    <cellStyle name="Note 2 3 3 2 4 4 2 2" xfId="18447"/>
    <cellStyle name="Note 2 3 3 2 4 4 2 2 2" xfId="36111"/>
    <cellStyle name="Note 2 3 3 2 4 4 2 2 3" xfId="53297"/>
    <cellStyle name="Note 2 3 3 2 4 4 2 3" xfId="29330"/>
    <cellStyle name="Note 2 3 3 2 4 4 2 4" xfId="46566"/>
    <cellStyle name="Note 2 3 3 2 4 4 3" xfId="8382"/>
    <cellStyle name="Note 2 3 3 2 4 4 3 2" xfId="26047"/>
    <cellStyle name="Note 2 3 3 2 4 4 3 3" xfId="43309"/>
    <cellStyle name="Note 2 3 3 2 4 4 4" xfId="15380"/>
    <cellStyle name="Note 2 3 3 2 4 4 4 2" xfId="33044"/>
    <cellStyle name="Note 2 3 3 2 4 4 4 3" xfId="50256"/>
    <cellStyle name="Note 2 3 3 2 4 4 5" xfId="22411"/>
    <cellStyle name="Note 2 3 3 2 4 4 6" xfId="39698"/>
    <cellStyle name="Note 2 3 3 2 4 5" xfId="10352"/>
    <cellStyle name="Note 2 3 3 2 4 5 2" xfId="17241"/>
    <cellStyle name="Note 2 3 3 2 4 5 2 2" xfId="34905"/>
    <cellStyle name="Note 2 3 3 2 4 5 2 3" xfId="52103"/>
    <cellStyle name="Note 2 3 3 2 4 5 3" xfId="28016"/>
    <cellStyle name="Note 2 3 3 2 4 5 4" xfId="45264"/>
    <cellStyle name="Note 2 3 3 2 4 6" xfId="6602"/>
    <cellStyle name="Note 2 3 3 2 4 6 2" xfId="24267"/>
    <cellStyle name="Note 2 3 3 2 4 6 3" xfId="41541"/>
    <cellStyle name="Note 2 3 3 2 4 7" xfId="13633"/>
    <cellStyle name="Note 2 3 3 2 4 7 2" xfId="31297"/>
    <cellStyle name="Note 2 3 3 2 4 7 3" xfId="48521"/>
    <cellStyle name="Note 2 3 3 2 4 8" xfId="20549"/>
    <cellStyle name="Note 2 3 3 2 4 9" xfId="37855"/>
    <cellStyle name="Note 2 3 3 2 5" xfId="4482"/>
    <cellStyle name="Note 2 3 3 2 5 2" xfId="6346"/>
    <cellStyle name="Note 2 3 3 2 5 2 2" xfId="13265"/>
    <cellStyle name="Note 2 3 3 2 5 2 2 2" xfId="19938"/>
    <cellStyle name="Note 2 3 3 2 5 2 2 2 2" xfId="37602"/>
    <cellStyle name="Note 2 3 3 2 5 2 2 2 3" xfId="54779"/>
    <cellStyle name="Note 2 3 3 2 5 2 2 3" xfId="30929"/>
    <cellStyle name="Note 2 3 3 2 5 2 2 4" xfId="48156"/>
    <cellStyle name="Note 2 3 3 2 5 2 3" xfId="9981"/>
    <cellStyle name="Note 2 3 3 2 5 2 3 2" xfId="27646"/>
    <cellStyle name="Note 2 3 3 2 5 2 3 3" xfId="44899"/>
    <cellStyle name="Note 2 3 3 2 5 2 4" xfId="16871"/>
    <cellStyle name="Note 2 3 3 2 5 2 4 2" xfId="34535"/>
    <cellStyle name="Note 2 3 3 2 5 2 4 3" xfId="51738"/>
    <cellStyle name="Note 2 3 3 2 5 2 5" xfId="24011"/>
    <cellStyle name="Note 2 3 3 2 5 2 6" xfId="41288"/>
    <cellStyle name="Note 2 3 3 2 5 3" xfId="11410"/>
    <cellStyle name="Note 2 3 3 2 5 3 2" xfId="18191"/>
    <cellStyle name="Note 2 3 3 2 5 3 2 2" xfId="35855"/>
    <cellStyle name="Note 2 3 3 2 5 3 2 3" xfId="53044"/>
    <cellStyle name="Note 2 3 3 2 5 3 3" xfId="29074"/>
    <cellStyle name="Note 2 3 3 2 5 3 4" xfId="46313"/>
    <cellStyle name="Note 2 3 3 2 5 4" xfId="8126"/>
    <cellStyle name="Note 2 3 3 2 5 4 2" xfId="25791"/>
    <cellStyle name="Note 2 3 3 2 5 4 3" xfId="43056"/>
    <cellStyle name="Note 2 3 3 2 5 5" xfId="15124"/>
    <cellStyle name="Note 2 3 3 2 5 5 2" xfId="32788"/>
    <cellStyle name="Note 2 3 3 2 5 5 3" xfId="50003"/>
    <cellStyle name="Note 2 3 3 2 5 6" xfId="22155"/>
    <cellStyle name="Note 2 3 3 2 5 7" xfId="39445"/>
    <cellStyle name="Note 2 3 3 2 6" xfId="4439"/>
    <cellStyle name="Note 2 3 3 2 6 2" xfId="6303"/>
    <cellStyle name="Note 2 3 3 2 6 2 2" xfId="13222"/>
    <cellStyle name="Note 2 3 3 2 6 2 2 2" xfId="19895"/>
    <cellStyle name="Note 2 3 3 2 6 2 2 2 2" xfId="37559"/>
    <cellStyle name="Note 2 3 3 2 6 2 2 2 3" xfId="54736"/>
    <cellStyle name="Note 2 3 3 2 6 2 2 3" xfId="30886"/>
    <cellStyle name="Note 2 3 3 2 6 2 2 4" xfId="48113"/>
    <cellStyle name="Note 2 3 3 2 6 2 3" xfId="9938"/>
    <cellStyle name="Note 2 3 3 2 6 2 3 2" xfId="27603"/>
    <cellStyle name="Note 2 3 3 2 6 2 3 3" xfId="44856"/>
    <cellStyle name="Note 2 3 3 2 6 2 4" xfId="16828"/>
    <cellStyle name="Note 2 3 3 2 6 2 4 2" xfId="34492"/>
    <cellStyle name="Note 2 3 3 2 6 2 4 3" xfId="51695"/>
    <cellStyle name="Note 2 3 3 2 6 2 5" xfId="23968"/>
    <cellStyle name="Note 2 3 3 2 6 2 6" xfId="41245"/>
    <cellStyle name="Note 2 3 3 2 6 3" xfId="11367"/>
    <cellStyle name="Note 2 3 3 2 6 3 2" xfId="18148"/>
    <cellStyle name="Note 2 3 3 2 6 3 2 2" xfId="35812"/>
    <cellStyle name="Note 2 3 3 2 6 3 2 3" xfId="53001"/>
    <cellStyle name="Note 2 3 3 2 6 3 3" xfId="29031"/>
    <cellStyle name="Note 2 3 3 2 6 3 4" xfId="46270"/>
    <cellStyle name="Note 2 3 3 2 6 4" xfId="8083"/>
    <cellStyle name="Note 2 3 3 2 6 4 2" xfId="25748"/>
    <cellStyle name="Note 2 3 3 2 6 4 3" xfId="43013"/>
    <cellStyle name="Note 2 3 3 2 6 5" xfId="15081"/>
    <cellStyle name="Note 2 3 3 2 6 5 2" xfId="32745"/>
    <cellStyle name="Note 2 3 3 2 6 5 3" xfId="49960"/>
    <cellStyle name="Note 2 3 3 2 6 6" xfId="22112"/>
    <cellStyle name="Note 2 3 3 2 6 7" xfId="39402"/>
    <cellStyle name="Note 2 3 3 2 7" xfId="10125"/>
    <cellStyle name="Note 2 3 3 2 7 2" xfId="17014"/>
    <cellStyle name="Note 2 3 3 2 7 2 2" xfId="34678"/>
    <cellStyle name="Note 2 3 3 2 7 2 3" xfId="51879"/>
    <cellStyle name="Note 2 3 3 2 7 3" xfId="27789"/>
    <cellStyle name="Note 2 3 3 2 7 4" xfId="45040"/>
    <cellStyle name="Note 2 3 3 2 8" xfId="13406"/>
    <cellStyle name="Note 2 3 3 2 8 2" xfId="31070"/>
    <cellStyle name="Note 2 3 3 2 8 3" xfId="48297"/>
    <cellStyle name="Note 2 3 3 2 9" xfId="20232"/>
    <cellStyle name="Note 2 3 3 3" xfId="1839"/>
    <cellStyle name="Note 2 3 3 3 2" xfId="2741"/>
    <cellStyle name="Note 2 3 3 3 2 10" xfId="13546"/>
    <cellStyle name="Note 2 3 3 3 2 10 2" xfId="31210"/>
    <cellStyle name="Note 2 3 3 3 2 10 3" xfId="48437"/>
    <cellStyle name="Note 2 3 3 3 2 11" xfId="20462"/>
    <cellStyle name="Note 2 3 3 3 2 12" xfId="37771"/>
    <cellStyle name="Note 2 3 3 3 2 2" xfId="2970"/>
    <cellStyle name="Note 2 3 3 3 2 2 2" xfId="3633"/>
    <cellStyle name="Note 2 3 3 3 2 2 2 2" xfId="5549"/>
    <cellStyle name="Note 2 3 3 3 2 2 2 2 2" xfId="12469"/>
    <cellStyle name="Note 2 3 3 3 2 2 2 2 2 2" xfId="19196"/>
    <cellStyle name="Note 2 3 3 3 2 2 2 2 2 2 2" xfId="36860"/>
    <cellStyle name="Note 2 3 3 3 2 2 2 2 2 2 3" xfId="54040"/>
    <cellStyle name="Note 2 3 3 3 2 2 2 2 2 3" xfId="30133"/>
    <cellStyle name="Note 2 3 3 3 2 2 2 2 2 4" xfId="47363"/>
    <cellStyle name="Note 2 3 3 3 2 2 2 2 3" xfId="9185"/>
    <cellStyle name="Note 2 3 3 3 2 2 2 2 3 2" xfId="26850"/>
    <cellStyle name="Note 2 3 3 3 2 2 2 2 3 3" xfId="44106"/>
    <cellStyle name="Note 2 3 3 3 2 2 2 2 4" xfId="16129"/>
    <cellStyle name="Note 2 3 3 3 2 2 2 2 4 2" xfId="33793"/>
    <cellStyle name="Note 2 3 3 3 2 2 2 2 4 3" xfId="50999"/>
    <cellStyle name="Note 2 3 3 3 2 2 2 2 5" xfId="23214"/>
    <cellStyle name="Note 2 3 3 3 2 2 2 2 6" xfId="40495"/>
    <cellStyle name="Note 2 3 3 3 2 2 2 3" xfId="11093"/>
    <cellStyle name="Note 2 3 3 3 2 2 2 3 2" xfId="17928"/>
    <cellStyle name="Note 2 3 3 3 2 2 2 3 2 2" xfId="35592"/>
    <cellStyle name="Note 2 3 3 3 2 2 2 3 2 3" xfId="52784"/>
    <cellStyle name="Note 2 3 3 3 2 2 2 3 3" xfId="28757"/>
    <cellStyle name="Note 2 3 3 3 2 2 2 3 4" xfId="45999"/>
    <cellStyle name="Note 2 3 3 3 2 2 2 4" xfId="7330"/>
    <cellStyle name="Note 2 3 3 3 2 2 2 4 2" xfId="24995"/>
    <cellStyle name="Note 2 3 3 3 2 2 2 4 3" xfId="42263"/>
    <cellStyle name="Note 2 3 3 3 2 2 2 5" xfId="14382"/>
    <cellStyle name="Note 2 3 3 3 2 2 2 5 2" xfId="32046"/>
    <cellStyle name="Note 2 3 3 3 2 2 2 5 3" xfId="49264"/>
    <cellStyle name="Note 2 3 3 3 2 2 2 6" xfId="21352"/>
    <cellStyle name="Note 2 3 3 3 2 2 2 7" xfId="38652"/>
    <cellStyle name="Note 2 3 3 3 2 2 3" xfId="4003"/>
    <cellStyle name="Note 2 3 3 3 2 2 3 2" xfId="5919"/>
    <cellStyle name="Note 2 3 3 3 2 2 3 2 2" xfId="12839"/>
    <cellStyle name="Note 2 3 3 3 2 2 3 2 2 2" xfId="19566"/>
    <cellStyle name="Note 2 3 3 3 2 2 3 2 2 2 2" xfId="37230"/>
    <cellStyle name="Note 2 3 3 3 2 2 3 2 2 2 3" xfId="54407"/>
    <cellStyle name="Note 2 3 3 3 2 2 3 2 2 3" xfId="30503"/>
    <cellStyle name="Note 2 3 3 3 2 2 3 2 2 4" xfId="47730"/>
    <cellStyle name="Note 2 3 3 3 2 2 3 2 3" xfId="9555"/>
    <cellStyle name="Note 2 3 3 3 2 2 3 2 3 2" xfId="27220"/>
    <cellStyle name="Note 2 3 3 3 2 2 3 2 3 3" xfId="44473"/>
    <cellStyle name="Note 2 3 3 3 2 2 3 2 4" xfId="16499"/>
    <cellStyle name="Note 2 3 3 3 2 2 3 2 4 2" xfId="34163"/>
    <cellStyle name="Note 2 3 3 3 2 2 3 2 4 3" xfId="51366"/>
    <cellStyle name="Note 2 3 3 3 2 2 3 2 5" xfId="23584"/>
    <cellStyle name="Note 2 3 3 3 2 2 3 2 6" xfId="40862"/>
    <cellStyle name="Note 2 3 3 3 2 2 3 3" xfId="7700"/>
    <cellStyle name="Note 2 3 3 3 2 2 3 3 2" xfId="25365"/>
    <cellStyle name="Note 2 3 3 3 2 2 3 3 3" xfId="42630"/>
    <cellStyle name="Note 2 3 3 3 2 2 3 4" xfId="14752"/>
    <cellStyle name="Note 2 3 3 3 2 2 3 4 2" xfId="32416"/>
    <cellStyle name="Note 2 3 3 3 2 2 3 4 3" xfId="49631"/>
    <cellStyle name="Note 2 3 3 3 2 2 3 5" xfId="21722"/>
    <cellStyle name="Note 2 3 3 3 2 2 3 6" xfId="39019"/>
    <cellStyle name="Note 2 3 3 3 2 2 4" xfId="4886"/>
    <cellStyle name="Note 2 3 3 3 2 2 4 2" xfId="11806"/>
    <cellStyle name="Note 2 3 3 3 2 2 4 2 2" xfId="18587"/>
    <cellStyle name="Note 2 3 3 3 2 2 4 2 2 2" xfId="36251"/>
    <cellStyle name="Note 2 3 3 3 2 2 4 2 2 3" xfId="53437"/>
    <cellStyle name="Note 2 3 3 3 2 2 4 2 3" xfId="29470"/>
    <cellStyle name="Note 2 3 3 3 2 2 4 2 4" xfId="46706"/>
    <cellStyle name="Note 2 3 3 3 2 2 4 3" xfId="8522"/>
    <cellStyle name="Note 2 3 3 3 2 2 4 3 2" xfId="26187"/>
    <cellStyle name="Note 2 3 3 3 2 2 4 3 3" xfId="43449"/>
    <cellStyle name="Note 2 3 3 3 2 2 4 4" xfId="15520"/>
    <cellStyle name="Note 2 3 3 3 2 2 4 4 2" xfId="33184"/>
    <cellStyle name="Note 2 3 3 3 2 2 4 4 3" xfId="50396"/>
    <cellStyle name="Note 2 3 3 3 2 2 4 5" xfId="22551"/>
    <cellStyle name="Note 2 3 3 3 2 2 4 6" xfId="39838"/>
    <cellStyle name="Note 2 3 3 3 2 2 5" xfId="10492"/>
    <cellStyle name="Note 2 3 3 3 2 2 5 2" xfId="17381"/>
    <cellStyle name="Note 2 3 3 3 2 2 5 2 2" xfId="35045"/>
    <cellStyle name="Note 2 3 3 3 2 2 5 2 3" xfId="52243"/>
    <cellStyle name="Note 2 3 3 3 2 2 5 3" xfId="28156"/>
    <cellStyle name="Note 2 3 3 3 2 2 5 4" xfId="45404"/>
    <cellStyle name="Note 2 3 3 3 2 2 6" xfId="6742"/>
    <cellStyle name="Note 2 3 3 3 2 2 6 2" xfId="24407"/>
    <cellStyle name="Note 2 3 3 3 2 2 6 3" xfId="41681"/>
    <cellStyle name="Note 2 3 3 3 2 2 7" xfId="13773"/>
    <cellStyle name="Note 2 3 3 3 2 2 7 2" xfId="31437"/>
    <cellStyle name="Note 2 3 3 3 2 2 7 3" xfId="48661"/>
    <cellStyle name="Note 2 3 3 3 2 2 8" xfId="20689"/>
    <cellStyle name="Note 2 3 3 3 2 2 9" xfId="37995"/>
    <cellStyle name="Note 2 3 3 3 2 3" xfId="3066"/>
    <cellStyle name="Note 2 3 3 3 2 3 2" xfId="3729"/>
    <cellStyle name="Note 2 3 3 3 2 3 2 2" xfId="5645"/>
    <cellStyle name="Note 2 3 3 3 2 3 2 2 2" xfId="12565"/>
    <cellStyle name="Note 2 3 3 3 2 3 2 2 2 2" xfId="19292"/>
    <cellStyle name="Note 2 3 3 3 2 3 2 2 2 2 2" xfId="36956"/>
    <cellStyle name="Note 2 3 3 3 2 3 2 2 2 2 3" xfId="54133"/>
    <cellStyle name="Note 2 3 3 3 2 3 2 2 2 3" xfId="30229"/>
    <cellStyle name="Note 2 3 3 3 2 3 2 2 2 4" xfId="47456"/>
    <cellStyle name="Note 2 3 3 3 2 3 2 2 3" xfId="9281"/>
    <cellStyle name="Note 2 3 3 3 2 3 2 2 3 2" xfId="26946"/>
    <cellStyle name="Note 2 3 3 3 2 3 2 2 3 3" xfId="44199"/>
    <cellStyle name="Note 2 3 3 3 2 3 2 2 4" xfId="16225"/>
    <cellStyle name="Note 2 3 3 3 2 3 2 2 4 2" xfId="33889"/>
    <cellStyle name="Note 2 3 3 3 2 3 2 2 4 3" xfId="51092"/>
    <cellStyle name="Note 2 3 3 3 2 3 2 2 5" xfId="23310"/>
    <cellStyle name="Note 2 3 3 3 2 3 2 2 6" xfId="40588"/>
    <cellStyle name="Note 2 3 3 3 2 3 2 3" xfId="11189"/>
    <cellStyle name="Note 2 3 3 3 2 3 2 3 2" xfId="18024"/>
    <cellStyle name="Note 2 3 3 3 2 3 2 3 2 2" xfId="35688"/>
    <cellStyle name="Note 2 3 3 3 2 3 2 3 2 3" xfId="52877"/>
    <cellStyle name="Note 2 3 3 3 2 3 2 3 3" xfId="28853"/>
    <cellStyle name="Note 2 3 3 3 2 3 2 3 4" xfId="46092"/>
    <cellStyle name="Note 2 3 3 3 2 3 2 4" xfId="7426"/>
    <cellStyle name="Note 2 3 3 3 2 3 2 4 2" xfId="25091"/>
    <cellStyle name="Note 2 3 3 3 2 3 2 4 3" xfId="42356"/>
    <cellStyle name="Note 2 3 3 3 2 3 2 5" xfId="14478"/>
    <cellStyle name="Note 2 3 3 3 2 3 2 5 2" xfId="32142"/>
    <cellStyle name="Note 2 3 3 3 2 3 2 5 3" xfId="49357"/>
    <cellStyle name="Note 2 3 3 3 2 3 2 6" xfId="21448"/>
    <cellStyle name="Note 2 3 3 3 2 3 2 7" xfId="38745"/>
    <cellStyle name="Note 2 3 3 3 2 3 3" xfId="4096"/>
    <cellStyle name="Note 2 3 3 3 2 3 3 2" xfId="6012"/>
    <cellStyle name="Note 2 3 3 3 2 3 3 2 2" xfId="12932"/>
    <cellStyle name="Note 2 3 3 3 2 3 3 2 2 2" xfId="19659"/>
    <cellStyle name="Note 2 3 3 3 2 3 3 2 2 2 2" xfId="37323"/>
    <cellStyle name="Note 2 3 3 3 2 3 3 2 2 2 3" xfId="54500"/>
    <cellStyle name="Note 2 3 3 3 2 3 3 2 2 3" xfId="30596"/>
    <cellStyle name="Note 2 3 3 3 2 3 3 2 2 4" xfId="47823"/>
    <cellStyle name="Note 2 3 3 3 2 3 3 2 3" xfId="9648"/>
    <cellStyle name="Note 2 3 3 3 2 3 3 2 3 2" xfId="27313"/>
    <cellStyle name="Note 2 3 3 3 2 3 3 2 3 3" xfId="44566"/>
    <cellStyle name="Note 2 3 3 3 2 3 3 2 4" xfId="16592"/>
    <cellStyle name="Note 2 3 3 3 2 3 3 2 4 2" xfId="34256"/>
    <cellStyle name="Note 2 3 3 3 2 3 3 2 4 3" xfId="51459"/>
    <cellStyle name="Note 2 3 3 3 2 3 3 2 5" xfId="23677"/>
    <cellStyle name="Note 2 3 3 3 2 3 3 2 6" xfId="40955"/>
    <cellStyle name="Note 2 3 3 3 2 3 3 3" xfId="7793"/>
    <cellStyle name="Note 2 3 3 3 2 3 3 3 2" xfId="25458"/>
    <cellStyle name="Note 2 3 3 3 2 3 3 3 3" xfId="42723"/>
    <cellStyle name="Note 2 3 3 3 2 3 3 4" xfId="14845"/>
    <cellStyle name="Note 2 3 3 3 2 3 3 4 2" xfId="32509"/>
    <cellStyle name="Note 2 3 3 3 2 3 3 4 3" xfId="49724"/>
    <cellStyle name="Note 2 3 3 3 2 3 3 5" xfId="21815"/>
    <cellStyle name="Note 2 3 3 3 2 3 3 6" xfId="39112"/>
    <cellStyle name="Note 2 3 3 3 2 3 4" xfId="4982"/>
    <cellStyle name="Note 2 3 3 3 2 3 4 2" xfId="11902"/>
    <cellStyle name="Note 2 3 3 3 2 3 4 2 2" xfId="18683"/>
    <cellStyle name="Note 2 3 3 3 2 3 4 2 2 2" xfId="36347"/>
    <cellStyle name="Note 2 3 3 3 2 3 4 2 2 3" xfId="53530"/>
    <cellStyle name="Note 2 3 3 3 2 3 4 2 3" xfId="29566"/>
    <cellStyle name="Note 2 3 3 3 2 3 4 2 4" xfId="46799"/>
    <cellStyle name="Note 2 3 3 3 2 3 4 3" xfId="8618"/>
    <cellStyle name="Note 2 3 3 3 2 3 4 3 2" xfId="26283"/>
    <cellStyle name="Note 2 3 3 3 2 3 4 3 3" xfId="43542"/>
    <cellStyle name="Note 2 3 3 3 2 3 4 4" xfId="15616"/>
    <cellStyle name="Note 2 3 3 3 2 3 4 4 2" xfId="33280"/>
    <cellStyle name="Note 2 3 3 3 2 3 4 4 3" xfId="50489"/>
    <cellStyle name="Note 2 3 3 3 2 3 4 5" xfId="22647"/>
    <cellStyle name="Note 2 3 3 3 2 3 4 6" xfId="39931"/>
    <cellStyle name="Note 2 3 3 3 2 3 5" xfId="10588"/>
    <cellStyle name="Note 2 3 3 3 2 3 5 2" xfId="17477"/>
    <cellStyle name="Note 2 3 3 3 2 3 5 2 2" xfId="35141"/>
    <cellStyle name="Note 2 3 3 3 2 3 5 2 3" xfId="52336"/>
    <cellStyle name="Note 2 3 3 3 2 3 5 3" xfId="28252"/>
    <cellStyle name="Note 2 3 3 3 2 3 5 4" xfId="45497"/>
    <cellStyle name="Note 2 3 3 3 2 3 6" xfId="6838"/>
    <cellStyle name="Note 2 3 3 3 2 3 6 2" xfId="24503"/>
    <cellStyle name="Note 2 3 3 3 2 3 6 3" xfId="41774"/>
    <cellStyle name="Note 2 3 3 3 2 3 7" xfId="13869"/>
    <cellStyle name="Note 2 3 3 3 2 3 7 2" xfId="31533"/>
    <cellStyle name="Note 2 3 3 3 2 3 7 3" xfId="48754"/>
    <cellStyle name="Note 2 3 3 3 2 3 8" xfId="20785"/>
    <cellStyle name="Note 2 3 3 3 2 3 9" xfId="38088"/>
    <cellStyle name="Note 2 3 3 3 2 4" xfId="3178"/>
    <cellStyle name="Note 2 3 3 3 2 4 2" xfId="4208"/>
    <cellStyle name="Note 2 3 3 3 2 4 2 2" xfId="6124"/>
    <cellStyle name="Note 2 3 3 3 2 4 2 2 2" xfId="13044"/>
    <cellStyle name="Note 2 3 3 3 2 4 2 2 2 2" xfId="19771"/>
    <cellStyle name="Note 2 3 3 3 2 4 2 2 2 2 2" xfId="37435"/>
    <cellStyle name="Note 2 3 3 3 2 4 2 2 2 2 3" xfId="54612"/>
    <cellStyle name="Note 2 3 3 3 2 4 2 2 2 3" xfId="30708"/>
    <cellStyle name="Note 2 3 3 3 2 4 2 2 2 4" xfId="47935"/>
    <cellStyle name="Note 2 3 3 3 2 4 2 2 3" xfId="9760"/>
    <cellStyle name="Note 2 3 3 3 2 4 2 2 3 2" xfId="27425"/>
    <cellStyle name="Note 2 3 3 3 2 4 2 2 3 3" xfId="44678"/>
    <cellStyle name="Note 2 3 3 3 2 4 2 2 4" xfId="16704"/>
    <cellStyle name="Note 2 3 3 3 2 4 2 2 4 2" xfId="34368"/>
    <cellStyle name="Note 2 3 3 3 2 4 2 2 4 3" xfId="51571"/>
    <cellStyle name="Note 2 3 3 3 2 4 2 2 5" xfId="23789"/>
    <cellStyle name="Note 2 3 3 3 2 4 2 2 6" xfId="41067"/>
    <cellStyle name="Note 2 3 3 3 2 4 2 3" xfId="7905"/>
    <cellStyle name="Note 2 3 3 3 2 4 2 3 2" xfId="25570"/>
    <cellStyle name="Note 2 3 3 3 2 4 2 3 3" xfId="42835"/>
    <cellStyle name="Note 2 3 3 3 2 4 2 4" xfId="14957"/>
    <cellStyle name="Note 2 3 3 3 2 4 2 4 2" xfId="32621"/>
    <cellStyle name="Note 2 3 3 3 2 4 2 4 3" xfId="49836"/>
    <cellStyle name="Note 2 3 3 3 2 4 2 5" xfId="21927"/>
    <cellStyle name="Note 2 3 3 3 2 4 2 6" xfId="39224"/>
    <cellStyle name="Note 2 3 3 3 2 4 3" xfId="5094"/>
    <cellStyle name="Note 2 3 3 3 2 4 3 2" xfId="12014"/>
    <cellStyle name="Note 2 3 3 3 2 4 3 2 2" xfId="18795"/>
    <cellStyle name="Note 2 3 3 3 2 4 3 2 2 2" xfId="36459"/>
    <cellStyle name="Note 2 3 3 3 2 4 3 2 2 3" xfId="53642"/>
    <cellStyle name="Note 2 3 3 3 2 4 3 2 3" xfId="29678"/>
    <cellStyle name="Note 2 3 3 3 2 4 3 2 4" xfId="46911"/>
    <cellStyle name="Note 2 3 3 3 2 4 3 3" xfId="8730"/>
    <cellStyle name="Note 2 3 3 3 2 4 3 3 2" xfId="26395"/>
    <cellStyle name="Note 2 3 3 3 2 4 3 3 3" xfId="43654"/>
    <cellStyle name="Note 2 3 3 3 2 4 3 4" xfId="15728"/>
    <cellStyle name="Note 2 3 3 3 2 4 3 4 2" xfId="33392"/>
    <cellStyle name="Note 2 3 3 3 2 4 3 4 3" xfId="50601"/>
    <cellStyle name="Note 2 3 3 3 2 4 3 5" xfId="22759"/>
    <cellStyle name="Note 2 3 3 3 2 4 3 6" xfId="40043"/>
    <cellStyle name="Note 2 3 3 3 2 4 4" xfId="10700"/>
    <cellStyle name="Note 2 3 3 3 2 4 4 2" xfId="17589"/>
    <cellStyle name="Note 2 3 3 3 2 4 4 2 2" xfId="35253"/>
    <cellStyle name="Note 2 3 3 3 2 4 4 2 3" xfId="52448"/>
    <cellStyle name="Note 2 3 3 3 2 4 4 3" xfId="28364"/>
    <cellStyle name="Note 2 3 3 3 2 4 4 4" xfId="45609"/>
    <cellStyle name="Note 2 3 3 3 2 4 5" xfId="6950"/>
    <cellStyle name="Note 2 3 3 3 2 4 5 2" xfId="24615"/>
    <cellStyle name="Note 2 3 3 3 2 4 5 3" xfId="41886"/>
    <cellStyle name="Note 2 3 3 3 2 4 6" xfId="13981"/>
    <cellStyle name="Note 2 3 3 3 2 4 6 2" xfId="31645"/>
    <cellStyle name="Note 2 3 3 3 2 4 6 3" xfId="48866"/>
    <cellStyle name="Note 2 3 3 3 2 4 7" xfId="20897"/>
    <cellStyle name="Note 2 3 3 3 2 4 8" xfId="38200"/>
    <cellStyle name="Note 2 3 3 3 2 5" xfId="3406"/>
    <cellStyle name="Note 2 3 3 3 2 5 2" xfId="5322"/>
    <cellStyle name="Note 2 3 3 3 2 5 2 2" xfId="12242"/>
    <cellStyle name="Note 2 3 3 3 2 5 2 2 2" xfId="18969"/>
    <cellStyle name="Note 2 3 3 3 2 5 2 2 2 2" xfId="36633"/>
    <cellStyle name="Note 2 3 3 3 2 5 2 2 2 3" xfId="53816"/>
    <cellStyle name="Note 2 3 3 3 2 5 2 2 3" xfId="29906"/>
    <cellStyle name="Note 2 3 3 3 2 5 2 2 4" xfId="47139"/>
    <cellStyle name="Note 2 3 3 3 2 5 2 3" xfId="8958"/>
    <cellStyle name="Note 2 3 3 3 2 5 2 3 2" xfId="26623"/>
    <cellStyle name="Note 2 3 3 3 2 5 2 3 3" xfId="43882"/>
    <cellStyle name="Note 2 3 3 3 2 5 2 4" xfId="15902"/>
    <cellStyle name="Note 2 3 3 3 2 5 2 4 2" xfId="33566"/>
    <cellStyle name="Note 2 3 3 3 2 5 2 4 3" xfId="50775"/>
    <cellStyle name="Note 2 3 3 3 2 5 2 5" xfId="22987"/>
    <cellStyle name="Note 2 3 3 3 2 5 2 6" xfId="40271"/>
    <cellStyle name="Note 2 3 3 3 2 5 3" xfId="10866"/>
    <cellStyle name="Note 2 3 3 3 2 5 3 2" xfId="17701"/>
    <cellStyle name="Note 2 3 3 3 2 5 3 2 2" xfId="35365"/>
    <cellStyle name="Note 2 3 3 3 2 5 3 2 3" xfId="52560"/>
    <cellStyle name="Note 2 3 3 3 2 5 3 3" xfId="28530"/>
    <cellStyle name="Note 2 3 3 3 2 5 3 4" xfId="45775"/>
    <cellStyle name="Note 2 3 3 3 2 5 4" xfId="14155"/>
    <cellStyle name="Note 2 3 3 3 2 5 4 2" xfId="31819"/>
    <cellStyle name="Note 2 3 3 3 2 5 4 3" xfId="49040"/>
    <cellStyle name="Note 2 3 3 3 2 5 5" xfId="21125"/>
    <cellStyle name="Note 2 3 3 3 2 5 6" xfId="38428"/>
    <cellStyle name="Note 2 3 3 3 2 6" xfId="3779"/>
    <cellStyle name="Note 2 3 3 3 2 6 2" xfId="5695"/>
    <cellStyle name="Note 2 3 3 3 2 6 2 2" xfId="12615"/>
    <cellStyle name="Note 2 3 3 3 2 6 2 2 2" xfId="19342"/>
    <cellStyle name="Note 2 3 3 3 2 6 2 2 2 2" xfId="37006"/>
    <cellStyle name="Note 2 3 3 3 2 6 2 2 2 3" xfId="54183"/>
    <cellStyle name="Note 2 3 3 3 2 6 2 2 3" xfId="30279"/>
    <cellStyle name="Note 2 3 3 3 2 6 2 2 4" xfId="47506"/>
    <cellStyle name="Note 2 3 3 3 2 6 2 3" xfId="9331"/>
    <cellStyle name="Note 2 3 3 3 2 6 2 3 2" xfId="26996"/>
    <cellStyle name="Note 2 3 3 3 2 6 2 3 3" xfId="44249"/>
    <cellStyle name="Note 2 3 3 3 2 6 2 4" xfId="16275"/>
    <cellStyle name="Note 2 3 3 3 2 6 2 4 2" xfId="33939"/>
    <cellStyle name="Note 2 3 3 3 2 6 2 4 3" xfId="51142"/>
    <cellStyle name="Note 2 3 3 3 2 6 2 5" xfId="23360"/>
    <cellStyle name="Note 2 3 3 3 2 6 2 6" xfId="40638"/>
    <cellStyle name="Note 2 3 3 3 2 6 3" xfId="7476"/>
    <cellStyle name="Note 2 3 3 3 2 6 3 2" xfId="25141"/>
    <cellStyle name="Note 2 3 3 3 2 6 3 3" xfId="42406"/>
    <cellStyle name="Note 2 3 3 3 2 6 4" xfId="14528"/>
    <cellStyle name="Note 2 3 3 3 2 6 4 2" xfId="32192"/>
    <cellStyle name="Note 2 3 3 3 2 6 4 3" xfId="49407"/>
    <cellStyle name="Note 2 3 3 3 2 6 5" xfId="21498"/>
    <cellStyle name="Note 2 3 3 3 2 6 6" xfId="38795"/>
    <cellStyle name="Note 2 3 3 3 2 7" xfId="4659"/>
    <cellStyle name="Note 2 3 3 3 2 7 2" xfId="11579"/>
    <cellStyle name="Note 2 3 3 3 2 7 2 2" xfId="18360"/>
    <cellStyle name="Note 2 3 3 3 2 7 2 2 2" xfId="36024"/>
    <cellStyle name="Note 2 3 3 3 2 7 2 2 3" xfId="53213"/>
    <cellStyle name="Note 2 3 3 3 2 7 2 3" xfId="29243"/>
    <cellStyle name="Note 2 3 3 3 2 7 2 4" xfId="46482"/>
    <cellStyle name="Note 2 3 3 3 2 7 3" xfId="8295"/>
    <cellStyle name="Note 2 3 3 3 2 7 3 2" xfId="25960"/>
    <cellStyle name="Note 2 3 3 3 2 7 3 3" xfId="43225"/>
    <cellStyle name="Note 2 3 3 3 2 7 4" xfId="15293"/>
    <cellStyle name="Note 2 3 3 3 2 7 4 2" xfId="32957"/>
    <cellStyle name="Note 2 3 3 3 2 7 4 3" xfId="50172"/>
    <cellStyle name="Note 2 3 3 3 2 7 5" xfId="22324"/>
    <cellStyle name="Note 2 3 3 3 2 7 6" xfId="39614"/>
    <cellStyle name="Note 2 3 3 3 2 8" xfId="10265"/>
    <cellStyle name="Note 2 3 3 3 2 8 2" xfId="17154"/>
    <cellStyle name="Note 2 3 3 3 2 8 2 2" xfId="34818"/>
    <cellStyle name="Note 2 3 3 3 2 8 2 3" xfId="52019"/>
    <cellStyle name="Note 2 3 3 3 2 8 3" xfId="27929"/>
    <cellStyle name="Note 2 3 3 3 2 8 4" xfId="45180"/>
    <cellStyle name="Note 2 3 3 3 2 9" xfId="6515"/>
    <cellStyle name="Note 2 3 3 3 2 9 2" xfId="24180"/>
    <cellStyle name="Note 2 3 3 3 2 9 3" xfId="41457"/>
    <cellStyle name="Note 2 3 3 3 3" xfId="2832"/>
    <cellStyle name="Note 2 3 3 3 3 2" xfId="3495"/>
    <cellStyle name="Note 2 3 3 3 3 2 2" xfId="5411"/>
    <cellStyle name="Note 2 3 3 3 3 2 2 2" xfId="12331"/>
    <cellStyle name="Note 2 3 3 3 3 2 2 2 2" xfId="19058"/>
    <cellStyle name="Note 2 3 3 3 3 2 2 2 2 2" xfId="36722"/>
    <cellStyle name="Note 2 3 3 3 3 2 2 2 2 3" xfId="53902"/>
    <cellStyle name="Note 2 3 3 3 3 2 2 2 3" xfId="29995"/>
    <cellStyle name="Note 2 3 3 3 3 2 2 2 4" xfId="47225"/>
    <cellStyle name="Note 2 3 3 3 3 2 2 3" xfId="9047"/>
    <cellStyle name="Note 2 3 3 3 3 2 2 3 2" xfId="26712"/>
    <cellStyle name="Note 2 3 3 3 3 2 2 3 3" xfId="43968"/>
    <cellStyle name="Note 2 3 3 3 3 2 2 4" xfId="15991"/>
    <cellStyle name="Note 2 3 3 3 3 2 2 4 2" xfId="33655"/>
    <cellStyle name="Note 2 3 3 3 3 2 2 4 3" xfId="50861"/>
    <cellStyle name="Note 2 3 3 3 3 2 2 5" xfId="23076"/>
    <cellStyle name="Note 2 3 3 3 3 2 2 6" xfId="40357"/>
    <cellStyle name="Note 2 3 3 3 3 2 3" xfId="10955"/>
    <cellStyle name="Note 2 3 3 3 3 2 3 2" xfId="17790"/>
    <cellStyle name="Note 2 3 3 3 3 2 3 2 2" xfId="35454"/>
    <cellStyle name="Note 2 3 3 3 3 2 3 2 3" xfId="52646"/>
    <cellStyle name="Note 2 3 3 3 3 2 3 3" xfId="28619"/>
    <cellStyle name="Note 2 3 3 3 3 2 3 4" xfId="45861"/>
    <cellStyle name="Note 2 3 3 3 3 2 4" xfId="7192"/>
    <cellStyle name="Note 2 3 3 3 3 2 4 2" xfId="24857"/>
    <cellStyle name="Note 2 3 3 3 3 2 4 3" xfId="42125"/>
    <cellStyle name="Note 2 3 3 3 3 2 5" xfId="14244"/>
    <cellStyle name="Note 2 3 3 3 3 2 5 2" xfId="31908"/>
    <cellStyle name="Note 2 3 3 3 3 2 5 3" xfId="49126"/>
    <cellStyle name="Note 2 3 3 3 3 2 6" xfId="21214"/>
    <cellStyle name="Note 2 3 3 3 3 2 7" xfId="38514"/>
    <cellStyle name="Note 2 3 3 3 3 3" xfId="3865"/>
    <cellStyle name="Note 2 3 3 3 3 3 2" xfId="5781"/>
    <cellStyle name="Note 2 3 3 3 3 3 2 2" xfId="12701"/>
    <cellStyle name="Note 2 3 3 3 3 3 2 2 2" xfId="19428"/>
    <cellStyle name="Note 2 3 3 3 3 3 2 2 2 2" xfId="37092"/>
    <cellStyle name="Note 2 3 3 3 3 3 2 2 2 3" xfId="54269"/>
    <cellStyle name="Note 2 3 3 3 3 3 2 2 3" xfId="30365"/>
    <cellStyle name="Note 2 3 3 3 3 3 2 2 4" xfId="47592"/>
    <cellStyle name="Note 2 3 3 3 3 3 2 3" xfId="9417"/>
    <cellStyle name="Note 2 3 3 3 3 3 2 3 2" xfId="27082"/>
    <cellStyle name="Note 2 3 3 3 3 3 2 3 3" xfId="44335"/>
    <cellStyle name="Note 2 3 3 3 3 3 2 4" xfId="16361"/>
    <cellStyle name="Note 2 3 3 3 3 3 2 4 2" xfId="34025"/>
    <cellStyle name="Note 2 3 3 3 3 3 2 4 3" xfId="51228"/>
    <cellStyle name="Note 2 3 3 3 3 3 2 5" xfId="23446"/>
    <cellStyle name="Note 2 3 3 3 3 3 2 6" xfId="40724"/>
    <cellStyle name="Note 2 3 3 3 3 3 3" xfId="7562"/>
    <cellStyle name="Note 2 3 3 3 3 3 3 2" xfId="25227"/>
    <cellStyle name="Note 2 3 3 3 3 3 3 3" xfId="42492"/>
    <cellStyle name="Note 2 3 3 3 3 3 4" xfId="14614"/>
    <cellStyle name="Note 2 3 3 3 3 3 4 2" xfId="32278"/>
    <cellStyle name="Note 2 3 3 3 3 3 4 3" xfId="49493"/>
    <cellStyle name="Note 2 3 3 3 3 3 5" xfId="21584"/>
    <cellStyle name="Note 2 3 3 3 3 3 6" xfId="38881"/>
    <cellStyle name="Note 2 3 3 3 3 4" xfId="4748"/>
    <cellStyle name="Note 2 3 3 3 3 4 2" xfId="11668"/>
    <cellStyle name="Note 2 3 3 3 3 4 2 2" xfId="18449"/>
    <cellStyle name="Note 2 3 3 3 3 4 2 2 2" xfId="36113"/>
    <cellStyle name="Note 2 3 3 3 3 4 2 2 3" xfId="53299"/>
    <cellStyle name="Note 2 3 3 3 3 4 2 3" xfId="29332"/>
    <cellStyle name="Note 2 3 3 3 3 4 2 4" xfId="46568"/>
    <cellStyle name="Note 2 3 3 3 3 4 3" xfId="8384"/>
    <cellStyle name="Note 2 3 3 3 3 4 3 2" xfId="26049"/>
    <cellStyle name="Note 2 3 3 3 3 4 3 3" xfId="43311"/>
    <cellStyle name="Note 2 3 3 3 3 4 4" xfId="15382"/>
    <cellStyle name="Note 2 3 3 3 3 4 4 2" xfId="33046"/>
    <cellStyle name="Note 2 3 3 3 3 4 4 3" xfId="50258"/>
    <cellStyle name="Note 2 3 3 3 3 4 5" xfId="22413"/>
    <cellStyle name="Note 2 3 3 3 3 4 6" xfId="39700"/>
    <cellStyle name="Note 2 3 3 3 3 5" xfId="10354"/>
    <cellStyle name="Note 2 3 3 3 3 5 2" xfId="17243"/>
    <cellStyle name="Note 2 3 3 3 3 5 2 2" xfId="34907"/>
    <cellStyle name="Note 2 3 3 3 3 5 2 3" xfId="52105"/>
    <cellStyle name="Note 2 3 3 3 3 5 3" xfId="28018"/>
    <cellStyle name="Note 2 3 3 3 3 5 4" xfId="45266"/>
    <cellStyle name="Note 2 3 3 3 3 6" xfId="6604"/>
    <cellStyle name="Note 2 3 3 3 3 6 2" xfId="24269"/>
    <cellStyle name="Note 2 3 3 3 3 6 3" xfId="41543"/>
    <cellStyle name="Note 2 3 3 3 3 7" xfId="13635"/>
    <cellStyle name="Note 2 3 3 3 3 7 2" xfId="31299"/>
    <cellStyle name="Note 2 3 3 3 3 7 3" xfId="48523"/>
    <cellStyle name="Note 2 3 3 3 3 8" xfId="20551"/>
    <cellStyle name="Note 2 3 3 3 3 9" xfId="37857"/>
    <cellStyle name="Note 2 3 3 3 4" xfId="4484"/>
    <cellStyle name="Note 2 3 3 3 4 2" xfId="6348"/>
    <cellStyle name="Note 2 3 3 3 4 2 2" xfId="13267"/>
    <cellStyle name="Note 2 3 3 3 4 2 2 2" xfId="19940"/>
    <cellStyle name="Note 2 3 3 3 4 2 2 2 2" xfId="37604"/>
    <cellStyle name="Note 2 3 3 3 4 2 2 2 3" xfId="54781"/>
    <cellStyle name="Note 2 3 3 3 4 2 2 3" xfId="30931"/>
    <cellStyle name="Note 2 3 3 3 4 2 2 4" xfId="48158"/>
    <cellStyle name="Note 2 3 3 3 4 2 3" xfId="9983"/>
    <cellStyle name="Note 2 3 3 3 4 2 3 2" xfId="27648"/>
    <cellStyle name="Note 2 3 3 3 4 2 3 3" xfId="44901"/>
    <cellStyle name="Note 2 3 3 3 4 2 4" xfId="16873"/>
    <cellStyle name="Note 2 3 3 3 4 2 4 2" xfId="34537"/>
    <cellStyle name="Note 2 3 3 3 4 2 4 3" xfId="51740"/>
    <cellStyle name="Note 2 3 3 3 4 2 5" xfId="24013"/>
    <cellStyle name="Note 2 3 3 3 4 2 6" xfId="41290"/>
    <cellStyle name="Note 2 3 3 3 4 3" xfId="11412"/>
    <cellStyle name="Note 2 3 3 3 4 3 2" xfId="18193"/>
    <cellStyle name="Note 2 3 3 3 4 3 2 2" xfId="35857"/>
    <cellStyle name="Note 2 3 3 3 4 3 2 3" xfId="53046"/>
    <cellStyle name="Note 2 3 3 3 4 3 3" xfId="29076"/>
    <cellStyle name="Note 2 3 3 3 4 3 4" xfId="46315"/>
    <cellStyle name="Note 2 3 3 3 4 4" xfId="8128"/>
    <cellStyle name="Note 2 3 3 3 4 4 2" xfId="25793"/>
    <cellStyle name="Note 2 3 3 3 4 4 3" xfId="43058"/>
    <cellStyle name="Note 2 3 3 3 4 5" xfId="15126"/>
    <cellStyle name="Note 2 3 3 3 4 5 2" xfId="32790"/>
    <cellStyle name="Note 2 3 3 3 4 5 3" xfId="50005"/>
    <cellStyle name="Note 2 3 3 3 4 6" xfId="22157"/>
    <cellStyle name="Note 2 3 3 3 4 7" xfId="39447"/>
    <cellStyle name="Note 2 3 3 3 5" xfId="4441"/>
    <cellStyle name="Note 2 3 3 3 5 2" xfId="6305"/>
    <cellStyle name="Note 2 3 3 3 5 2 2" xfId="13224"/>
    <cellStyle name="Note 2 3 3 3 5 2 2 2" xfId="19897"/>
    <cellStyle name="Note 2 3 3 3 5 2 2 2 2" xfId="37561"/>
    <cellStyle name="Note 2 3 3 3 5 2 2 2 3" xfId="54738"/>
    <cellStyle name="Note 2 3 3 3 5 2 2 3" xfId="30888"/>
    <cellStyle name="Note 2 3 3 3 5 2 2 4" xfId="48115"/>
    <cellStyle name="Note 2 3 3 3 5 2 3" xfId="9940"/>
    <cellStyle name="Note 2 3 3 3 5 2 3 2" xfId="27605"/>
    <cellStyle name="Note 2 3 3 3 5 2 3 3" xfId="44858"/>
    <cellStyle name="Note 2 3 3 3 5 2 4" xfId="16830"/>
    <cellStyle name="Note 2 3 3 3 5 2 4 2" xfId="34494"/>
    <cellStyle name="Note 2 3 3 3 5 2 4 3" xfId="51697"/>
    <cellStyle name="Note 2 3 3 3 5 2 5" xfId="23970"/>
    <cellStyle name="Note 2 3 3 3 5 2 6" xfId="41247"/>
    <cellStyle name="Note 2 3 3 3 5 3" xfId="11369"/>
    <cellStyle name="Note 2 3 3 3 5 3 2" xfId="18150"/>
    <cellStyle name="Note 2 3 3 3 5 3 2 2" xfId="35814"/>
    <cellStyle name="Note 2 3 3 3 5 3 2 3" xfId="53003"/>
    <cellStyle name="Note 2 3 3 3 5 3 3" xfId="29033"/>
    <cellStyle name="Note 2 3 3 3 5 3 4" xfId="46272"/>
    <cellStyle name="Note 2 3 3 3 5 4" xfId="8085"/>
    <cellStyle name="Note 2 3 3 3 5 4 2" xfId="25750"/>
    <cellStyle name="Note 2 3 3 3 5 4 3" xfId="43015"/>
    <cellStyle name="Note 2 3 3 3 5 5" xfId="15083"/>
    <cellStyle name="Note 2 3 3 3 5 5 2" xfId="32747"/>
    <cellStyle name="Note 2 3 3 3 5 5 3" xfId="49962"/>
    <cellStyle name="Note 2 3 3 3 5 6" xfId="22114"/>
    <cellStyle name="Note 2 3 3 3 5 7" xfId="39404"/>
    <cellStyle name="Note 2 3 3 3 6" xfId="10127"/>
    <cellStyle name="Note 2 3 3 3 6 2" xfId="17016"/>
    <cellStyle name="Note 2 3 3 3 6 2 2" xfId="34680"/>
    <cellStyle name="Note 2 3 3 3 6 2 3" xfId="51881"/>
    <cellStyle name="Note 2 3 3 3 6 3" xfId="27791"/>
    <cellStyle name="Note 2 3 3 3 6 4" xfId="45042"/>
    <cellStyle name="Note 2 3 3 3 7" xfId="13408"/>
    <cellStyle name="Note 2 3 3 3 7 2" xfId="31072"/>
    <cellStyle name="Note 2 3 3 3 7 3" xfId="48299"/>
    <cellStyle name="Note 2 3 3 3 8" xfId="20234"/>
    <cellStyle name="Note 2 3 3 3 9" xfId="20358"/>
    <cellStyle name="Note 2 3 3 4" xfId="2744"/>
    <cellStyle name="Note 2 3 3 4 10" xfId="13549"/>
    <cellStyle name="Note 2 3 3 4 10 2" xfId="31213"/>
    <cellStyle name="Note 2 3 3 4 10 3" xfId="48440"/>
    <cellStyle name="Note 2 3 3 4 11" xfId="20465"/>
    <cellStyle name="Note 2 3 3 4 12" xfId="37774"/>
    <cellStyle name="Note 2 3 3 4 2" xfId="2973"/>
    <cellStyle name="Note 2 3 3 4 2 2" xfId="3636"/>
    <cellStyle name="Note 2 3 3 4 2 2 2" xfId="5552"/>
    <cellStyle name="Note 2 3 3 4 2 2 2 2" xfId="12472"/>
    <cellStyle name="Note 2 3 3 4 2 2 2 2 2" xfId="19199"/>
    <cellStyle name="Note 2 3 3 4 2 2 2 2 2 2" xfId="36863"/>
    <cellStyle name="Note 2 3 3 4 2 2 2 2 2 3" xfId="54043"/>
    <cellStyle name="Note 2 3 3 4 2 2 2 2 3" xfId="30136"/>
    <cellStyle name="Note 2 3 3 4 2 2 2 2 4" xfId="47366"/>
    <cellStyle name="Note 2 3 3 4 2 2 2 3" xfId="9188"/>
    <cellStyle name="Note 2 3 3 4 2 2 2 3 2" xfId="26853"/>
    <cellStyle name="Note 2 3 3 4 2 2 2 3 3" xfId="44109"/>
    <cellStyle name="Note 2 3 3 4 2 2 2 4" xfId="16132"/>
    <cellStyle name="Note 2 3 3 4 2 2 2 4 2" xfId="33796"/>
    <cellStyle name="Note 2 3 3 4 2 2 2 4 3" xfId="51002"/>
    <cellStyle name="Note 2 3 3 4 2 2 2 5" xfId="23217"/>
    <cellStyle name="Note 2 3 3 4 2 2 2 6" xfId="40498"/>
    <cellStyle name="Note 2 3 3 4 2 2 3" xfId="11096"/>
    <cellStyle name="Note 2 3 3 4 2 2 3 2" xfId="17931"/>
    <cellStyle name="Note 2 3 3 4 2 2 3 2 2" xfId="35595"/>
    <cellStyle name="Note 2 3 3 4 2 2 3 2 3" xfId="52787"/>
    <cellStyle name="Note 2 3 3 4 2 2 3 3" xfId="28760"/>
    <cellStyle name="Note 2 3 3 4 2 2 3 4" xfId="46002"/>
    <cellStyle name="Note 2 3 3 4 2 2 4" xfId="7333"/>
    <cellStyle name="Note 2 3 3 4 2 2 4 2" xfId="24998"/>
    <cellStyle name="Note 2 3 3 4 2 2 4 3" xfId="42266"/>
    <cellStyle name="Note 2 3 3 4 2 2 5" xfId="14385"/>
    <cellStyle name="Note 2 3 3 4 2 2 5 2" xfId="32049"/>
    <cellStyle name="Note 2 3 3 4 2 2 5 3" xfId="49267"/>
    <cellStyle name="Note 2 3 3 4 2 2 6" xfId="21355"/>
    <cellStyle name="Note 2 3 3 4 2 2 7" xfId="38655"/>
    <cellStyle name="Note 2 3 3 4 2 3" xfId="4006"/>
    <cellStyle name="Note 2 3 3 4 2 3 2" xfId="5922"/>
    <cellStyle name="Note 2 3 3 4 2 3 2 2" xfId="12842"/>
    <cellStyle name="Note 2 3 3 4 2 3 2 2 2" xfId="19569"/>
    <cellStyle name="Note 2 3 3 4 2 3 2 2 2 2" xfId="37233"/>
    <cellStyle name="Note 2 3 3 4 2 3 2 2 2 3" xfId="54410"/>
    <cellStyle name="Note 2 3 3 4 2 3 2 2 3" xfId="30506"/>
    <cellStyle name="Note 2 3 3 4 2 3 2 2 4" xfId="47733"/>
    <cellStyle name="Note 2 3 3 4 2 3 2 3" xfId="9558"/>
    <cellStyle name="Note 2 3 3 4 2 3 2 3 2" xfId="27223"/>
    <cellStyle name="Note 2 3 3 4 2 3 2 3 3" xfId="44476"/>
    <cellStyle name="Note 2 3 3 4 2 3 2 4" xfId="16502"/>
    <cellStyle name="Note 2 3 3 4 2 3 2 4 2" xfId="34166"/>
    <cellStyle name="Note 2 3 3 4 2 3 2 4 3" xfId="51369"/>
    <cellStyle name="Note 2 3 3 4 2 3 2 5" xfId="23587"/>
    <cellStyle name="Note 2 3 3 4 2 3 2 6" xfId="40865"/>
    <cellStyle name="Note 2 3 3 4 2 3 3" xfId="7703"/>
    <cellStyle name="Note 2 3 3 4 2 3 3 2" xfId="25368"/>
    <cellStyle name="Note 2 3 3 4 2 3 3 3" xfId="42633"/>
    <cellStyle name="Note 2 3 3 4 2 3 4" xfId="14755"/>
    <cellStyle name="Note 2 3 3 4 2 3 4 2" xfId="32419"/>
    <cellStyle name="Note 2 3 3 4 2 3 4 3" xfId="49634"/>
    <cellStyle name="Note 2 3 3 4 2 3 5" xfId="21725"/>
    <cellStyle name="Note 2 3 3 4 2 3 6" xfId="39022"/>
    <cellStyle name="Note 2 3 3 4 2 4" xfId="4889"/>
    <cellStyle name="Note 2 3 3 4 2 4 2" xfId="11809"/>
    <cellStyle name="Note 2 3 3 4 2 4 2 2" xfId="18590"/>
    <cellStyle name="Note 2 3 3 4 2 4 2 2 2" xfId="36254"/>
    <cellStyle name="Note 2 3 3 4 2 4 2 2 3" xfId="53440"/>
    <cellStyle name="Note 2 3 3 4 2 4 2 3" xfId="29473"/>
    <cellStyle name="Note 2 3 3 4 2 4 2 4" xfId="46709"/>
    <cellStyle name="Note 2 3 3 4 2 4 3" xfId="8525"/>
    <cellStyle name="Note 2 3 3 4 2 4 3 2" xfId="26190"/>
    <cellStyle name="Note 2 3 3 4 2 4 3 3" xfId="43452"/>
    <cellStyle name="Note 2 3 3 4 2 4 4" xfId="15523"/>
    <cellStyle name="Note 2 3 3 4 2 4 4 2" xfId="33187"/>
    <cellStyle name="Note 2 3 3 4 2 4 4 3" xfId="50399"/>
    <cellStyle name="Note 2 3 3 4 2 4 5" xfId="22554"/>
    <cellStyle name="Note 2 3 3 4 2 4 6" xfId="39841"/>
    <cellStyle name="Note 2 3 3 4 2 5" xfId="10495"/>
    <cellStyle name="Note 2 3 3 4 2 5 2" xfId="17384"/>
    <cellStyle name="Note 2 3 3 4 2 5 2 2" xfId="35048"/>
    <cellStyle name="Note 2 3 3 4 2 5 2 3" xfId="52246"/>
    <cellStyle name="Note 2 3 3 4 2 5 3" xfId="28159"/>
    <cellStyle name="Note 2 3 3 4 2 5 4" xfId="45407"/>
    <cellStyle name="Note 2 3 3 4 2 6" xfId="6745"/>
    <cellStyle name="Note 2 3 3 4 2 6 2" xfId="24410"/>
    <cellStyle name="Note 2 3 3 4 2 6 3" xfId="41684"/>
    <cellStyle name="Note 2 3 3 4 2 7" xfId="13776"/>
    <cellStyle name="Note 2 3 3 4 2 7 2" xfId="31440"/>
    <cellStyle name="Note 2 3 3 4 2 7 3" xfId="48664"/>
    <cellStyle name="Note 2 3 3 4 2 8" xfId="20692"/>
    <cellStyle name="Note 2 3 3 4 2 9" xfId="37998"/>
    <cellStyle name="Note 2 3 3 4 3" xfId="3069"/>
    <cellStyle name="Note 2 3 3 4 3 2" xfId="3732"/>
    <cellStyle name="Note 2 3 3 4 3 2 2" xfId="5648"/>
    <cellStyle name="Note 2 3 3 4 3 2 2 2" xfId="12568"/>
    <cellStyle name="Note 2 3 3 4 3 2 2 2 2" xfId="19295"/>
    <cellStyle name="Note 2 3 3 4 3 2 2 2 2 2" xfId="36959"/>
    <cellStyle name="Note 2 3 3 4 3 2 2 2 2 3" xfId="54136"/>
    <cellStyle name="Note 2 3 3 4 3 2 2 2 3" xfId="30232"/>
    <cellStyle name="Note 2 3 3 4 3 2 2 2 4" xfId="47459"/>
    <cellStyle name="Note 2 3 3 4 3 2 2 3" xfId="9284"/>
    <cellStyle name="Note 2 3 3 4 3 2 2 3 2" xfId="26949"/>
    <cellStyle name="Note 2 3 3 4 3 2 2 3 3" xfId="44202"/>
    <cellStyle name="Note 2 3 3 4 3 2 2 4" xfId="16228"/>
    <cellStyle name="Note 2 3 3 4 3 2 2 4 2" xfId="33892"/>
    <cellStyle name="Note 2 3 3 4 3 2 2 4 3" xfId="51095"/>
    <cellStyle name="Note 2 3 3 4 3 2 2 5" xfId="23313"/>
    <cellStyle name="Note 2 3 3 4 3 2 2 6" xfId="40591"/>
    <cellStyle name="Note 2 3 3 4 3 2 3" xfId="11192"/>
    <cellStyle name="Note 2 3 3 4 3 2 3 2" xfId="18027"/>
    <cellStyle name="Note 2 3 3 4 3 2 3 2 2" xfId="35691"/>
    <cellStyle name="Note 2 3 3 4 3 2 3 2 3" xfId="52880"/>
    <cellStyle name="Note 2 3 3 4 3 2 3 3" xfId="28856"/>
    <cellStyle name="Note 2 3 3 4 3 2 3 4" xfId="46095"/>
    <cellStyle name="Note 2 3 3 4 3 2 4" xfId="7429"/>
    <cellStyle name="Note 2 3 3 4 3 2 4 2" xfId="25094"/>
    <cellStyle name="Note 2 3 3 4 3 2 4 3" xfId="42359"/>
    <cellStyle name="Note 2 3 3 4 3 2 5" xfId="14481"/>
    <cellStyle name="Note 2 3 3 4 3 2 5 2" xfId="32145"/>
    <cellStyle name="Note 2 3 3 4 3 2 5 3" xfId="49360"/>
    <cellStyle name="Note 2 3 3 4 3 2 6" xfId="21451"/>
    <cellStyle name="Note 2 3 3 4 3 2 7" xfId="38748"/>
    <cellStyle name="Note 2 3 3 4 3 3" xfId="4099"/>
    <cellStyle name="Note 2 3 3 4 3 3 2" xfId="6015"/>
    <cellStyle name="Note 2 3 3 4 3 3 2 2" xfId="12935"/>
    <cellStyle name="Note 2 3 3 4 3 3 2 2 2" xfId="19662"/>
    <cellStyle name="Note 2 3 3 4 3 3 2 2 2 2" xfId="37326"/>
    <cellStyle name="Note 2 3 3 4 3 3 2 2 2 3" xfId="54503"/>
    <cellStyle name="Note 2 3 3 4 3 3 2 2 3" xfId="30599"/>
    <cellStyle name="Note 2 3 3 4 3 3 2 2 4" xfId="47826"/>
    <cellStyle name="Note 2 3 3 4 3 3 2 3" xfId="9651"/>
    <cellStyle name="Note 2 3 3 4 3 3 2 3 2" xfId="27316"/>
    <cellStyle name="Note 2 3 3 4 3 3 2 3 3" xfId="44569"/>
    <cellStyle name="Note 2 3 3 4 3 3 2 4" xfId="16595"/>
    <cellStyle name="Note 2 3 3 4 3 3 2 4 2" xfId="34259"/>
    <cellStyle name="Note 2 3 3 4 3 3 2 4 3" xfId="51462"/>
    <cellStyle name="Note 2 3 3 4 3 3 2 5" xfId="23680"/>
    <cellStyle name="Note 2 3 3 4 3 3 2 6" xfId="40958"/>
    <cellStyle name="Note 2 3 3 4 3 3 3" xfId="7796"/>
    <cellStyle name="Note 2 3 3 4 3 3 3 2" xfId="25461"/>
    <cellStyle name="Note 2 3 3 4 3 3 3 3" xfId="42726"/>
    <cellStyle name="Note 2 3 3 4 3 3 4" xfId="14848"/>
    <cellStyle name="Note 2 3 3 4 3 3 4 2" xfId="32512"/>
    <cellStyle name="Note 2 3 3 4 3 3 4 3" xfId="49727"/>
    <cellStyle name="Note 2 3 3 4 3 3 5" xfId="21818"/>
    <cellStyle name="Note 2 3 3 4 3 3 6" xfId="39115"/>
    <cellStyle name="Note 2 3 3 4 3 4" xfId="4985"/>
    <cellStyle name="Note 2 3 3 4 3 4 2" xfId="11905"/>
    <cellStyle name="Note 2 3 3 4 3 4 2 2" xfId="18686"/>
    <cellStyle name="Note 2 3 3 4 3 4 2 2 2" xfId="36350"/>
    <cellStyle name="Note 2 3 3 4 3 4 2 2 3" xfId="53533"/>
    <cellStyle name="Note 2 3 3 4 3 4 2 3" xfId="29569"/>
    <cellStyle name="Note 2 3 3 4 3 4 2 4" xfId="46802"/>
    <cellStyle name="Note 2 3 3 4 3 4 3" xfId="8621"/>
    <cellStyle name="Note 2 3 3 4 3 4 3 2" xfId="26286"/>
    <cellStyle name="Note 2 3 3 4 3 4 3 3" xfId="43545"/>
    <cellStyle name="Note 2 3 3 4 3 4 4" xfId="15619"/>
    <cellStyle name="Note 2 3 3 4 3 4 4 2" xfId="33283"/>
    <cellStyle name="Note 2 3 3 4 3 4 4 3" xfId="50492"/>
    <cellStyle name="Note 2 3 3 4 3 4 5" xfId="22650"/>
    <cellStyle name="Note 2 3 3 4 3 4 6" xfId="39934"/>
    <cellStyle name="Note 2 3 3 4 3 5" xfId="10591"/>
    <cellStyle name="Note 2 3 3 4 3 5 2" xfId="17480"/>
    <cellStyle name="Note 2 3 3 4 3 5 2 2" xfId="35144"/>
    <cellStyle name="Note 2 3 3 4 3 5 2 3" xfId="52339"/>
    <cellStyle name="Note 2 3 3 4 3 5 3" xfId="28255"/>
    <cellStyle name="Note 2 3 3 4 3 5 4" xfId="45500"/>
    <cellStyle name="Note 2 3 3 4 3 6" xfId="6841"/>
    <cellStyle name="Note 2 3 3 4 3 6 2" xfId="24506"/>
    <cellStyle name="Note 2 3 3 4 3 6 3" xfId="41777"/>
    <cellStyle name="Note 2 3 3 4 3 7" xfId="13872"/>
    <cellStyle name="Note 2 3 3 4 3 7 2" xfId="31536"/>
    <cellStyle name="Note 2 3 3 4 3 7 3" xfId="48757"/>
    <cellStyle name="Note 2 3 3 4 3 8" xfId="20788"/>
    <cellStyle name="Note 2 3 3 4 3 9" xfId="38091"/>
    <cellStyle name="Note 2 3 3 4 4" xfId="3181"/>
    <cellStyle name="Note 2 3 3 4 4 2" xfId="4211"/>
    <cellStyle name="Note 2 3 3 4 4 2 2" xfId="6127"/>
    <cellStyle name="Note 2 3 3 4 4 2 2 2" xfId="13047"/>
    <cellStyle name="Note 2 3 3 4 4 2 2 2 2" xfId="19774"/>
    <cellStyle name="Note 2 3 3 4 4 2 2 2 2 2" xfId="37438"/>
    <cellStyle name="Note 2 3 3 4 4 2 2 2 2 3" xfId="54615"/>
    <cellStyle name="Note 2 3 3 4 4 2 2 2 3" xfId="30711"/>
    <cellStyle name="Note 2 3 3 4 4 2 2 2 4" xfId="47938"/>
    <cellStyle name="Note 2 3 3 4 4 2 2 3" xfId="9763"/>
    <cellStyle name="Note 2 3 3 4 4 2 2 3 2" xfId="27428"/>
    <cellStyle name="Note 2 3 3 4 4 2 2 3 3" xfId="44681"/>
    <cellStyle name="Note 2 3 3 4 4 2 2 4" xfId="16707"/>
    <cellStyle name="Note 2 3 3 4 4 2 2 4 2" xfId="34371"/>
    <cellStyle name="Note 2 3 3 4 4 2 2 4 3" xfId="51574"/>
    <cellStyle name="Note 2 3 3 4 4 2 2 5" xfId="23792"/>
    <cellStyle name="Note 2 3 3 4 4 2 2 6" xfId="41070"/>
    <cellStyle name="Note 2 3 3 4 4 2 3" xfId="7908"/>
    <cellStyle name="Note 2 3 3 4 4 2 3 2" xfId="25573"/>
    <cellStyle name="Note 2 3 3 4 4 2 3 3" xfId="42838"/>
    <cellStyle name="Note 2 3 3 4 4 2 4" xfId="14960"/>
    <cellStyle name="Note 2 3 3 4 4 2 4 2" xfId="32624"/>
    <cellStyle name="Note 2 3 3 4 4 2 4 3" xfId="49839"/>
    <cellStyle name="Note 2 3 3 4 4 2 5" xfId="21930"/>
    <cellStyle name="Note 2 3 3 4 4 2 6" xfId="39227"/>
    <cellStyle name="Note 2 3 3 4 4 3" xfId="5097"/>
    <cellStyle name="Note 2 3 3 4 4 3 2" xfId="12017"/>
    <cellStyle name="Note 2 3 3 4 4 3 2 2" xfId="18798"/>
    <cellStyle name="Note 2 3 3 4 4 3 2 2 2" xfId="36462"/>
    <cellStyle name="Note 2 3 3 4 4 3 2 2 3" xfId="53645"/>
    <cellStyle name="Note 2 3 3 4 4 3 2 3" xfId="29681"/>
    <cellStyle name="Note 2 3 3 4 4 3 2 4" xfId="46914"/>
    <cellStyle name="Note 2 3 3 4 4 3 3" xfId="8733"/>
    <cellStyle name="Note 2 3 3 4 4 3 3 2" xfId="26398"/>
    <cellStyle name="Note 2 3 3 4 4 3 3 3" xfId="43657"/>
    <cellStyle name="Note 2 3 3 4 4 3 4" xfId="15731"/>
    <cellStyle name="Note 2 3 3 4 4 3 4 2" xfId="33395"/>
    <cellStyle name="Note 2 3 3 4 4 3 4 3" xfId="50604"/>
    <cellStyle name="Note 2 3 3 4 4 3 5" xfId="22762"/>
    <cellStyle name="Note 2 3 3 4 4 3 6" xfId="40046"/>
    <cellStyle name="Note 2 3 3 4 4 4" xfId="10703"/>
    <cellStyle name="Note 2 3 3 4 4 4 2" xfId="17592"/>
    <cellStyle name="Note 2 3 3 4 4 4 2 2" xfId="35256"/>
    <cellStyle name="Note 2 3 3 4 4 4 2 3" xfId="52451"/>
    <cellStyle name="Note 2 3 3 4 4 4 3" xfId="28367"/>
    <cellStyle name="Note 2 3 3 4 4 4 4" xfId="45612"/>
    <cellStyle name="Note 2 3 3 4 4 5" xfId="6953"/>
    <cellStyle name="Note 2 3 3 4 4 5 2" xfId="24618"/>
    <cellStyle name="Note 2 3 3 4 4 5 3" xfId="41889"/>
    <cellStyle name="Note 2 3 3 4 4 6" xfId="13984"/>
    <cellStyle name="Note 2 3 3 4 4 6 2" xfId="31648"/>
    <cellStyle name="Note 2 3 3 4 4 6 3" xfId="48869"/>
    <cellStyle name="Note 2 3 3 4 4 7" xfId="20900"/>
    <cellStyle name="Note 2 3 3 4 4 8" xfId="38203"/>
    <cellStyle name="Note 2 3 3 4 5" xfId="3409"/>
    <cellStyle name="Note 2 3 3 4 5 2" xfId="5325"/>
    <cellStyle name="Note 2 3 3 4 5 2 2" xfId="12245"/>
    <cellStyle name="Note 2 3 3 4 5 2 2 2" xfId="18972"/>
    <cellStyle name="Note 2 3 3 4 5 2 2 2 2" xfId="36636"/>
    <cellStyle name="Note 2 3 3 4 5 2 2 2 3" xfId="53819"/>
    <cellStyle name="Note 2 3 3 4 5 2 2 3" xfId="29909"/>
    <cellStyle name="Note 2 3 3 4 5 2 2 4" xfId="47142"/>
    <cellStyle name="Note 2 3 3 4 5 2 3" xfId="8961"/>
    <cellStyle name="Note 2 3 3 4 5 2 3 2" xfId="26626"/>
    <cellStyle name="Note 2 3 3 4 5 2 3 3" xfId="43885"/>
    <cellStyle name="Note 2 3 3 4 5 2 4" xfId="15905"/>
    <cellStyle name="Note 2 3 3 4 5 2 4 2" xfId="33569"/>
    <cellStyle name="Note 2 3 3 4 5 2 4 3" xfId="50778"/>
    <cellStyle name="Note 2 3 3 4 5 2 5" xfId="22990"/>
    <cellStyle name="Note 2 3 3 4 5 2 6" xfId="40274"/>
    <cellStyle name="Note 2 3 3 4 5 3" xfId="10869"/>
    <cellStyle name="Note 2 3 3 4 5 3 2" xfId="17704"/>
    <cellStyle name="Note 2 3 3 4 5 3 2 2" xfId="35368"/>
    <cellStyle name="Note 2 3 3 4 5 3 2 3" xfId="52563"/>
    <cellStyle name="Note 2 3 3 4 5 3 3" xfId="28533"/>
    <cellStyle name="Note 2 3 3 4 5 3 4" xfId="45778"/>
    <cellStyle name="Note 2 3 3 4 5 4" xfId="14158"/>
    <cellStyle name="Note 2 3 3 4 5 4 2" xfId="31822"/>
    <cellStyle name="Note 2 3 3 4 5 4 3" xfId="49043"/>
    <cellStyle name="Note 2 3 3 4 5 5" xfId="21128"/>
    <cellStyle name="Note 2 3 3 4 5 6" xfId="38431"/>
    <cellStyle name="Note 2 3 3 4 6" xfId="3782"/>
    <cellStyle name="Note 2 3 3 4 6 2" xfId="5698"/>
    <cellStyle name="Note 2 3 3 4 6 2 2" xfId="12618"/>
    <cellStyle name="Note 2 3 3 4 6 2 2 2" xfId="19345"/>
    <cellStyle name="Note 2 3 3 4 6 2 2 2 2" xfId="37009"/>
    <cellStyle name="Note 2 3 3 4 6 2 2 2 3" xfId="54186"/>
    <cellStyle name="Note 2 3 3 4 6 2 2 3" xfId="30282"/>
    <cellStyle name="Note 2 3 3 4 6 2 2 4" xfId="47509"/>
    <cellStyle name="Note 2 3 3 4 6 2 3" xfId="9334"/>
    <cellStyle name="Note 2 3 3 4 6 2 3 2" xfId="26999"/>
    <cellStyle name="Note 2 3 3 4 6 2 3 3" xfId="44252"/>
    <cellStyle name="Note 2 3 3 4 6 2 4" xfId="16278"/>
    <cellStyle name="Note 2 3 3 4 6 2 4 2" xfId="33942"/>
    <cellStyle name="Note 2 3 3 4 6 2 4 3" xfId="51145"/>
    <cellStyle name="Note 2 3 3 4 6 2 5" xfId="23363"/>
    <cellStyle name="Note 2 3 3 4 6 2 6" xfId="40641"/>
    <cellStyle name="Note 2 3 3 4 6 3" xfId="7479"/>
    <cellStyle name="Note 2 3 3 4 6 3 2" xfId="25144"/>
    <cellStyle name="Note 2 3 3 4 6 3 3" xfId="42409"/>
    <cellStyle name="Note 2 3 3 4 6 4" xfId="14531"/>
    <cellStyle name="Note 2 3 3 4 6 4 2" xfId="32195"/>
    <cellStyle name="Note 2 3 3 4 6 4 3" xfId="49410"/>
    <cellStyle name="Note 2 3 3 4 6 5" xfId="21501"/>
    <cellStyle name="Note 2 3 3 4 6 6" xfId="38798"/>
    <cellStyle name="Note 2 3 3 4 7" xfId="4662"/>
    <cellStyle name="Note 2 3 3 4 7 2" xfId="11582"/>
    <cellStyle name="Note 2 3 3 4 7 2 2" xfId="18363"/>
    <cellStyle name="Note 2 3 3 4 7 2 2 2" xfId="36027"/>
    <cellStyle name="Note 2 3 3 4 7 2 2 3" xfId="53216"/>
    <cellStyle name="Note 2 3 3 4 7 2 3" xfId="29246"/>
    <cellStyle name="Note 2 3 3 4 7 2 4" xfId="46485"/>
    <cellStyle name="Note 2 3 3 4 7 3" xfId="8298"/>
    <cellStyle name="Note 2 3 3 4 7 3 2" xfId="25963"/>
    <cellStyle name="Note 2 3 3 4 7 3 3" xfId="43228"/>
    <cellStyle name="Note 2 3 3 4 7 4" xfId="15296"/>
    <cellStyle name="Note 2 3 3 4 7 4 2" xfId="32960"/>
    <cellStyle name="Note 2 3 3 4 7 4 3" xfId="50175"/>
    <cellStyle name="Note 2 3 3 4 7 5" xfId="22327"/>
    <cellStyle name="Note 2 3 3 4 7 6" xfId="39617"/>
    <cellStyle name="Note 2 3 3 4 8" xfId="10268"/>
    <cellStyle name="Note 2 3 3 4 8 2" xfId="17157"/>
    <cellStyle name="Note 2 3 3 4 8 2 2" xfId="34821"/>
    <cellStyle name="Note 2 3 3 4 8 2 3" xfId="52022"/>
    <cellStyle name="Note 2 3 3 4 8 3" xfId="27932"/>
    <cellStyle name="Note 2 3 3 4 8 4" xfId="45183"/>
    <cellStyle name="Note 2 3 3 4 9" xfId="6518"/>
    <cellStyle name="Note 2 3 3 4 9 2" xfId="24183"/>
    <cellStyle name="Note 2 3 3 4 9 3" xfId="41460"/>
    <cellStyle name="Note 2 3 3 5" xfId="2829"/>
    <cellStyle name="Note 2 3 3 5 2" xfId="3492"/>
    <cellStyle name="Note 2 3 3 5 2 2" xfId="5408"/>
    <cellStyle name="Note 2 3 3 5 2 2 2" xfId="12328"/>
    <cellStyle name="Note 2 3 3 5 2 2 2 2" xfId="19055"/>
    <cellStyle name="Note 2 3 3 5 2 2 2 2 2" xfId="36719"/>
    <cellStyle name="Note 2 3 3 5 2 2 2 2 3" xfId="53899"/>
    <cellStyle name="Note 2 3 3 5 2 2 2 3" xfId="29992"/>
    <cellStyle name="Note 2 3 3 5 2 2 2 4" xfId="47222"/>
    <cellStyle name="Note 2 3 3 5 2 2 3" xfId="9044"/>
    <cellStyle name="Note 2 3 3 5 2 2 3 2" xfId="26709"/>
    <cellStyle name="Note 2 3 3 5 2 2 3 3" xfId="43965"/>
    <cellStyle name="Note 2 3 3 5 2 2 4" xfId="15988"/>
    <cellStyle name="Note 2 3 3 5 2 2 4 2" xfId="33652"/>
    <cellStyle name="Note 2 3 3 5 2 2 4 3" xfId="50858"/>
    <cellStyle name="Note 2 3 3 5 2 2 5" xfId="23073"/>
    <cellStyle name="Note 2 3 3 5 2 2 6" xfId="40354"/>
    <cellStyle name="Note 2 3 3 5 2 3" xfId="10952"/>
    <cellStyle name="Note 2 3 3 5 2 3 2" xfId="17787"/>
    <cellStyle name="Note 2 3 3 5 2 3 2 2" xfId="35451"/>
    <cellStyle name="Note 2 3 3 5 2 3 2 3" xfId="52643"/>
    <cellStyle name="Note 2 3 3 5 2 3 3" xfId="28616"/>
    <cellStyle name="Note 2 3 3 5 2 3 4" xfId="45858"/>
    <cellStyle name="Note 2 3 3 5 2 4" xfId="7189"/>
    <cellStyle name="Note 2 3 3 5 2 4 2" xfId="24854"/>
    <cellStyle name="Note 2 3 3 5 2 4 3" xfId="42122"/>
    <cellStyle name="Note 2 3 3 5 2 5" xfId="14241"/>
    <cellStyle name="Note 2 3 3 5 2 5 2" xfId="31905"/>
    <cellStyle name="Note 2 3 3 5 2 5 3" xfId="49123"/>
    <cellStyle name="Note 2 3 3 5 2 6" xfId="21211"/>
    <cellStyle name="Note 2 3 3 5 2 7" xfId="38511"/>
    <cellStyle name="Note 2 3 3 5 3" xfId="3862"/>
    <cellStyle name="Note 2 3 3 5 3 2" xfId="5778"/>
    <cellStyle name="Note 2 3 3 5 3 2 2" xfId="12698"/>
    <cellStyle name="Note 2 3 3 5 3 2 2 2" xfId="19425"/>
    <cellStyle name="Note 2 3 3 5 3 2 2 2 2" xfId="37089"/>
    <cellStyle name="Note 2 3 3 5 3 2 2 2 3" xfId="54266"/>
    <cellStyle name="Note 2 3 3 5 3 2 2 3" xfId="30362"/>
    <cellStyle name="Note 2 3 3 5 3 2 2 4" xfId="47589"/>
    <cellStyle name="Note 2 3 3 5 3 2 3" xfId="9414"/>
    <cellStyle name="Note 2 3 3 5 3 2 3 2" xfId="27079"/>
    <cellStyle name="Note 2 3 3 5 3 2 3 3" xfId="44332"/>
    <cellStyle name="Note 2 3 3 5 3 2 4" xfId="16358"/>
    <cellStyle name="Note 2 3 3 5 3 2 4 2" xfId="34022"/>
    <cellStyle name="Note 2 3 3 5 3 2 4 3" xfId="51225"/>
    <cellStyle name="Note 2 3 3 5 3 2 5" xfId="23443"/>
    <cellStyle name="Note 2 3 3 5 3 2 6" xfId="40721"/>
    <cellStyle name="Note 2 3 3 5 3 3" xfId="7559"/>
    <cellStyle name="Note 2 3 3 5 3 3 2" xfId="25224"/>
    <cellStyle name="Note 2 3 3 5 3 3 3" xfId="42489"/>
    <cellStyle name="Note 2 3 3 5 3 4" xfId="14611"/>
    <cellStyle name="Note 2 3 3 5 3 4 2" xfId="32275"/>
    <cellStyle name="Note 2 3 3 5 3 4 3" xfId="49490"/>
    <cellStyle name="Note 2 3 3 5 3 5" xfId="21581"/>
    <cellStyle name="Note 2 3 3 5 3 6" xfId="38878"/>
    <cellStyle name="Note 2 3 3 5 4" xfId="4745"/>
    <cellStyle name="Note 2 3 3 5 4 2" xfId="11665"/>
    <cellStyle name="Note 2 3 3 5 4 2 2" xfId="18446"/>
    <cellStyle name="Note 2 3 3 5 4 2 2 2" xfId="36110"/>
    <cellStyle name="Note 2 3 3 5 4 2 2 3" xfId="53296"/>
    <cellStyle name="Note 2 3 3 5 4 2 3" xfId="29329"/>
    <cellStyle name="Note 2 3 3 5 4 2 4" xfId="46565"/>
    <cellStyle name="Note 2 3 3 5 4 3" xfId="8381"/>
    <cellStyle name="Note 2 3 3 5 4 3 2" xfId="26046"/>
    <cellStyle name="Note 2 3 3 5 4 3 3" xfId="43308"/>
    <cellStyle name="Note 2 3 3 5 4 4" xfId="15379"/>
    <cellStyle name="Note 2 3 3 5 4 4 2" xfId="33043"/>
    <cellStyle name="Note 2 3 3 5 4 4 3" xfId="50255"/>
    <cellStyle name="Note 2 3 3 5 4 5" xfId="22410"/>
    <cellStyle name="Note 2 3 3 5 4 6" xfId="39697"/>
    <cellStyle name="Note 2 3 3 5 5" xfId="10351"/>
    <cellStyle name="Note 2 3 3 5 5 2" xfId="17240"/>
    <cellStyle name="Note 2 3 3 5 5 2 2" xfId="34904"/>
    <cellStyle name="Note 2 3 3 5 5 2 3" xfId="52102"/>
    <cellStyle name="Note 2 3 3 5 5 3" xfId="28015"/>
    <cellStyle name="Note 2 3 3 5 5 4" xfId="45263"/>
    <cellStyle name="Note 2 3 3 5 6" xfId="6601"/>
    <cellStyle name="Note 2 3 3 5 6 2" xfId="24266"/>
    <cellStyle name="Note 2 3 3 5 6 3" xfId="41540"/>
    <cellStyle name="Note 2 3 3 5 7" xfId="13632"/>
    <cellStyle name="Note 2 3 3 5 7 2" xfId="31296"/>
    <cellStyle name="Note 2 3 3 5 7 3" xfId="48520"/>
    <cellStyle name="Note 2 3 3 5 8" xfId="20548"/>
    <cellStyle name="Note 2 3 3 5 9" xfId="37854"/>
    <cellStyle name="Note 2 3 3 6" xfId="4481"/>
    <cellStyle name="Note 2 3 3 6 2" xfId="6345"/>
    <cellStyle name="Note 2 3 3 6 2 2" xfId="13264"/>
    <cellStyle name="Note 2 3 3 6 2 2 2" xfId="19937"/>
    <cellStyle name="Note 2 3 3 6 2 2 2 2" xfId="37601"/>
    <cellStyle name="Note 2 3 3 6 2 2 2 3" xfId="54778"/>
    <cellStyle name="Note 2 3 3 6 2 2 3" xfId="30928"/>
    <cellStyle name="Note 2 3 3 6 2 2 4" xfId="48155"/>
    <cellStyle name="Note 2 3 3 6 2 3" xfId="9980"/>
    <cellStyle name="Note 2 3 3 6 2 3 2" xfId="27645"/>
    <cellStyle name="Note 2 3 3 6 2 3 3" xfId="44898"/>
    <cellStyle name="Note 2 3 3 6 2 4" xfId="16870"/>
    <cellStyle name="Note 2 3 3 6 2 4 2" xfId="34534"/>
    <cellStyle name="Note 2 3 3 6 2 4 3" xfId="51737"/>
    <cellStyle name="Note 2 3 3 6 2 5" xfId="24010"/>
    <cellStyle name="Note 2 3 3 6 2 6" xfId="41287"/>
    <cellStyle name="Note 2 3 3 6 3" xfId="11409"/>
    <cellStyle name="Note 2 3 3 6 3 2" xfId="18190"/>
    <cellStyle name="Note 2 3 3 6 3 2 2" xfId="35854"/>
    <cellStyle name="Note 2 3 3 6 3 2 3" xfId="53043"/>
    <cellStyle name="Note 2 3 3 6 3 3" xfId="29073"/>
    <cellStyle name="Note 2 3 3 6 3 4" xfId="46312"/>
    <cellStyle name="Note 2 3 3 6 4" xfId="8125"/>
    <cellStyle name="Note 2 3 3 6 4 2" xfId="25790"/>
    <cellStyle name="Note 2 3 3 6 4 3" xfId="43055"/>
    <cellStyle name="Note 2 3 3 6 5" xfId="15123"/>
    <cellStyle name="Note 2 3 3 6 5 2" xfId="32787"/>
    <cellStyle name="Note 2 3 3 6 5 3" xfId="50002"/>
    <cellStyle name="Note 2 3 3 6 6" xfId="22154"/>
    <cellStyle name="Note 2 3 3 6 7" xfId="39444"/>
    <cellStyle name="Note 2 3 3 7" xfId="4438"/>
    <cellStyle name="Note 2 3 3 7 2" xfId="6302"/>
    <cellStyle name="Note 2 3 3 7 2 2" xfId="13221"/>
    <cellStyle name="Note 2 3 3 7 2 2 2" xfId="19894"/>
    <cellStyle name="Note 2 3 3 7 2 2 2 2" xfId="37558"/>
    <cellStyle name="Note 2 3 3 7 2 2 2 3" xfId="54735"/>
    <cellStyle name="Note 2 3 3 7 2 2 3" xfId="30885"/>
    <cellStyle name="Note 2 3 3 7 2 2 4" xfId="48112"/>
    <cellStyle name="Note 2 3 3 7 2 3" xfId="9937"/>
    <cellStyle name="Note 2 3 3 7 2 3 2" xfId="27602"/>
    <cellStyle name="Note 2 3 3 7 2 3 3" xfId="44855"/>
    <cellStyle name="Note 2 3 3 7 2 4" xfId="16827"/>
    <cellStyle name="Note 2 3 3 7 2 4 2" xfId="34491"/>
    <cellStyle name="Note 2 3 3 7 2 4 3" xfId="51694"/>
    <cellStyle name="Note 2 3 3 7 2 5" xfId="23967"/>
    <cellStyle name="Note 2 3 3 7 2 6" xfId="41244"/>
    <cellStyle name="Note 2 3 3 7 3" xfId="11366"/>
    <cellStyle name="Note 2 3 3 7 3 2" xfId="18147"/>
    <cellStyle name="Note 2 3 3 7 3 2 2" xfId="35811"/>
    <cellStyle name="Note 2 3 3 7 3 2 3" xfId="53000"/>
    <cellStyle name="Note 2 3 3 7 3 3" xfId="29030"/>
    <cellStyle name="Note 2 3 3 7 3 4" xfId="46269"/>
    <cellStyle name="Note 2 3 3 7 4" xfId="8082"/>
    <cellStyle name="Note 2 3 3 7 4 2" xfId="25747"/>
    <cellStyle name="Note 2 3 3 7 4 3" xfId="43012"/>
    <cellStyle name="Note 2 3 3 7 5" xfId="15080"/>
    <cellStyle name="Note 2 3 3 7 5 2" xfId="32744"/>
    <cellStyle name="Note 2 3 3 7 5 3" xfId="49959"/>
    <cellStyle name="Note 2 3 3 7 6" xfId="22111"/>
    <cellStyle name="Note 2 3 3 7 7" xfId="39401"/>
    <cellStyle name="Note 2 3 3 8" xfId="10124"/>
    <cellStyle name="Note 2 3 3 8 2" xfId="17013"/>
    <cellStyle name="Note 2 3 3 8 2 2" xfId="34677"/>
    <cellStyle name="Note 2 3 3 8 2 3" xfId="51878"/>
    <cellStyle name="Note 2 3 3 8 3" xfId="27788"/>
    <cellStyle name="Note 2 3 3 8 4" xfId="45039"/>
    <cellStyle name="Note 2 3 3 9" xfId="13405"/>
    <cellStyle name="Note 2 3 3 9 2" xfId="31069"/>
    <cellStyle name="Note 2 3 3 9 3" xfId="48296"/>
    <cellStyle name="Note 2 3 4" xfId="1840"/>
    <cellStyle name="Note 2 3 4 10" xfId="20177"/>
    <cellStyle name="Note 2 3 4 2" xfId="1841"/>
    <cellStyle name="Note 2 3 4 2 2" xfId="2739"/>
    <cellStyle name="Note 2 3 4 2 2 10" xfId="13544"/>
    <cellStyle name="Note 2 3 4 2 2 10 2" xfId="31208"/>
    <cellStyle name="Note 2 3 4 2 2 10 3" xfId="48435"/>
    <cellStyle name="Note 2 3 4 2 2 11" xfId="20460"/>
    <cellStyle name="Note 2 3 4 2 2 12" xfId="37769"/>
    <cellStyle name="Note 2 3 4 2 2 2" xfId="2968"/>
    <cellStyle name="Note 2 3 4 2 2 2 2" xfId="3631"/>
    <cellStyle name="Note 2 3 4 2 2 2 2 2" xfId="5547"/>
    <cellStyle name="Note 2 3 4 2 2 2 2 2 2" xfId="12467"/>
    <cellStyle name="Note 2 3 4 2 2 2 2 2 2 2" xfId="19194"/>
    <cellStyle name="Note 2 3 4 2 2 2 2 2 2 2 2" xfId="36858"/>
    <cellStyle name="Note 2 3 4 2 2 2 2 2 2 2 3" xfId="54038"/>
    <cellStyle name="Note 2 3 4 2 2 2 2 2 2 3" xfId="30131"/>
    <cellStyle name="Note 2 3 4 2 2 2 2 2 2 4" xfId="47361"/>
    <cellStyle name="Note 2 3 4 2 2 2 2 2 3" xfId="9183"/>
    <cellStyle name="Note 2 3 4 2 2 2 2 2 3 2" xfId="26848"/>
    <cellStyle name="Note 2 3 4 2 2 2 2 2 3 3" xfId="44104"/>
    <cellStyle name="Note 2 3 4 2 2 2 2 2 4" xfId="16127"/>
    <cellStyle name="Note 2 3 4 2 2 2 2 2 4 2" xfId="33791"/>
    <cellStyle name="Note 2 3 4 2 2 2 2 2 4 3" xfId="50997"/>
    <cellStyle name="Note 2 3 4 2 2 2 2 2 5" xfId="23212"/>
    <cellStyle name="Note 2 3 4 2 2 2 2 2 6" xfId="40493"/>
    <cellStyle name="Note 2 3 4 2 2 2 2 3" xfId="11091"/>
    <cellStyle name="Note 2 3 4 2 2 2 2 3 2" xfId="17926"/>
    <cellStyle name="Note 2 3 4 2 2 2 2 3 2 2" xfId="35590"/>
    <cellStyle name="Note 2 3 4 2 2 2 2 3 2 3" xfId="52782"/>
    <cellStyle name="Note 2 3 4 2 2 2 2 3 3" xfId="28755"/>
    <cellStyle name="Note 2 3 4 2 2 2 2 3 4" xfId="45997"/>
    <cellStyle name="Note 2 3 4 2 2 2 2 4" xfId="7328"/>
    <cellStyle name="Note 2 3 4 2 2 2 2 4 2" xfId="24993"/>
    <cellStyle name="Note 2 3 4 2 2 2 2 4 3" xfId="42261"/>
    <cellStyle name="Note 2 3 4 2 2 2 2 5" xfId="14380"/>
    <cellStyle name="Note 2 3 4 2 2 2 2 5 2" xfId="32044"/>
    <cellStyle name="Note 2 3 4 2 2 2 2 5 3" xfId="49262"/>
    <cellStyle name="Note 2 3 4 2 2 2 2 6" xfId="21350"/>
    <cellStyle name="Note 2 3 4 2 2 2 2 7" xfId="38650"/>
    <cellStyle name="Note 2 3 4 2 2 2 3" xfId="4001"/>
    <cellStyle name="Note 2 3 4 2 2 2 3 2" xfId="5917"/>
    <cellStyle name="Note 2 3 4 2 2 2 3 2 2" xfId="12837"/>
    <cellStyle name="Note 2 3 4 2 2 2 3 2 2 2" xfId="19564"/>
    <cellStyle name="Note 2 3 4 2 2 2 3 2 2 2 2" xfId="37228"/>
    <cellStyle name="Note 2 3 4 2 2 2 3 2 2 2 3" xfId="54405"/>
    <cellStyle name="Note 2 3 4 2 2 2 3 2 2 3" xfId="30501"/>
    <cellStyle name="Note 2 3 4 2 2 2 3 2 2 4" xfId="47728"/>
    <cellStyle name="Note 2 3 4 2 2 2 3 2 3" xfId="9553"/>
    <cellStyle name="Note 2 3 4 2 2 2 3 2 3 2" xfId="27218"/>
    <cellStyle name="Note 2 3 4 2 2 2 3 2 3 3" xfId="44471"/>
    <cellStyle name="Note 2 3 4 2 2 2 3 2 4" xfId="16497"/>
    <cellStyle name="Note 2 3 4 2 2 2 3 2 4 2" xfId="34161"/>
    <cellStyle name="Note 2 3 4 2 2 2 3 2 4 3" xfId="51364"/>
    <cellStyle name="Note 2 3 4 2 2 2 3 2 5" xfId="23582"/>
    <cellStyle name="Note 2 3 4 2 2 2 3 2 6" xfId="40860"/>
    <cellStyle name="Note 2 3 4 2 2 2 3 3" xfId="7698"/>
    <cellStyle name="Note 2 3 4 2 2 2 3 3 2" xfId="25363"/>
    <cellStyle name="Note 2 3 4 2 2 2 3 3 3" xfId="42628"/>
    <cellStyle name="Note 2 3 4 2 2 2 3 4" xfId="14750"/>
    <cellStyle name="Note 2 3 4 2 2 2 3 4 2" xfId="32414"/>
    <cellStyle name="Note 2 3 4 2 2 2 3 4 3" xfId="49629"/>
    <cellStyle name="Note 2 3 4 2 2 2 3 5" xfId="21720"/>
    <cellStyle name="Note 2 3 4 2 2 2 3 6" xfId="39017"/>
    <cellStyle name="Note 2 3 4 2 2 2 4" xfId="4884"/>
    <cellStyle name="Note 2 3 4 2 2 2 4 2" xfId="11804"/>
    <cellStyle name="Note 2 3 4 2 2 2 4 2 2" xfId="18585"/>
    <cellStyle name="Note 2 3 4 2 2 2 4 2 2 2" xfId="36249"/>
    <cellStyle name="Note 2 3 4 2 2 2 4 2 2 3" xfId="53435"/>
    <cellStyle name="Note 2 3 4 2 2 2 4 2 3" xfId="29468"/>
    <cellStyle name="Note 2 3 4 2 2 2 4 2 4" xfId="46704"/>
    <cellStyle name="Note 2 3 4 2 2 2 4 3" xfId="8520"/>
    <cellStyle name="Note 2 3 4 2 2 2 4 3 2" xfId="26185"/>
    <cellStyle name="Note 2 3 4 2 2 2 4 3 3" xfId="43447"/>
    <cellStyle name="Note 2 3 4 2 2 2 4 4" xfId="15518"/>
    <cellStyle name="Note 2 3 4 2 2 2 4 4 2" xfId="33182"/>
    <cellStyle name="Note 2 3 4 2 2 2 4 4 3" xfId="50394"/>
    <cellStyle name="Note 2 3 4 2 2 2 4 5" xfId="22549"/>
    <cellStyle name="Note 2 3 4 2 2 2 4 6" xfId="39836"/>
    <cellStyle name="Note 2 3 4 2 2 2 5" xfId="10490"/>
    <cellStyle name="Note 2 3 4 2 2 2 5 2" xfId="17379"/>
    <cellStyle name="Note 2 3 4 2 2 2 5 2 2" xfId="35043"/>
    <cellStyle name="Note 2 3 4 2 2 2 5 2 3" xfId="52241"/>
    <cellStyle name="Note 2 3 4 2 2 2 5 3" xfId="28154"/>
    <cellStyle name="Note 2 3 4 2 2 2 5 4" xfId="45402"/>
    <cellStyle name="Note 2 3 4 2 2 2 6" xfId="6740"/>
    <cellStyle name="Note 2 3 4 2 2 2 6 2" xfId="24405"/>
    <cellStyle name="Note 2 3 4 2 2 2 6 3" xfId="41679"/>
    <cellStyle name="Note 2 3 4 2 2 2 7" xfId="13771"/>
    <cellStyle name="Note 2 3 4 2 2 2 7 2" xfId="31435"/>
    <cellStyle name="Note 2 3 4 2 2 2 7 3" xfId="48659"/>
    <cellStyle name="Note 2 3 4 2 2 2 8" xfId="20687"/>
    <cellStyle name="Note 2 3 4 2 2 2 9" xfId="37993"/>
    <cellStyle name="Note 2 3 4 2 2 3" xfId="3064"/>
    <cellStyle name="Note 2 3 4 2 2 3 2" xfId="3727"/>
    <cellStyle name="Note 2 3 4 2 2 3 2 2" xfId="5643"/>
    <cellStyle name="Note 2 3 4 2 2 3 2 2 2" xfId="12563"/>
    <cellStyle name="Note 2 3 4 2 2 3 2 2 2 2" xfId="19290"/>
    <cellStyle name="Note 2 3 4 2 2 3 2 2 2 2 2" xfId="36954"/>
    <cellStyle name="Note 2 3 4 2 2 3 2 2 2 2 3" xfId="54131"/>
    <cellStyle name="Note 2 3 4 2 2 3 2 2 2 3" xfId="30227"/>
    <cellStyle name="Note 2 3 4 2 2 3 2 2 2 4" xfId="47454"/>
    <cellStyle name="Note 2 3 4 2 2 3 2 2 3" xfId="9279"/>
    <cellStyle name="Note 2 3 4 2 2 3 2 2 3 2" xfId="26944"/>
    <cellStyle name="Note 2 3 4 2 2 3 2 2 3 3" xfId="44197"/>
    <cellStyle name="Note 2 3 4 2 2 3 2 2 4" xfId="16223"/>
    <cellStyle name="Note 2 3 4 2 2 3 2 2 4 2" xfId="33887"/>
    <cellStyle name="Note 2 3 4 2 2 3 2 2 4 3" xfId="51090"/>
    <cellStyle name="Note 2 3 4 2 2 3 2 2 5" xfId="23308"/>
    <cellStyle name="Note 2 3 4 2 2 3 2 2 6" xfId="40586"/>
    <cellStyle name="Note 2 3 4 2 2 3 2 3" xfId="11187"/>
    <cellStyle name="Note 2 3 4 2 2 3 2 3 2" xfId="18022"/>
    <cellStyle name="Note 2 3 4 2 2 3 2 3 2 2" xfId="35686"/>
    <cellStyle name="Note 2 3 4 2 2 3 2 3 2 3" xfId="52875"/>
    <cellStyle name="Note 2 3 4 2 2 3 2 3 3" xfId="28851"/>
    <cellStyle name="Note 2 3 4 2 2 3 2 3 4" xfId="46090"/>
    <cellStyle name="Note 2 3 4 2 2 3 2 4" xfId="7424"/>
    <cellStyle name="Note 2 3 4 2 2 3 2 4 2" xfId="25089"/>
    <cellStyle name="Note 2 3 4 2 2 3 2 4 3" xfId="42354"/>
    <cellStyle name="Note 2 3 4 2 2 3 2 5" xfId="14476"/>
    <cellStyle name="Note 2 3 4 2 2 3 2 5 2" xfId="32140"/>
    <cellStyle name="Note 2 3 4 2 2 3 2 5 3" xfId="49355"/>
    <cellStyle name="Note 2 3 4 2 2 3 2 6" xfId="21446"/>
    <cellStyle name="Note 2 3 4 2 2 3 2 7" xfId="38743"/>
    <cellStyle name="Note 2 3 4 2 2 3 3" xfId="4094"/>
    <cellStyle name="Note 2 3 4 2 2 3 3 2" xfId="6010"/>
    <cellStyle name="Note 2 3 4 2 2 3 3 2 2" xfId="12930"/>
    <cellStyle name="Note 2 3 4 2 2 3 3 2 2 2" xfId="19657"/>
    <cellStyle name="Note 2 3 4 2 2 3 3 2 2 2 2" xfId="37321"/>
    <cellStyle name="Note 2 3 4 2 2 3 3 2 2 2 3" xfId="54498"/>
    <cellStyle name="Note 2 3 4 2 2 3 3 2 2 3" xfId="30594"/>
    <cellStyle name="Note 2 3 4 2 2 3 3 2 2 4" xfId="47821"/>
    <cellStyle name="Note 2 3 4 2 2 3 3 2 3" xfId="9646"/>
    <cellStyle name="Note 2 3 4 2 2 3 3 2 3 2" xfId="27311"/>
    <cellStyle name="Note 2 3 4 2 2 3 3 2 3 3" xfId="44564"/>
    <cellStyle name="Note 2 3 4 2 2 3 3 2 4" xfId="16590"/>
    <cellStyle name="Note 2 3 4 2 2 3 3 2 4 2" xfId="34254"/>
    <cellStyle name="Note 2 3 4 2 2 3 3 2 4 3" xfId="51457"/>
    <cellStyle name="Note 2 3 4 2 2 3 3 2 5" xfId="23675"/>
    <cellStyle name="Note 2 3 4 2 2 3 3 2 6" xfId="40953"/>
    <cellStyle name="Note 2 3 4 2 2 3 3 3" xfId="7791"/>
    <cellStyle name="Note 2 3 4 2 2 3 3 3 2" xfId="25456"/>
    <cellStyle name="Note 2 3 4 2 2 3 3 3 3" xfId="42721"/>
    <cellStyle name="Note 2 3 4 2 2 3 3 4" xfId="14843"/>
    <cellStyle name="Note 2 3 4 2 2 3 3 4 2" xfId="32507"/>
    <cellStyle name="Note 2 3 4 2 2 3 3 4 3" xfId="49722"/>
    <cellStyle name="Note 2 3 4 2 2 3 3 5" xfId="21813"/>
    <cellStyle name="Note 2 3 4 2 2 3 3 6" xfId="39110"/>
    <cellStyle name="Note 2 3 4 2 2 3 4" xfId="4980"/>
    <cellStyle name="Note 2 3 4 2 2 3 4 2" xfId="11900"/>
    <cellStyle name="Note 2 3 4 2 2 3 4 2 2" xfId="18681"/>
    <cellStyle name="Note 2 3 4 2 2 3 4 2 2 2" xfId="36345"/>
    <cellStyle name="Note 2 3 4 2 2 3 4 2 2 3" xfId="53528"/>
    <cellStyle name="Note 2 3 4 2 2 3 4 2 3" xfId="29564"/>
    <cellStyle name="Note 2 3 4 2 2 3 4 2 4" xfId="46797"/>
    <cellStyle name="Note 2 3 4 2 2 3 4 3" xfId="8616"/>
    <cellStyle name="Note 2 3 4 2 2 3 4 3 2" xfId="26281"/>
    <cellStyle name="Note 2 3 4 2 2 3 4 3 3" xfId="43540"/>
    <cellStyle name="Note 2 3 4 2 2 3 4 4" xfId="15614"/>
    <cellStyle name="Note 2 3 4 2 2 3 4 4 2" xfId="33278"/>
    <cellStyle name="Note 2 3 4 2 2 3 4 4 3" xfId="50487"/>
    <cellStyle name="Note 2 3 4 2 2 3 4 5" xfId="22645"/>
    <cellStyle name="Note 2 3 4 2 2 3 4 6" xfId="39929"/>
    <cellStyle name="Note 2 3 4 2 2 3 5" xfId="10586"/>
    <cellStyle name="Note 2 3 4 2 2 3 5 2" xfId="17475"/>
    <cellStyle name="Note 2 3 4 2 2 3 5 2 2" xfId="35139"/>
    <cellStyle name="Note 2 3 4 2 2 3 5 2 3" xfId="52334"/>
    <cellStyle name="Note 2 3 4 2 2 3 5 3" xfId="28250"/>
    <cellStyle name="Note 2 3 4 2 2 3 5 4" xfId="45495"/>
    <cellStyle name="Note 2 3 4 2 2 3 6" xfId="6836"/>
    <cellStyle name="Note 2 3 4 2 2 3 6 2" xfId="24501"/>
    <cellStyle name="Note 2 3 4 2 2 3 6 3" xfId="41772"/>
    <cellStyle name="Note 2 3 4 2 2 3 7" xfId="13867"/>
    <cellStyle name="Note 2 3 4 2 2 3 7 2" xfId="31531"/>
    <cellStyle name="Note 2 3 4 2 2 3 7 3" xfId="48752"/>
    <cellStyle name="Note 2 3 4 2 2 3 8" xfId="20783"/>
    <cellStyle name="Note 2 3 4 2 2 3 9" xfId="38086"/>
    <cellStyle name="Note 2 3 4 2 2 4" xfId="3176"/>
    <cellStyle name="Note 2 3 4 2 2 4 2" xfId="4206"/>
    <cellStyle name="Note 2 3 4 2 2 4 2 2" xfId="6122"/>
    <cellStyle name="Note 2 3 4 2 2 4 2 2 2" xfId="13042"/>
    <cellStyle name="Note 2 3 4 2 2 4 2 2 2 2" xfId="19769"/>
    <cellStyle name="Note 2 3 4 2 2 4 2 2 2 2 2" xfId="37433"/>
    <cellStyle name="Note 2 3 4 2 2 4 2 2 2 2 3" xfId="54610"/>
    <cellStyle name="Note 2 3 4 2 2 4 2 2 2 3" xfId="30706"/>
    <cellStyle name="Note 2 3 4 2 2 4 2 2 2 4" xfId="47933"/>
    <cellStyle name="Note 2 3 4 2 2 4 2 2 3" xfId="9758"/>
    <cellStyle name="Note 2 3 4 2 2 4 2 2 3 2" xfId="27423"/>
    <cellStyle name="Note 2 3 4 2 2 4 2 2 3 3" xfId="44676"/>
    <cellStyle name="Note 2 3 4 2 2 4 2 2 4" xfId="16702"/>
    <cellStyle name="Note 2 3 4 2 2 4 2 2 4 2" xfId="34366"/>
    <cellStyle name="Note 2 3 4 2 2 4 2 2 4 3" xfId="51569"/>
    <cellStyle name="Note 2 3 4 2 2 4 2 2 5" xfId="23787"/>
    <cellStyle name="Note 2 3 4 2 2 4 2 2 6" xfId="41065"/>
    <cellStyle name="Note 2 3 4 2 2 4 2 3" xfId="7903"/>
    <cellStyle name="Note 2 3 4 2 2 4 2 3 2" xfId="25568"/>
    <cellStyle name="Note 2 3 4 2 2 4 2 3 3" xfId="42833"/>
    <cellStyle name="Note 2 3 4 2 2 4 2 4" xfId="14955"/>
    <cellStyle name="Note 2 3 4 2 2 4 2 4 2" xfId="32619"/>
    <cellStyle name="Note 2 3 4 2 2 4 2 4 3" xfId="49834"/>
    <cellStyle name="Note 2 3 4 2 2 4 2 5" xfId="21925"/>
    <cellStyle name="Note 2 3 4 2 2 4 2 6" xfId="39222"/>
    <cellStyle name="Note 2 3 4 2 2 4 3" xfId="5092"/>
    <cellStyle name="Note 2 3 4 2 2 4 3 2" xfId="12012"/>
    <cellStyle name="Note 2 3 4 2 2 4 3 2 2" xfId="18793"/>
    <cellStyle name="Note 2 3 4 2 2 4 3 2 2 2" xfId="36457"/>
    <cellStyle name="Note 2 3 4 2 2 4 3 2 2 3" xfId="53640"/>
    <cellStyle name="Note 2 3 4 2 2 4 3 2 3" xfId="29676"/>
    <cellStyle name="Note 2 3 4 2 2 4 3 2 4" xfId="46909"/>
    <cellStyle name="Note 2 3 4 2 2 4 3 3" xfId="8728"/>
    <cellStyle name="Note 2 3 4 2 2 4 3 3 2" xfId="26393"/>
    <cellStyle name="Note 2 3 4 2 2 4 3 3 3" xfId="43652"/>
    <cellStyle name="Note 2 3 4 2 2 4 3 4" xfId="15726"/>
    <cellStyle name="Note 2 3 4 2 2 4 3 4 2" xfId="33390"/>
    <cellStyle name="Note 2 3 4 2 2 4 3 4 3" xfId="50599"/>
    <cellStyle name="Note 2 3 4 2 2 4 3 5" xfId="22757"/>
    <cellStyle name="Note 2 3 4 2 2 4 3 6" xfId="40041"/>
    <cellStyle name="Note 2 3 4 2 2 4 4" xfId="10698"/>
    <cellStyle name="Note 2 3 4 2 2 4 4 2" xfId="17587"/>
    <cellStyle name="Note 2 3 4 2 2 4 4 2 2" xfId="35251"/>
    <cellStyle name="Note 2 3 4 2 2 4 4 2 3" xfId="52446"/>
    <cellStyle name="Note 2 3 4 2 2 4 4 3" xfId="28362"/>
    <cellStyle name="Note 2 3 4 2 2 4 4 4" xfId="45607"/>
    <cellStyle name="Note 2 3 4 2 2 4 5" xfId="6948"/>
    <cellStyle name="Note 2 3 4 2 2 4 5 2" xfId="24613"/>
    <cellStyle name="Note 2 3 4 2 2 4 5 3" xfId="41884"/>
    <cellStyle name="Note 2 3 4 2 2 4 6" xfId="13979"/>
    <cellStyle name="Note 2 3 4 2 2 4 6 2" xfId="31643"/>
    <cellStyle name="Note 2 3 4 2 2 4 6 3" xfId="48864"/>
    <cellStyle name="Note 2 3 4 2 2 4 7" xfId="20895"/>
    <cellStyle name="Note 2 3 4 2 2 4 8" xfId="38198"/>
    <cellStyle name="Note 2 3 4 2 2 5" xfId="3404"/>
    <cellStyle name="Note 2 3 4 2 2 5 2" xfId="5320"/>
    <cellStyle name="Note 2 3 4 2 2 5 2 2" xfId="12240"/>
    <cellStyle name="Note 2 3 4 2 2 5 2 2 2" xfId="18967"/>
    <cellStyle name="Note 2 3 4 2 2 5 2 2 2 2" xfId="36631"/>
    <cellStyle name="Note 2 3 4 2 2 5 2 2 2 3" xfId="53814"/>
    <cellStyle name="Note 2 3 4 2 2 5 2 2 3" xfId="29904"/>
    <cellStyle name="Note 2 3 4 2 2 5 2 2 4" xfId="47137"/>
    <cellStyle name="Note 2 3 4 2 2 5 2 3" xfId="8956"/>
    <cellStyle name="Note 2 3 4 2 2 5 2 3 2" xfId="26621"/>
    <cellStyle name="Note 2 3 4 2 2 5 2 3 3" xfId="43880"/>
    <cellStyle name="Note 2 3 4 2 2 5 2 4" xfId="15900"/>
    <cellStyle name="Note 2 3 4 2 2 5 2 4 2" xfId="33564"/>
    <cellStyle name="Note 2 3 4 2 2 5 2 4 3" xfId="50773"/>
    <cellStyle name="Note 2 3 4 2 2 5 2 5" xfId="22985"/>
    <cellStyle name="Note 2 3 4 2 2 5 2 6" xfId="40269"/>
    <cellStyle name="Note 2 3 4 2 2 5 3" xfId="10864"/>
    <cellStyle name="Note 2 3 4 2 2 5 3 2" xfId="17699"/>
    <cellStyle name="Note 2 3 4 2 2 5 3 2 2" xfId="35363"/>
    <cellStyle name="Note 2 3 4 2 2 5 3 2 3" xfId="52558"/>
    <cellStyle name="Note 2 3 4 2 2 5 3 3" xfId="28528"/>
    <cellStyle name="Note 2 3 4 2 2 5 3 4" xfId="45773"/>
    <cellStyle name="Note 2 3 4 2 2 5 4" xfId="14153"/>
    <cellStyle name="Note 2 3 4 2 2 5 4 2" xfId="31817"/>
    <cellStyle name="Note 2 3 4 2 2 5 4 3" xfId="49038"/>
    <cellStyle name="Note 2 3 4 2 2 5 5" xfId="21123"/>
    <cellStyle name="Note 2 3 4 2 2 5 6" xfId="38426"/>
    <cellStyle name="Note 2 3 4 2 2 6" xfId="3777"/>
    <cellStyle name="Note 2 3 4 2 2 6 2" xfId="5693"/>
    <cellStyle name="Note 2 3 4 2 2 6 2 2" xfId="12613"/>
    <cellStyle name="Note 2 3 4 2 2 6 2 2 2" xfId="19340"/>
    <cellStyle name="Note 2 3 4 2 2 6 2 2 2 2" xfId="37004"/>
    <cellStyle name="Note 2 3 4 2 2 6 2 2 2 3" xfId="54181"/>
    <cellStyle name="Note 2 3 4 2 2 6 2 2 3" xfId="30277"/>
    <cellStyle name="Note 2 3 4 2 2 6 2 2 4" xfId="47504"/>
    <cellStyle name="Note 2 3 4 2 2 6 2 3" xfId="9329"/>
    <cellStyle name="Note 2 3 4 2 2 6 2 3 2" xfId="26994"/>
    <cellStyle name="Note 2 3 4 2 2 6 2 3 3" xfId="44247"/>
    <cellStyle name="Note 2 3 4 2 2 6 2 4" xfId="16273"/>
    <cellStyle name="Note 2 3 4 2 2 6 2 4 2" xfId="33937"/>
    <cellStyle name="Note 2 3 4 2 2 6 2 4 3" xfId="51140"/>
    <cellStyle name="Note 2 3 4 2 2 6 2 5" xfId="23358"/>
    <cellStyle name="Note 2 3 4 2 2 6 2 6" xfId="40636"/>
    <cellStyle name="Note 2 3 4 2 2 6 3" xfId="7474"/>
    <cellStyle name="Note 2 3 4 2 2 6 3 2" xfId="25139"/>
    <cellStyle name="Note 2 3 4 2 2 6 3 3" xfId="42404"/>
    <cellStyle name="Note 2 3 4 2 2 6 4" xfId="14526"/>
    <cellStyle name="Note 2 3 4 2 2 6 4 2" xfId="32190"/>
    <cellStyle name="Note 2 3 4 2 2 6 4 3" xfId="49405"/>
    <cellStyle name="Note 2 3 4 2 2 6 5" xfId="21496"/>
    <cellStyle name="Note 2 3 4 2 2 6 6" xfId="38793"/>
    <cellStyle name="Note 2 3 4 2 2 7" xfId="4657"/>
    <cellStyle name="Note 2 3 4 2 2 7 2" xfId="11577"/>
    <cellStyle name="Note 2 3 4 2 2 7 2 2" xfId="18358"/>
    <cellStyle name="Note 2 3 4 2 2 7 2 2 2" xfId="36022"/>
    <cellStyle name="Note 2 3 4 2 2 7 2 2 3" xfId="53211"/>
    <cellStyle name="Note 2 3 4 2 2 7 2 3" xfId="29241"/>
    <cellStyle name="Note 2 3 4 2 2 7 2 4" xfId="46480"/>
    <cellStyle name="Note 2 3 4 2 2 7 3" xfId="8293"/>
    <cellStyle name="Note 2 3 4 2 2 7 3 2" xfId="25958"/>
    <cellStyle name="Note 2 3 4 2 2 7 3 3" xfId="43223"/>
    <cellStyle name="Note 2 3 4 2 2 7 4" xfId="15291"/>
    <cellStyle name="Note 2 3 4 2 2 7 4 2" xfId="32955"/>
    <cellStyle name="Note 2 3 4 2 2 7 4 3" xfId="50170"/>
    <cellStyle name="Note 2 3 4 2 2 7 5" xfId="22322"/>
    <cellStyle name="Note 2 3 4 2 2 7 6" xfId="39612"/>
    <cellStyle name="Note 2 3 4 2 2 8" xfId="10263"/>
    <cellStyle name="Note 2 3 4 2 2 8 2" xfId="17152"/>
    <cellStyle name="Note 2 3 4 2 2 8 2 2" xfId="34816"/>
    <cellStyle name="Note 2 3 4 2 2 8 2 3" xfId="52017"/>
    <cellStyle name="Note 2 3 4 2 2 8 3" xfId="27927"/>
    <cellStyle name="Note 2 3 4 2 2 8 4" xfId="45178"/>
    <cellStyle name="Note 2 3 4 2 2 9" xfId="6513"/>
    <cellStyle name="Note 2 3 4 2 2 9 2" xfId="24178"/>
    <cellStyle name="Note 2 3 4 2 2 9 3" xfId="41455"/>
    <cellStyle name="Note 2 3 4 2 3" xfId="2834"/>
    <cellStyle name="Note 2 3 4 2 3 2" xfId="3497"/>
    <cellStyle name="Note 2 3 4 2 3 2 2" xfId="5413"/>
    <cellStyle name="Note 2 3 4 2 3 2 2 2" xfId="12333"/>
    <cellStyle name="Note 2 3 4 2 3 2 2 2 2" xfId="19060"/>
    <cellStyle name="Note 2 3 4 2 3 2 2 2 2 2" xfId="36724"/>
    <cellStyle name="Note 2 3 4 2 3 2 2 2 2 3" xfId="53904"/>
    <cellStyle name="Note 2 3 4 2 3 2 2 2 3" xfId="29997"/>
    <cellStyle name="Note 2 3 4 2 3 2 2 2 4" xfId="47227"/>
    <cellStyle name="Note 2 3 4 2 3 2 2 3" xfId="9049"/>
    <cellStyle name="Note 2 3 4 2 3 2 2 3 2" xfId="26714"/>
    <cellStyle name="Note 2 3 4 2 3 2 2 3 3" xfId="43970"/>
    <cellStyle name="Note 2 3 4 2 3 2 2 4" xfId="15993"/>
    <cellStyle name="Note 2 3 4 2 3 2 2 4 2" xfId="33657"/>
    <cellStyle name="Note 2 3 4 2 3 2 2 4 3" xfId="50863"/>
    <cellStyle name="Note 2 3 4 2 3 2 2 5" xfId="23078"/>
    <cellStyle name="Note 2 3 4 2 3 2 2 6" xfId="40359"/>
    <cellStyle name="Note 2 3 4 2 3 2 3" xfId="10957"/>
    <cellStyle name="Note 2 3 4 2 3 2 3 2" xfId="17792"/>
    <cellStyle name="Note 2 3 4 2 3 2 3 2 2" xfId="35456"/>
    <cellStyle name="Note 2 3 4 2 3 2 3 2 3" xfId="52648"/>
    <cellStyle name="Note 2 3 4 2 3 2 3 3" xfId="28621"/>
    <cellStyle name="Note 2 3 4 2 3 2 3 4" xfId="45863"/>
    <cellStyle name="Note 2 3 4 2 3 2 4" xfId="7194"/>
    <cellStyle name="Note 2 3 4 2 3 2 4 2" xfId="24859"/>
    <cellStyle name="Note 2 3 4 2 3 2 4 3" xfId="42127"/>
    <cellStyle name="Note 2 3 4 2 3 2 5" xfId="14246"/>
    <cellStyle name="Note 2 3 4 2 3 2 5 2" xfId="31910"/>
    <cellStyle name="Note 2 3 4 2 3 2 5 3" xfId="49128"/>
    <cellStyle name="Note 2 3 4 2 3 2 6" xfId="21216"/>
    <cellStyle name="Note 2 3 4 2 3 2 7" xfId="38516"/>
    <cellStyle name="Note 2 3 4 2 3 3" xfId="3867"/>
    <cellStyle name="Note 2 3 4 2 3 3 2" xfId="5783"/>
    <cellStyle name="Note 2 3 4 2 3 3 2 2" xfId="12703"/>
    <cellStyle name="Note 2 3 4 2 3 3 2 2 2" xfId="19430"/>
    <cellStyle name="Note 2 3 4 2 3 3 2 2 2 2" xfId="37094"/>
    <cellStyle name="Note 2 3 4 2 3 3 2 2 2 3" xfId="54271"/>
    <cellStyle name="Note 2 3 4 2 3 3 2 2 3" xfId="30367"/>
    <cellStyle name="Note 2 3 4 2 3 3 2 2 4" xfId="47594"/>
    <cellStyle name="Note 2 3 4 2 3 3 2 3" xfId="9419"/>
    <cellStyle name="Note 2 3 4 2 3 3 2 3 2" xfId="27084"/>
    <cellStyle name="Note 2 3 4 2 3 3 2 3 3" xfId="44337"/>
    <cellStyle name="Note 2 3 4 2 3 3 2 4" xfId="16363"/>
    <cellStyle name="Note 2 3 4 2 3 3 2 4 2" xfId="34027"/>
    <cellStyle name="Note 2 3 4 2 3 3 2 4 3" xfId="51230"/>
    <cellStyle name="Note 2 3 4 2 3 3 2 5" xfId="23448"/>
    <cellStyle name="Note 2 3 4 2 3 3 2 6" xfId="40726"/>
    <cellStyle name="Note 2 3 4 2 3 3 3" xfId="7564"/>
    <cellStyle name="Note 2 3 4 2 3 3 3 2" xfId="25229"/>
    <cellStyle name="Note 2 3 4 2 3 3 3 3" xfId="42494"/>
    <cellStyle name="Note 2 3 4 2 3 3 4" xfId="14616"/>
    <cellStyle name="Note 2 3 4 2 3 3 4 2" xfId="32280"/>
    <cellStyle name="Note 2 3 4 2 3 3 4 3" xfId="49495"/>
    <cellStyle name="Note 2 3 4 2 3 3 5" xfId="21586"/>
    <cellStyle name="Note 2 3 4 2 3 3 6" xfId="38883"/>
    <cellStyle name="Note 2 3 4 2 3 4" xfId="4750"/>
    <cellStyle name="Note 2 3 4 2 3 4 2" xfId="11670"/>
    <cellStyle name="Note 2 3 4 2 3 4 2 2" xfId="18451"/>
    <cellStyle name="Note 2 3 4 2 3 4 2 2 2" xfId="36115"/>
    <cellStyle name="Note 2 3 4 2 3 4 2 2 3" xfId="53301"/>
    <cellStyle name="Note 2 3 4 2 3 4 2 3" xfId="29334"/>
    <cellStyle name="Note 2 3 4 2 3 4 2 4" xfId="46570"/>
    <cellStyle name="Note 2 3 4 2 3 4 3" xfId="8386"/>
    <cellStyle name="Note 2 3 4 2 3 4 3 2" xfId="26051"/>
    <cellStyle name="Note 2 3 4 2 3 4 3 3" xfId="43313"/>
    <cellStyle name="Note 2 3 4 2 3 4 4" xfId="15384"/>
    <cellStyle name="Note 2 3 4 2 3 4 4 2" xfId="33048"/>
    <cellStyle name="Note 2 3 4 2 3 4 4 3" xfId="50260"/>
    <cellStyle name="Note 2 3 4 2 3 4 5" xfId="22415"/>
    <cellStyle name="Note 2 3 4 2 3 4 6" xfId="39702"/>
    <cellStyle name="Note 2 3 4 2 3 5" xfId="10356"/>
    <cellStyle name="Note 2 3 4 2 3 5 2" xfId="17245"/>
    <cellStyle name="Note 2 3 4 2 3 5 2 2" xfId="34909"/>
    <cellStyle name="Note 2 3 4 2 3 5 2 3" xfId="52107"/>
    <cellStyle name="Note 2 3 4 2 3 5 3" xfId="28020"/>
    <cellStyle name="Note 2 3 4 2 3 5 4" xfId="45268"/>
    <cellStyle name="Note 2 3 4 2 3 6" xfId="6606"/>
    <cellStyle name="Note 2 3 4 2 3 6 2" xfId="24271"/>
    <cellStyle name="Note 2 3 4 2 3 6 3" xfId="41545"/>
    <cellStyle name="Note 2 3 4 2 3 7" xfId="13637"/>
    <cellStyle name="Note 2 3 4 2 3 7 2" xfId="31301"/>
    <cellStyle name="Note 2 3 4 2 3 7 3" xfId="48525"/>
    <cellStyle name="Note 2 3 4 2 3 8" xfId="20553"/>
    <cellStyle name="Note 2 3 4 2 3 9" xfId="37859"/>
    <cellStyle name="Note 2 3 4 2 4" xfId="4486"/>
    <cellStyle name="Note 2 3 4 2 4 2" xfId="6350"/>
    <cellStyle name="Note 2 3 4 2 4 2 2" xfId="13269"/>
    <cellStyle name="Note 2 3 4 2 4 2 2 2" xfId="19942"/>
    <cellStyle name="Note 2 3 4 2 4 2 2 2 2" xfId="37606"/>
    <cellStyle name="Note 2 3 4 2 4 2 2 2 3" xfId="54783"/>
    <cellStyle name="Note 2 3 4 2 4 2 2 3" xfId="30933"/>
    <cellStyle name="Note 2 3 4 2 4 2 2 4" xfId="48160"/>
    <cellStyle name="Note 2 3 4 2 4 2 3" xfId="9985"/>
    <cellStyle name="Note 2 3 4 2 4 2 3 2" xfId="27650"/>
    <cellStyle name="Note 2 3 4 2 4 2 3 3" xfId="44903"/>
    <cellStyle name="Note 2 3 4 2 4 2 4" xfId="16875"/>
    <cellStyle name="Note 2 3 4 2 4 2 4 2" xfId="34539"/>
    <cellStyle name="Note 2 3 4 2 4 2 4 3" xfId="51742"/>
    <cellStyle name="Note 2 3 4 2 4 2 5" xfId="24015"/>
    <cellStyle name="Note 2 3 4 2 4 2 6" xfId="41292"/>
    <cellStyle name="Note 2 3 4 2 4 3" xfId="11414"/>
    <cellStyle name="Note 2 3 4 2 4 3 2" xfId="18195"/>
    <cellStyle name="Note 2 3 4 2 4 3 2 2" xfId="35859"/>
    <cellStyle name="Note 2 3 4 2 4 3 2 3" xfId="53048"/>
    <cellStyle name="Note 2 3 4 2 4 3 3" xfId="29078"/>
    <cellStyle name="Note 2 3 4 2 4 3 4" xfId="46317"/>
    <cellStyle name="Note 2 3 4 2 4 4" xfId="8130"/>
    <cellStyle name="Note 2 3 4 2 4 4 2" xfId="25795"/>
    <cellStyle name="Note 2 3 4 2 4 4 3" xfId="43060"/>
    <cellStyle name="Note 2 3 4 2 4 5" xfId="15128"/>
    <cellStyle name="Note 2 3 4 2 4 5 2" xfId="32792"/>
    <cellStyle name="Note 2 3 4 2 4 5 3" xfId="50007"/>
    <cellStyle name="Note 2 3 4 2 4 6" xfId="22159"/>
    <cellStyle name="Note 2 3 4 2 4 7" xfId="39449"/>
    <cellStyle name="Note 2 3 4 2 5" xfId="4443"/>
    <cellStyle name="Note 2 3 4 2 5 2" xfId="6307"/>
    <cellStyle name="Note 2 3 4 2 5 2 2" xfId="13226"/>
    <cellStyle name="Note 2 3 4 2 5 2 2 2" xfId="19899"/>
    <cellStyle name="Note 2 3 4 2 5 2 2 2 2" xfId="37563"/>
    <cellStyle name="Note 2 3 4 2 5 2 2 2 3" xfId="54740"/>
    <cellStyle name="Note 2 3 4 2 5 2 2 3" xfId="30890"/>
    <cellStyle name="Note 2 3 4 2 5 2 2 4" xfId="48117"/>
    <cellStyle name="Note 2 3 4 2 5 2 3" xfId="9942"/>
    <cellStyle name="Note 2 3 4 2 5 2 3 2" xfId="27607"/>
    <cellStyle name="Note 2 3 4 2 5 2 3 3" xfId="44860"/>
    <cellStyle name="Note 2 3 4 2 5 2 4" xfId="16832"/>
    <cellStyle name="Note 2 3 4 2 5 2 4 2" xfId="34496"/>
    <cellStyle name="Note 2 3 4 2 5 2 4 3" xfId="51699"/>
    <cellStyle name="Note 2 3 4 2 5 2 5" xfId="23972"/>
    <cellStyle name="Note 2 3 4 2 5 2 6" xfId="41249"/>
    <cellStyle name="Note 2 3 4 2 5 3" xfId="11371"/>
    <cellStyle name="Note 2 3 4 2 5 3 2" xfId="18152"/>
    <cellStyle name="Note 2 3 4 2 5 3 2 2" xfId="35816"/>
    <cellStyle name="Note 2 3 4 2 5 3 2 3" xfId="53005"/>
    <cellStyle name="Note 2 3 4 2 5 3 3" xfId="29035"/>
    <cellStyle name="Note 2 3 4 2 5 3 4" xfId="46274"/>
    <cellStyle name="Note 2 3 4 2 5 4" xfId="8087"/>
    <cellStyle name="Note 2 3 4 2 5 4 2" xfId="25752"/>
    <cellStyle name="Note 2 3 4 2 5 4 3" xfId="43017"/>
    <cellStyle name="Note 2 3 4 2 5 5" xfId="15085"/>
    <cellStyle name="Note 2 3 4 2 5 5 2" xfId="32749"/>
    <cellStyle name="Note 2 3 4 2 5 5 3" xfId="49964"/>
    <cellStyle name="Note 2 3 4 2 5 6" xfId="22116"/>
    <cellStyle name="Note 2 3 4 2 5 7" xfId="39406"/>
    <cellStyle name="Note 2 3 4 2 6" xfId="10129"/>
    <cellStyle name="Note 2 3 4 2 6 2" xfId="17018"/>
    <cellStyle name="Note 2 3 4 2 6 2 2" xfId="34682"/>
    <cellStyle name="Note 2 3 4 2 6 2 3" xfId="51883"/>
    <cellStyle name="Note 2 3 4 2 6 3" xfId="27793"/>
    <cellStyle name="Note 2 3 4 2 6 4" xfId="45044"/>
    <cellStyle name="Note 2 3 4 2 7" xfId="13410"/>
    <cellStyle name="Note 2 3 4 2 7 2" xfId="31074"/>
    <cellStyle name="Note 2 3 4 2 7 3" xfId="48301"/>
    <cellStyle name="Note 2 3 4 2 8" xfId="20236"/>
    <cellStyle name="Note 2 3 4 2 9" xfId="20176"/>
    <cellStyle name="Note 2 3 4 3" xfId="2740"/>
    <cellStyle name="Note 2 3 4 3 10" xfId="13545"/>
    <cellStyle name="Note 2 3 4 3 10 2" xfId="31209"/>
    <cellStyle name="Note 2 3 4 3 10 3" xfId="48436"/>
    <cellStyle name="Note 2 3 4 3 11" xfId="20461"/>
    <cellStyle name="Note 2 3 4 3 12" xfId="37770"/>
    <cellStyle name="Note 2 3 4 3 2" xfId="2969"/>
    <cellStyle name="Note 2 3 4 3 2 2" xfId="3632"/>
    <cellStyle name="Note 2 3 4 3 2 2 2" xfId="5548"/>
    <cellStyle name="Note 2 3 4 3 2 2 2 2" xfId="12468"/>
    <cellStyle name="Note 2 3 4 3 2 2 2 2 2" xfId="19195"/>
    <cellStyle name="Note 2 3 4 3 2 2 2 2 2 2" xfId="36859"/>
    <cellStyle name="Note 2 3 4 3 2 2 2 2 2 3" xfId="54039"/>
    <cellStyle name="Note 2 3 4 3 2 2 2 2 3" xfId="30132"/>
    <cellStyle name="Note 2 3 4 3 2 2 2 2 4" xfId="47362"/>
    <cellStyle name="Note 2 3 4 3 2 2 2 3" xfId="9184"/>
    <cellStyle name="Note 2 3 4 3 2 2 2 3 2" xfId="26849"/>
    <cellStyle name="Note 2 3 4 3 2 2 2 3 3" xfId="44105"/>
    <cellStyle name="Note 2 3 4 3 2 2 2 4" xfId="16128"/>
    <cellStyle name="Note 2 3 4 3 2 2 2 4 2" xfId="33792"/>
    <cellStyle name="Note 2 3 4 3 2 2 2 4 3" xfId="50998"/>
    <cellStyle name="Note 2 3 4 3 2 2 2 5" xfId="23213"/>
    <cellStyle name="Note 2 3 4 3 2 2 2 6" xfId="40494"/>
    <cellStyle name="Note 2 3 4 3 2 2 3" xfId="11092"/>
    <cellStyle name="Note 2 3 4 3 2 2 3 2" xfId="17927"/>
    <cellStyle name="Note 2 3 4 3 2 2 3 2 2" xfId="35591"/>
    <cellStyle name="Note 2 3 4 3 2 2 3 2 3" xfId="52783"/>
    <cellStyle name="Note 2 3 4 3 2 2 3 3" xfId="28756"/>
    <cellStyle name="Note 2 3 4 3 2 2 3 4" xfId="45998"/>
    <cellStyle name="Note 2 3 4 3 2 2 4" xfId="7329"/>
    <cellStyle name="Note 2 3 4 3 2 2 4 2" xfId="24994"/>
    <cellStyle name="Note 2 3 4 3 2 2 4 3" xfId="42262"/>
    <cellStyle name="Note 2 3 4 3 2 2 5" xfId="14381"/>
    <cellStyle name="Note 2 3 4 3 2 2 5 2" xfId="32045"/>
    <cellStyle name="Note 2 3 4 3 2 2 5 3" xfId="49263"/>
    <cellStyle name="Note 2 3 4 3 2 2 6" xfId="21351"/>
    <cellStyle name="Note 2 3 4 3 2 2 7" xfId="38651"/>
    <cellStyle name="Note 2 3 4 3 2 3" xfId="4002"/>
    <cellStyle name="Note 2 3 4 3 2 3 2" xfId="5918"/>
    <cellStyle name="Note 2 3 4 3 2 3 2 2" xfId="12838"/>
    <cellStyle name="Note 2 3 4 3 2 3 2 2 2" xfId="19565"/>
    <cellStyle name="Note 2 3 4 3 2 3 2 2 2 2" xfId="37229"/>
    <cellStyle name="Note 2 3 4 3 2 3 2 2 2 3" xfId="54406"/>
    <cellStyle name="Note 2 3 4 3 2 3 2 2 3" xfId="30502"/>
    <cellStyle name="Note 2 3 4 3 2 3 2 2 4" xfId="47729"/>
    <cellStyle name="Note 2 3 4 3 2 3 2 3" xfId="9554"/>
    <cellStyle name="Note 2 3 4 3 2 3 2 3 2" xfId="27219"/>
    <cellStyle name="Note 2 3 4 3 2 3 2 3 3" xfId="44472"/>
    <cellStyle name="Note 2 3 4 3 2 3 2 4" xfId="16498"/>
    <cellStyle name="Note 2 3 4 3 2 3 2 4 2" xfId="34162"/>
    <cellStyle name="Note 2 3 4 3 2 3 2 4 3" xfId="51365"/>
    <cellStyle name="Note 2 3 4 3 2 3 2 5" xfId="23583"/>
    <cellStyle name="Note 2 3 4 3 2 3 2 6" xfId="40861"/>
    <cellStyle name="Note 2 3 4 3 2 3 3" xfId="7699"/>
    <cellStyle name="Note 2 3 4 3 2 3 3 2" xfId="25364"/>
    <cellStyle name="Note 2 3 4 3 2 3 3 3" xfId="42629"/>
    <cellStyle name="Note 2 3 4 3 2 3 4" xfId="14751"/>
    <cellStyle name="Note 2 3 4 3 2 3 4 2" xfId="32415"/>
    <cellStyle name="Note 2 3 4 3 2 3 4 3" xfId="49630"/>
    <cellStyle name="Note 2 3 4 3 2 3 5" xfId="21721"/>
    <cellStyle name="Note 2 3 4 3 2 3 6" xfId="39018"/>
    <cellStyle name="Note 2 3 4 3 2 4" xfId="4885"/>
    <cellStyle name="Note 2 3 4 3 2 4 2" xfId="11805"/>
    <cellStyle name="Note 2 3 4 3 2 4 2 2" xfId="18586"/>
    <cellStyle name="Note 2 3 4 3 2 4 2 2 2" xfId="36250"/>
    <cellStyle name="Note 2 3 4 3 2 4 2 2 3" xfId="53436"/>
    <cellStyle name="Note 2 3 4 3 2 4 2 3" xfId="29469"/>
    <cellStyle name="Note 2 3 4 3 2 4 2 4" xfId="46705"/>
    <cellStyle name="Note 2 3 4 3 2 4 3" xfId="8521"/>
    <cellStyle name="Note 2 3 4 3 2 4 3 2" xfId="26186"/>
    <cellStyle name="Note 2 3 4 3 2 4 3 3" xfId="43448"/>
    <cellStyle name="Note 2 3 4 3 2 4 4" xfId="15519"/>
    <cellStyle name="Note 2 3 4 3 2 4 4 2" xfId="33183"/>
    <cellStyle name="Note 2 3 4 3 2 4 4 3" xfId="50395"/>
    <cellStyle name="Note 2 3 4 3 2 4 5" xfId="22550"/>
    <cellStyle name="Note 2 3 4 3 2 4 6" xfId="39837"/>
    <cellStyle name="Note 2 3 4 3 2 5" xfId="10491"/>
    <cellStyle name="Note 2 3 4 3 2 5 2" xfId="17380"/>
    <cellStyle name="Note 2 3 4 3 2 5 2 2" xfId="35044"/>
    <cellStyle name="Note 2 3 4 3 2 5 2 3" xfId="52242"/>
    <cellStyle name="Note 2 3 4 3 2 5 3" xfId="28155"/>
    <cellStyle name="Note 2 3 4 3 2 5 4" xfId="45403"/>
    <cellStyle name="Note 2 3 4 3 2 6" xfId="6741"/>
    <cellStyle name="Note 2 3 4 3 2 6 2" xfId="24406"/>
    <cellStyle name="Note 2 3 4 3 2 6 3" xfId="41680"/>
    <cellStyle name="Note 2 3 4 3 2 7" xfId="13772"/>
    <cellStyle name="Note 2 3 4 3 2 7 2" xfId="31436"/>
    <cellStyle name="Note 2 3 4 3 2 7 3" xfId="48660"/>
    <cellStyle name="Note 2 3 4 3 2 8" xfId="20688"/>
    <cellStyle name="Note 2 3 4 3 2 9" xfId="37994"/>
    <cellStyle name="Note 2 3 4 3 3" xfId="3065"/>
    <cellStyle name="Note 2 3 4 3 3 2" xfId="3728"/>
    <cellStyle name="Note 2 3 4 3 3 2 2" xfId="5644"/>
    <cellStyle name="Note 2 3 4 3 3 2 2 2" xfId="12564"/>
    <cellStyle name="Note 2 3 4 3 3 2 2 2 2" xfId="19291"/>
    <cellStyle name="Note 2 3 4 3 3 2 2 2 2 2" xfId="36955"/>
    <cellStyle name="Note 2 3 4 3 3 2 2 2 2 3" xfId="54132"/>
    <cellStyle name="Note 2 3 4 3 3 2 2 2 3" xfId="30228"/>
    <cellStyle name="Note 2 3 4 3 3 2 2 2 4" xfId="47455"/>
    <cellStyle name="Note 2 3 4 3 3 2 2 3" xfId="9280"/>
    <cellStyle name="Note 2 3 4 3 3 2 2 3 2" xfId="26945"/>
    <cellStyle name="Note 2 3 4 3 3 2 2 3 3" xfId="44198"/>
    <cellStyle name="Note 2 3 4 3 3 2 2 4" xfId="16224"/>
    <cellStyle name="Note 2 3 4 3 3 2 2 4 2" xfId="33888"/>
    <cellStyle name="Note 2 3 4 3 3 2 2 4 3" xfId="51091"/>
    <cellStyle name="Note 2 3 4 3 3 2 2 5" xfId="23309"/>
    <cellStyle name="Note 2 3 4 3 3 2 2 6" xfId="40587"/>
    <cellStyle name="Note 2 3 4 3 3 2 3" xfId="11188"/>
    <cellStyle name="Note 2 3 4 3 3 2 3 2" xfId="18023"/>
    <cellStyle name="Note 2 3 4 3 3 2 3 2 2" xfId="35687"/>
    <cellStyle name="Note 2 3 4 3 3 2 3 2 3" xfId="52876"/>
    <cellStyle name="Note 2 3 4 3 3 2 3 3" xfId="28852"/>
    <cellStyle name="Note 2 3 4 3 3 2 3 4" xfId="46091"/>
    <cellStyle name="Note 2 3 4 3 3 2 4" xfId="7425"/>
    <cellStyle name="Note 2 3 4 3 3 2 4 2" xfId="25090"/>
    <cellStyle name="Note 2 3 4 3 3 2 4 3" xfId="42355"/>
    <cellStyle name="Note 2 3 4 3 3 2 5" xfId="14477"/>
    <cellStyle name="Note 2 3 4 3 3 2 5 2" xfId="32141"/>
    <cellStyle name="Note 2 3 4 3 3 2 5 3" xfId="49356"/>
    <cellStyle name="Note 2 3 4 3 3 2 6" xfId="21447"/>
    <cellStyle name="Note 2 3 4 3 3 2 7" xfId="38744"/>
    <cellStyle name="Note 2 3 4 3 3 3" xfId="4095"/>
    <cellStyle name="Note 2 3 4 3 3 3 2" xfId="6011"/>
    <cellStyle name="Note 2 3 4 3 3 3 2 2" xfId="12931"/>
    <cellStyle name="Note 2 3 4 3 3 3 2 2 2" xfId="19658"/>
    <cellStyle name="Note 2 3 4 3 3 3 2 2 2 2" xfId="37322"/>
    <cellStyle name="Note 2 3 4 3 3 3 2 2 2 3" xfId="54499"/>
    <cellStyle name="Note 2 3 4 3 3 3 2 2 3" xfId="30595"/>
    <cellStyle name="Note 2 3 4 3 3 3 2 2 4" xfId="47822"/>
    <cellStyle name="Note 2 3 4 3 3 3 2 3" xfId="9647"/>
    <cellStyle name="Note 2 3 4 3 3 3 2 3 2" xfId="27312"/>
    <cellStyle name="Note 2 3 4 3 3 3 2 3 3" xfId="44565"/>
    <cellStyle name="Note 2 3 4 3 3 3 2 4" xfId="16591"/>
    <cellStyle name="Note 2 3 4 3 3 3 2 4 2" xfId="34255"/>
    <cellStyle name="Note 2 3 4 3 3 3 2 4 3" xfId="51458"/>
    <cellStyle name="Note 2 3 4 3 3 3 2 5" xfId="23676"/>
    <cellStyle name="Note 2 3 4 3 3 3 2 6" xfId="40954"/>
    <cellStyle name="Note 2 3 4 3 3 3 3" xfId="7792"/>
    <cellStyle name="Note 2 3 4 3 3 3 3 2" xfId="25457"/>
    <cellStyle name="Note 2 3 4 3 3 3 3 3" xfId="42722"/>
    <cellStyle name="Note 2 3 4 3 3 3 4" xfId="14844"/>
    <cellStyle name="Note 2 3 4 3 3 3 4 2" xfId="32508"/>
    <cellStyle name="Note 2 3 4 3 3 3 4 3" xfId="49723"/>
    <cellStyle name="Note 2 3 4 3 3 3 5" xfId="21814"/>
    <cellStyle name="Note 2 3 4 3 3 3 6" xfId="39111"/>
    <cellStyle name="Note 2 3 4 3 3 4" xfId="4981"/>
    <cellStyle name="Note 2 3 4 3 3 4 2" xfId="11901"/>
    <cellStyle name="Note 2 3 4 3 3 4 2 2" xfId="18682"/>
    <cellStyle name="Note 2 3 4 3 3 4 2 2 2" xfId="36346"/>
    <cellStyle name="Note 2 3 4 3 3 4 2 2 3" xfId="53529"/>
    <cellStyle name="Note 2 3 4 3 3 4 2 3" xfId="29565"/>
    <cellStyle name="Note 2 3 4 3 3 4 2 4" xfId="46798"/>
    <cellStyle name="Note 2 3 4 3 3 4 3" xfId="8617"/>
    <cellStyle name="Note 2 3 4 3 3 4 3 2" xfId="26282"/>
    <cellStyle name="Note 2 3 4 3 3 4 3 3" xfId="43541"/>
    <cellStyle name="Note 2 3 4 3 3 4 4" xfId="15615"/>
    <cellStyle name="Note 2 3 4 3 3 4 4 2" xfId="33279"/>
    <cellStyle name="Note 2 3 4 3 3 4 4 3" xfId="50488"/>
    <cellStyle name="Note 2 3 4 3 3 4 5" xfId="22646"/>
    <cellStyle name="Note 2 3 4 3 3 4 6" xfId="39930"/>
    <cellStyle name="Note 2 3 4 3 3 5" xfId="10587"/>
    <cellStyle name="Note 2 3 4 3 3 5 2" xfId="17476"/>
    <cellStyle name="Note 2 3 4 3 3 5 2 2" xfId="35140"/>
    <cellStyle name="Note 2 3 4 3 3 5 2 3" xfId="52335"/>
    <cellStyle name="Note 2 3 4 3 3 5 3" xfId="28251"/>
    <cellStyle name="Note 2 3 4 3 3 5 4" xfId="45496"/>
    <cellStyle name="Note 2 3 4 3 3 6" xfId="6837"/>
    <cellStyle name="Note 2 3 4 3 3 6 2" xfId="24502"/>
    <cellStyle name="Note 2 3 4 3 3 6 3" xfId="41773"/>
    <cellStyle name="Note 2 3 4 3 3 7" xfId="13868"/>
    <cellStyle name="Note 2 3 4 3 3 7 2" xfId="31532"/>
    <cellStyle name="Note 2 3 4 3 3 7 3" xfId="48753"/>
    <cellStyle name="Note 2 3 4 3 3 8" xfId="20784"/>
    <cellStyle name="Note 2 3 4 3 3 9" xfId="38087"/>
    <cellStyle name="Note 2 3 4 3 4" xfId="3177"/>
    <cellStyle name="Note 2 3 4 3 4 2" xfId="4207"/>
    <cellStyle name="Note 2 3 4 3 4 2 2" xfId="6123"/>
    <cellStyle name="Note 2 3 4 3 4 2 2 2" xfId="13043"/>
    <cellStyle name="Note 2 3 4 3 4 2 2 2 2" xfId="19770"/>
    <cellStyle name="Note 2 3 4 3 4 2 2 2 2 2" xfId="37434"/>
    <cellStyle name="Note 2 3 4 3 4 2 2 2 2 3" xfId="54611"/>
    <cellStyle name="Note 2 3 4 3 4 2 2 2 3" xfId="30707"/>
    <cellStyle name="Note 2 3 4 3 4 2 2 2 4" xfId="47934"/>
    <cellStyle name="Note 2 3 4 3 4 2 2 3" xfId="9759"/>
    <cellStyle name="Note 2 3 4 3 4 2 2 3 2" xfId="27424"/>
    <cellStyle name="Note 2 3 4 3 4 2 2 3 3" xfId="44677"/>
    <cellStyle name="Note 2 3 4 3 4 2 2 4" xfId="16703"/>
    <cellStyle name="Note 2 3 4 3 4 2 2 4 2" xfId="34367"/>
    <cellStyle name="Note 2 3 4 3 4 2 2 4 3" xfId="51570"/>
    <cellStyle name="Note 2 3 4 3 4 2 2 5" xfId="23788"/>
    <cellStyle name="Note 2 3 4 3 4 2 2 6" xfId="41066"/>
    <cellStyle name="Note 2 3 4 3 4 2 3" xfId="7904"/>
    <cellStyle name="Note 2 3 4 3 4 2 3 2" xfId="25569"/>
    <cellStyle name="Note 2 3 4 3 4 2 3 3" xfId="42834"/>
    <cellStyle name="Note 2 3 4 3 4 2 4" xfId="14956"/>
    <cellStyle name="Note 2 3 4 3 4 2 4 2" xfId="32620"/>
    <cellStyle name="Note 2 3 4 3 4 2 4 3" xfId="49835"/>
    <cellStyle name="Note 2 3 4 3 4 2 5" xfId="21926"/>
    <cellStyle name="Note 2 3 4 3 4 2 6" xfId="39223"/>
    <cellStyle name="Note 2 3 4 3 4 3" xfId="5093"/>
    <cellStyle name="Note 2 3 4 3 4 3 2" xfId="12013"/>
    <cellStyle name="Note 2 3 4 3 4 3 2 2" xfId="18794"/>
    <cellStyle name="Note 2 3 4 3 4 3 2 2 2" xfId="36458"/>
    <cellStyle name="Note 2 3 4 3 4 3 2 2 3" xfId="53641"/>
    <cellStyle name="Note 2 3 4 3 4 3 2 3" xfId="29677"/>
    <cellStyle name="Note 2 3 4 3 4 3 2 4" xfId="46910"/>
    <cellStyle name="Note 2 3 4 3 4 3 3" xfId="8729"/>
    <cellStyle name="Note 2 3 4 3 4 3 3 2" xfId="26394"/>
    <cellStyle name="Note 2 3 4 3 4 3 3 3" xfId="43653"/>
    <cellStyle name="Note 2 3 4 3 4 3 4" xfId="15727"/>
    <cellStyle name="Note 2 3 4 3 4 3 4 2" xfId="33391"/>
    <cellStyle name="Note 2 3 4 3 4 3 4 3" xfId="50600"/>
    <cellStyle name="Note 2 3 4 3 4 3 5" xfId="22758"/>
    <cellStyle name="Note 2 3 4 3 4 3 6" xfId="40042"/>
    <cellStyle name="Note 2 3 4 3 4 4" xfId="10699"/>
    <cellStyle name="Note 2 3 4 3 4 4 2" xfId="17588"/>
    <cellStyle name="Note 2 3 4 3 4 4 2 2" xfId="35252"/>
    <cellStyle name="Note 2 3 4 3 4 4 2 3" xfId="52447"/>
    <cellStyle name="Note 2 3 4 3 4 4 3" xfId="28363"/>
    <cellStyle name="Note 2 3 4 3 4 4 4" xfId="45608"/>
    <cellStyle name="Note 2 3 4 3 4 5" xfId="6949"/>
    <cellStyle name="Note 2 3 4 3 4 5 2" xfId="24614"/>
    <cellStyle name="Note 2 3 4 3 4 5 3" xfId="41885"/>
    <cellStyle name="Note 2 3 4 3 4 6" xfId="13980"/>
    <cellStyle name="Note 2 3 4 3 4 6 2" xfId="31644"/>
    <cellStyle name="Note 2 3 4 3 4 6 3" xfId="48865"/>
    <cellStyle name="Note 2 3 4 3 4 7" xfId="20896"/>
    <cellStyle name="Note 2 3 4 3 4 8" xfId="38199"/>
    <cellStyle name="Note 2 3 4 3 5" xfId="3405"/>
    <cellStyle name="Note 2 3 4 3 5 2" xfId="5321"/>
    <cellStyle name="Note 2 3 4 3 5 2 2" xfId="12241"/>
    <cellStyle name="Note 2 3 4 3 5 2 2 2" xfId="18968"/>
    <cellStyle name="Note 2 3 4 3 5 2 2 2 2" xfId="36632"/>
    <cellStyle name="Note 2 3 4 3 5 2 2 2 3" xfId="53815"/>
    <cellStyle name="Note 2 3 4 3 5 2 2 3" xfId="29905"/>
    <cellStyle name="Note 2 3 4 3 5 2 2 4" xfId="47138"/>
    <cellStyle name="Note 2 3 4 3 5 2 3" xfId="8957"/>
    <cellStyle name="Note 2 3 4 3 5 2 3 2" xfId="26622"/>
    <cellStyle name="Note 2 3 4 3 5 2 3 3" xfId="43881"/>
    <cellStyle name="Note 2 3 4 3 5 2 4" xfId="15901"/>
    <cellStyle name="Note 2 3 4 3 5 2 4 2" xfId="33565"/>
    <cellStyle name="Note 2 3 4 3 5 2 4 3" xfId="50774"/>
    <cellStyle name="Note 2 3 4 3 5 2 5" xfId="22986"/>
    <cellStyle name="Note 2 3 4 3 5 2 6" xfId="40270"/>
    <cellStyle name="Note 2 3 4 3 5 3" xfId="10865"/>
    <cellStyle name="Note 2 3 4 3 5 3 2" xfId="17700"/>
    <cellStyle name="Note 2 3 4 3 5 3 2 2" xfId="35364"/>
    <cellStyle name="Note 2 3 4 3 5 3 2 3" xfId="52559"/>
    <cellStyle name="Note 2 3 4 3 5 3 3" xfId="28529"/>
    <cellStyle name="Note 2 3 4 3 5 3 4" xfId="45774"/>
    <cellStyle name="Note 2 3 4 3 5 4" xfId="14154"/>
    <cellStyle name="Note 2 3 4 3 5 4 2" xfId="31818"/>
    <cellStyle name="Note 2 3 4 3 5 4 3" xfId="49039"/>
    <cellStyle name="Note 2 3 4 3 5 5" xfId="21124"/>
    <cellStyle name="Note 2 3 4 3 5 6" xfId="38427"/>
    <cellStyle name="Note 2 3 4 3 6" xfId="3778"/>
    <cellStyle name="Note 2 3 4 3 6 2" xfId="5694"/>
    <cellStyle name="Note 2 3 4 3 6 2 2" xfId="12614"/>
    <cellStyle name="Note 2 3 4 3 6 2 2 2" xfId="19341"/>
    <cellStyle name="Note 2 3 4 3 6 2 2 2 2" xfId="37005"/>
    <cellStyle name="Note 2 3 4 3 6 2 2 2 3" xfId="54182"/>
    <cellStyle name="Note 2 3 4 3 6 2 2 3" xfId="30278"/>
    <cellStyle name="Note 2 3 4 3 6 2 2 4" xfId="47505"/>
    <cellStyle name="Note 2 3 4 3 6 2 3" xfId="9330"/>
    <cellStyle name="Note 2 3 4 3 6 2 3 2" xfId="26995"/>
    <cellStyle name="Note 2 3 4 3 6 2 3 3" xfId="44248"/>
    <cellStyle name="Note 2 3 4 3 6 2 4" xfId="16274"/>
    <cellStyle name="Note 2 3 4 3 6 2 4 2" xfId="33938"/>
    <cellStyle name="Note 2 3 4 3 6 2 4 3" xfId="51141"/>
    <cellStyle name="Note 2 3 4 3 6 2 5" xfId="23359"/>
    <cellStyle name="Note 2 3 4 3 6 2 6" xfId="40637"/>
    <cellStyle name="Note 2 3 4 3 6 3" xfId="7475"/>
    <cellStyle name="Note 2 3 4 3 6 3 2" xfId="25140"/>
    <cellStyle name="Note 2 3 4 3 6 3 3" xfId="42405"/>
    <cellStyle name="Note 2 3 4 3 6 4" xfId="14527"/>
    <cellStyle name="Note 2 3 4 3 6 4 2" xfId="32191"/>
    <cellStyle name="Note 2 3 4 3 6 4 3" xfId="49406"/>
    <cellStyle name="Note 2 3 4 3 6 5" xfId="21497"/>
    <cellStyle name="Note 2 3 4 3 6 6" xfId="38794"/>
    <cellStyle name="Note 2 3 4 3 7" xfId="4658"/>
    <cellStyle name="Note 2 3 4 3 7 2" xfId="11578"/>
    <cellStyle name="Note 2 3 4 3 7 2 2" xfId="18359"/>
    <cellStyle name="Note 2 3 4 3 7 2 2 2" xfId="36023"/>
    <cellStyle name="Note 2 3 4 3 7 2 2 3" xfId="53212"/>
    <cellStyle name="Note 2 3 4 3 7 2 3" xfId="29242"/>
    <cellStyle name="Note 2 3 4 3 7 2 4" xfId="46481"/>
    <cellStyle name="Note 2 3 4 3 7 3" xfId="8294"/>
    <cellStyle name="Note 2 3 4 3 7 3 2" xfId="25959"/>
    <cellStyle name="Note 2 3 4 3 7 3 3" xfId="43224"/>
    <cellStyle name="Note 2 3 4 3 7 4" xfId="15292"/>
    <cellStyle name="Note 2 3 4 3 7 4 2" xfId="32956"/>
    <cellStyle name="Note 2 3 4 3 7 4 3" xfId="50171"/>
    <cellStyle name="Note 2 3 4 3 7 5" xfId="22323"/>
    <cellStyle name="Note 2 3 4 3 7 6" xfId="39613"/>
    <cellStyle name="Note 2 3 4 3 8" xfId="10264"/>
    <cellStyle name="Note 2 3 4 3 8 2" xfId="17153"/>
    <cellStyle name="Note 2 3 4 3 8 2 2" xfId="34817"/>
    <cellStyle name="Note 2 3 4 3 8 2 3" xfId="52018"/>
    <cellStyle name="Note 2 3 4 3 8 3" xfId="27928"/>
    <cellStyle name="Note 2 3 4 3 8 4" xfId="45179"/>
    <cellStyle name="Note 2 3 4 3 9" xfId="6514"/>
    <cellStyle name="Note 2 3 4 3 9 2" xfId="24179"/>
    <cellStyle name="Note 2 3 4 3 9 3" xfId="41456"/>
    <cellStyle name="Note 2 3 4 4" xfId="2833"/>
    <cellStyle name="Note 2 3 4 4 2" xfId="3496"/>
    <cellStyle name="Note 2 3 4 4 2 2" xfId="5412"/>
    <cellStyle name="Note 2 3 4 4 2 2 2" xfId="12332"/>
    <cellStyle name="Note 2 3 4 4 2 2 2 2" xfId="19059"/>
    <cellStyle name="Note 2 3 4 4 2 2 2 2 2" xfId="36723"/>
    <cellStyle name="Note 2 3 4 4 2 2 2 2 3" xfId="53903"/>
    <cellStyle name="Note 2 3 4 4 2 2 2 3" xfId="29996"/>
    <cellStyle name="Note 2 3 4 4 2 2 2 4" xfId="47226"/>
    <cellStyle name="Note 2 3 4 4 2 2 3" xfId="9048"/>
    <cellStyle name="Note 2 3 4 4 2 2 3 2" xfId="26713"/>
    <cellStyle name="Note 2 3 4 4 2 2 3 3" xfId="43969"/>
    <cellStyle name="Note 2 3 4 4 2 2 4" xfId="15992"/>
    <cellStyle name="Note 2 3 4 4 2 2 4 2" xfId="33656"/>
    <cellStyle name="Note 2 3 4 4 2 2 4 3" xfId="50862"/>
    <cellStyle name="Note 2 3 4 4 2 2 5" xfId="23077"/>
    <cellStyle name="Note 2 3 4 4 2 2 6" xfId="40358"/>
    <cellStyle name="Note 2 3 4 4 2 3" xfId="10956"/>
    <cellStyle name="Note 2 3 4 4 2 3 2" xfId="17791"/>
    <cellStyle name="Note 2 3 4 4 2 3 2 2" xfId="35455"/>
    <cellStyle name="Note 2 3 4 4 2 3 2 3" xfId="52647"/>
    <cellStyle name="Note 2 3 4 4 2 3 3" xfId="28620"/>
    <cellStyle name="Note 2 3 4 4 2 3 4" xfId="45862"/>
    <cellStyle name="Note 2 3 4 4 2 4" xfId="7193"/>
    <cellStyle name="Note 2 3 4 4 2 4 2" xfId="24858"/>
    <cellStyle name="Note 2 3 4 4 2 4 3" xfId="42126"/>
    <cellStyle name="Note 2 3 4 4 2 5" xfId="14245"/>
    <cellStyle name="Note 2 3 4 4 2 5 2" xfId="31909"/>
    <cellStyle name="Note 2 3 4 4 2 5 3" xfId="49127"/>
    <cellStyle name="Note 2 3 4 4 2 6" xfId="21215"/>
    <cellStyle name="Note 2 3 4 4 2 7" xfId="38515"/>
    <cellStyle name="Note 2 3 4 4 3" xfId="3866"/>
    <cellStyle name="Note 2 3 4 4 3 2" xfId="5782"/>
    <cellStyle name="Note 2 3 4 4 3 2 2" xfId="12702"/>
    <cellStyle name="Note 2 3 4 4 3 2 2 2" xfId="19429"/>
    <cellStyle name="Note 2 3 4 4 3 2 2 2 2" xfId="37093"/>
    <cellStyle name="Note 2 3 4 4 3 2 2 2 3" xfId="54270"/>
    <cellStyle name="Note 2 3 4 4 3 2 2 3" xfId="30366"/>
    <cellStyle name="Note 2 3 4 4 3 2 2 4" xfId="47593"/>
    <cellStyle name="Note 2 3 4 4 3 2 3" xfId="9418"/>
    <cellStyle name="Note 2 3 4 4 3 2 3 2" xfId="27083"/>
    <cellStyle name="Note 2 3 4 4 3 2 3 3" xfId="44336"/>
    <cellStyle name="Note 2 3 4 4 3 2 4" xfId="16362"/>
    <cellStyle name="Note 2 3 4 4 3 2 4 2" xfId="34026"/>
    <cellStyle name="Note 2 3 4 4 3 2 4 3" xfId="51229"/>
    <cellStyle name="Note 2 3 4 4 3 2 5" xfId="23447"/>
    <cellStyle name="Note 2 3 4 4 3 2 6" xfId="40725"/>
    <cellStyle name="Note 2 3 4 4 3 3" xfId="7563"/>
    <cellStyle name="Note 2 3 4 4 3 3 2" xfId="25228"/>
    <cellStyle name="Note 2 3 4 4 3 3 3" xfId="42493"/>
    <cellStyle name="Note 2 3 4 4 3 4" xfId="14615"/>
    <cellStyle name="Note 2 3 4 4 3 4 2" xfId="32279"/>
    <cellStyle name="Note 2 3 4 4 3 4 3" xfId="49494"/>
    <cellStyle name="Note 2 3 4 4 3 5" xfId="21585"/>
    <cellStyle name="Note 2 3 4 4 3 6" xfId="38882"/>
    <cellStyle name="Note 2 3 4 4 4" xfId="4749"/>
    <cellStyle name="Note 2 3 4 4 4 2" xfId="11669"/>
    <cellStyle name="Note 2 3 4 4 4 2 2" xfId="18450"/>
    <cellStyle name="Note 2 3 4 4 4 2 2 2" xfId="36114"/>
    <cellStyle name="Note 2 3 4 4 4 2 2 3" xfId="53300"/>
    <cellStyle name="Note 2 3 4 4 4 2 3" xfId="29333"/>
    <cellStyle name="Note 2 3 4 4 4 2 4" xfId="46569"/>
    <cellStyle name="Note 2 3 4 4 4 3" xfId="8385"/>
    <cellStyle name="Note 2 3 4 4 4 3 2" xfId="26050"/>
    <cellStyle name="Note 2 3 4 4 4 3 3" xfId="43312"/>
    <cellStyle name="Note 2 3 4 4 4 4" xfId="15383"/>
    <cellStyle name="Note 2 3 4 4 4 4 2" xfId="33047"/>
    <cellStyle name="Note 2 3 4 4 4 4 3" xfId="50259"/>
    <cellStyle name="Note 2 3 4 4 4 5" xfId="22414"/>
    <cellStyle name="Note 2 3 4 4 4 6" xfId="39701"/>
    <cellStyle name="Note 2 3 4 4 5" xfId="10355"/>
    <cellStyle name="Note 2 3 4 4 5 2" xfId="17244"/>
    <cellStyle name="Note 2 3 4 4 5 2 2" xfId="34908"/>
    <cellStyle name="Note 2 3 4 4 5 2 3" xfId="52106"/>
    <cellStyle name="Note 2 3 4 4 5 3" xfId="28019"/>
    <cellStyle name="Note 2 3 4 4 5 4" xfId="45267"/>
    <cellStyle name="Note 2 3 4 4 6" xfId="6605"/>
    <cellStyle name="Note 2 3 4 4 6 2" xfId="24270"/>
    <cellStyle name="Note 2 3 4 4 6 3" xfId="41544"/>
    <cellStyle name="Note 2 3 4 4 7" xfId="13636"/>
    <cellStyle name="Note 2 3 4 4 7 2" xfId="31300"/>
    <cellStyle name="Note 2 3 4 4 7 3" xfId="48524"/>
    <cellStyle name="Note 2 3 4 4 8" xfId="20552"/>
    <cellStyle name="Note 2 3 4 4 9" xfId="37858"/>
    <cellStyle name="Note 2 3 4 5" xfId="4485"/>
    <cellStyle name="Note 2 3 4 5 2" xfId="6349"/>
    <cellStyle name="Note 2 3 4 5 2 2" xfId="13268"/>
    <cellStyle name="Note 2 3 4 5 2 2 2" xfId="19941"/>
    <cellStyle name="Note 2 3 4 5 2 2 2 2" xfId="37605"/>
    <cellStyle name="Note 2 3 4 5 2 2 2 3" xfId="54782"/>
    <cellStyle name="Note 2 3 4 5 2 2 3" xfId="30932"/>
    <cellStyle name="Note 2 3 4 5 2 2 4" xfId="48159"/>
    <cellStyle name="Note 2 3 4 5 2 3" xfId="9984"/>
    <cellStyle name="Note 2 3 4 5 2 3 2" xfId="27649"/>
    <cellStyle name="Note 2 3 4 5 2 3 3" xfId="44902"/>
    <cellStyle name="Note 2 3 4 5 2 4" xfId="16874"/>
    <cellStyle name="Note 2 3 4 5 2 4 2" xfId="34538"/>
    <cellStyle name="Note 2 3 4 5 2 4 3" xfId="51741"/>
    <cellStyle name="Note 2 3 4 5 2 5" xfId="24014"/>
    <cellStyle name="Note 2 3 4 5 2 6" xfId="41291"/>
    <cellStyle name="Note 2 3 4 5 3" xfId="11413"/>
    <cellStyle name="Note 2 3 4 5 3 2" xfId="18194"/>
    <cellStyle name="Note 2 3 4 5 3 2 2" xfId="35858"/>
    <cellStyle name="Note 2 3 4 5 3 2 3" xfId="53047"/>
    <cellStyle name="Note 2 3 4 5 3 3" xfId="29077"/>
    <cellStyle name="Note 2 3 4 5 3 4" xfId="46316"/>
    <cellStyle name="Note 2 3 4 5 4" xfId="8129"/>
    <cellStyle name="Note 2 3 4 5 4 2" xfId="25794"/>
    <cellStyle name="Note 2 3 4 5 4 3" xfId="43059"/>
    <cellStyle name="Note 2 3 4 5 5" xfId="15127"/>
    <cellStyle name="Note 2 3 4 5 5 2" xfId="32791"/>
    <cellStyle name="Note 2 3 4 5 5 3" xfId="50006"/>
    <cellStyle name="Note 2 3 4 5 6" xfId="22158"/>
    <cellStyle name="Note 2 3 4 5 7" xfId="39448"/>
    <cellStyle name="Note 2 3 4 6" xfId="4442"/>
    <cellStyle name="Note 2 3 4 6 2" xfId="6306"/>
    <cellStyle name="Note 2 3 4 6 2 2" xfId="13225"/>
    <cellStyle name="Note 2 3 4 6 2 2 2" xfId="19898"/>
    <cellStyle name="Note 2 3 4 6 2 2 2 2" xfId="37562"/>
    <cellStyle name="Note 2 3 4 6 2 2 2 3" xfId="54739"/>
    <cellStyle name="Note 2 3 4 6 2 2 3" xfId="30889"/>
    <cellStyle name="Note 2 3 4 6 2 2 4" xfId="48116"/>
    <cellStyle name="Note 2 3 4 6 2 3" xfId="9941"/>
    <cellStyle name="Note 2 3 4 6 2 3 2" xfId="27606"/>
    <cellStyle name="Note 2 3 4 6 2 3 3" xfId="44859"/>
    <cellStyle name="Note 2 3 4 6 2 4" xfId="16831"/>
    <cellStyle name="Note 2 3 4 6 2 4 2" xfId="34495"/>
    <cellStyle name="Note 2 3 4 6 2 4 3" xfId="51698"/>
    <cellStyle name="Note 2 3 4 6 2 5" xfId="23971"/>
    <cellStyle name="Note 2 3 4 6 2 6" xfId="41248"/>
    <cellStyle name="Note 2 3 4 6 3" xfId="11370"/>
    <cellStyle name="Note 2 3 4 6 3 2" xfId="18151"/>
    <cellStyle name="Note 2 3 4 6 3 2 2" xfId="35815"/>
    <cellStyle name="Note 2 3 4 6 3 2 3" xfId="53004"/>
    <cellStyle name="Note 2 3 4 6 3 3" xfId="29034"/>
    <cellStyle name="Note 2 3 4 6 3 4" xfId="46273"/>
    <cellStyle name="Note 2 3 4 6 4" xfId="8086"/>
    <cellStyle name="Note 2 3 4 6 4 2" xfId="25751"/>
    <cellStyle name="Note 2 3 4 6 4 3" xfId="43016"/>
    <cellStyle name="Note 2 3 4 6 5" xfId="15084"/>
    <cellStyle name="Note 2 3 4 6 5 2" xfId="32748"/>
    <cellStyle name="Note 2 3 4 6 5 3" xfId="49963"/>
    <cellStyle name="Note 2 3 4 6 6" xfId="22115"/>
    <cellStyle name="Note 2 3 4 6 7" xfId="39405"/>
    <cellStyle name="Note 2 3 4 7" xfId="10128"/>
    <cellStyle name="Note 2 3 4 7 2" xfId="17017"/>
    <cellStyle name="Note 2 3 4 7 2 2" xfId="34681"/>
    <cellStyle name="Note 2 3 4 7 2 3" xfId="51882"/>
    <cellStyle name="Note 2 3 4 7 3" xfId="27792"/>
    <cellStyle name="Note 2 3 4 7 4" xfId="45043"/>
    <cellStyle name="Note 2 3 4 8" xfId="13409"/>
    <cellStyle name="Note 2 3 4 8 2" xfId="31073"/>
    <cellStyle name="Note 2 3 4 8 3" xfId="48300"/>
    <cellStyle name="Note 2 3 4 9" xfId="20235"/>
    <cellStyle name="Note 2 3 5" xfId="1842"/>
    <cellStyle name="Note 2 3 5 2" xfId="2738"/>
    <cellStyle name="Note 2 3 5 2 10" xfId="13543"/>
    <cellStyle name="Note 2 3 5 2 10 2" xfId="31207"/>
    <cellStyle name="Note 2 3 5 2 10 3" xfId="48434"/>
    <cellStyle name="Note 2 3 5 2 11" xfId="20459"/>
    <cellStyle name="Note 2 3 5 2 12" xfId="37768"/>
    <cellStyle name="Note 2 3 5 2 2" xfId="2967"/>
    <cellStyle name="Note 2 3 5 2 2 2" xfId="3630"/>
    <cellStyle name="Note 2 3 5 2 2 2 2" xfId="5546"/>
    <cellStyle name="Note 2 3 5 2 2 2 2 2" xfId="12466"/>
    <cellStyle name="Note 2 3 5 2 2 2 2 2 2" xfId="19193"/>
    <cellStyle name="Note 2 3 5 2 2 2 2 2 2 2" xfId="36857"/>
    <cellStyle name="Note 2 3 5 2 2 2 2 2 2 3" xfId="54037"/>
    <cellStyle name="Note 2 3 5 2 2 2 2 2 3" xfId="30130"/>
    <cellStyle name="Note 2 3 5 2 2 2 2 2 4" xfId="47360"/>
    <cellStyle name="Note 2 3 5 2 2 2 2 3" xfId="9182"/>
    <cellStyle name="Note 2 3 5 2 2 2 2 3 2" xfId="26847"/>
    <cellStyle name="Note 2 3 5 2 2 2 2 3 3" xfId="44103"/>
    <cellStyle name="Note 2 3 5 2 2 2 2 4" xfId="16126"/>
    <cellStyle name="Note 2 3 5 2 2 2 2 4 2" xfId="33790"/>
    <cellStyle name="Note 2 3 5 2 2 2 2 4 3" xfId="50996"/>
    <cellStyle name="Note 2 3 5 2 2 2 2 5" xfId="23211"/>
    <cellStyle name="Note 2 3 5 2 2 2 2 6" xfId="40492"/>
    <cellStyle name="Note 2 3 5 2 2 2 3" xfId="11090"/>
    <cellStyle name="Note 2 3 5 2 2 2 3 2" xfId="17925"/>
    <cellStyle name="Note 2 3 5 2 2 2 3 2 2" xfId="35589"/>
    <cellStyle name="Note 2 3 5 2 2 2 3 2 3" xfId="52781"/>
    <cellStyle name="Note 2 3 5 2 2 2 3 3" xfId="28754"/>
    <cellStyle name="Note 2 3 5 2 2 2 3 4" xfId="45996"/>
    <cellStyle name="Note 2 3 5 2 2 2 4" xfId="7327"/>
    <cellStyle name="Note 2 3 5 2 2 2 4 2" xfId="24992"/>
    <cellStyle name="Note 2 3 5 2 2 2 4 3" xfId="42260"/>
    <cellStyle name="Note 2 3 5 2 2 2 5" xfId="14379"/>
    <cellStyle name="Note 2 3 5 2 2 2 5 2" xfId="32043"/>
    <cellStyle name="Note 2 3 5 2 2 2 5 3" xfId="49261"/>
    <cellStyle name="Note 2 3 5 2 2 2 6" xfId="21349"/>
    <cellStyle name="Note 2 3 5 2 2 2 7" xfId="38649"/>
    <cellStyle name="Note 2 3 5 2 2 3" xfId="4000"/>
    <cellStyle name="Note 2 3 5 2 2 3 2" xfId="5916"/>
    <cellStyle name="Note 2 3 5 2 2 3 2 2" xfId="12836"/>
    <cellStyle name="Note 2 3 5 2 2 3 2 2 2" xfId="19563"/>
    <cellStyle name="Note 2 3 5 2 2 3 2 2 2 2" xfId="37227"/>
    <cellStyle name="Note 2 3 5 2 2 3 2 2 2 3" xfId="54404"/>
    <cellStyle name="Note 2 3 5 2 2 3 2 2 3" xfId="30500"/>
    <cellStyle name="Note 2 3 5 2 2 3 2 2 4" xfId="47727"/>
    <cellStyle name="Note 2 3 5 2 2 3 2 3" xfId="9552"/>
    <cellStyle name="Note 2 3 5 2 2 3 2 3 2" xfId="27217"/>
    <cellStyle name="Note 2 3 5 2 2 3 2 3 3" xfId="44470"/>
    <cellStyle name="Note 2 3 5 2 2 3 2 4" xfId="16496"/>
    <cellStyle name="Note 2 3 5 2 2 3 2 4 2" xfId="34160"/>
    <cellStyle name="Note 2 3 5 2 2 3 2 4 3" xfId="51363"/>
    <cellStyle name="Note 2 3 5 2 2 3 2 5" xfId="23581"/>
    <cellStyle name="Note 2 3 5 2 2 3 2 6" xfId="40859"/>
    <cellStyle name="Note 2 3 5 2 2 3 3" xfId="7697"/>
    <cellStyle name="Note 2 3 5 2 2 3 3 2" xfId="25362"/>
    <cellStyle name="Note 2 3 5 2 2 3 3 3" xfId="42627"/>
    <cellStyle name="Note 2 3 5 2 2 3 4" xfId="14749"/>
    <cellStyle name="Note 2 3 5 2 2 3 4 2" xfId="32413"/>
    <cellStyle name="Note 2 3 5 2 2 3 4 3" xfId="49628"/>
    <cellStyle name="Note 2 3 5 2 2 3 5" xfId="21719"/>
    <cellStyle name="Note 2 3 5 2 2 3 6" xfId="39016"/>
    <cellStyle name="Note 2 3 5 2 2 4" xfId="4883"/>
    <cellStyle name="Note 2 3 5 2 2 4 2" xfId="11803"/>
    <cellStyle name="Note 2 3 5 2 2 4 2 2" xfId="18584"/>
    <cellStyle name="Note 2 3 5 2 2 4 2 2 2" xfId="36248"/>
    <cellStyle name="Note 2 3 5 2 2 4 2 2 3" xfId="53434"/>
    <cellStyle name="Note 2 3 5 2 2 4 2 3" xfId="29467"/>
    <cellStyle name="Note 2 3 5 2 2 4 2 4" xfId="46703"/>
    <cellStyle name="Note 2 3 5 2 2 4 3" xfId="8519"/>
    <cellStyle name="Note 2 3 5 2 2 4 3 2" xfId="26184"/>
    <cellStyle name="Note 2 3 5 2 2 4 3 3" xfId="43446"/>
    <cellStyle name="Note 2 3 5 2 2 4 4" xfId="15517"/>
    <cellStyle name="Note 2 3 5 2 2 4 4 2" xfId="33181"/>
    <cellStyle name="Note 2 3 5 2 2 4 4 3" xfId="50393"/>
    <cellStyle name="Note 2 3 5 2 2 4 5" xfId="22548"/>
    <cellStyle name="Note 2 3 5 2 2 4 6" xfId="39835"/>
    <cellStyle name="Note 2 3 5 2 2 5" xfId="10489"/>
    <cellStyle name="Note 2 3 5 2 2 5 2" xfId="17378"/>
    <cellStyle name="Note 2 3 5 2 2 5 2 2" xfId="35042"/>
    <cellStyle name="Note 2 3 5 2 2 5 2 3" xfId="52240"/>
    <cellStyle name="Note 2 3 5 2 2 5 3" xfId="28153"/>
    <cellStyle name="Note 2 3 5 2 2 5 4" xfId="45401"/>
    <cellStyle name="Note 2 3 5 2 2 6" xfId="6739"/>
    <cellStyle name="Note 2 3 5 2 2 6 2" xfId="24404"/>
    <cellStyle name="Note 2 3 5 2 2 6 3" xfId="41678"/>
    <cellStyle name="Note 2 3 5 2 2 7" xfId="13770"/>
    <cellStyle name="Note 2 3 5 2 2 7 2" xfId="31434"/>
    <cellStyle name="Note 2 3 5 2 2 7 3" xfId="48658"/>
    <cellStyle name="Note 2 3 5 2 2 8" xfId="20686"/>
    <cellStyle name="Note 2 3 5 2 2 9" xfId="37992"/>
    <cellStyle name="Note 2 3 5 2 3" xfId="3063"/>
    <cellStyle name="Note 2 3 5 2 3 2" xfId="3726"/>
    <cellStyle name="Note 2 3 5 2 3 2 2" xfId="5642"/>
    <cellStyle name="Note 2 3 5 2 3 2 2 2" xfId="12562"/>
    <cellStyle name="Note 2 3 5 2 3 2 2 2 2" xfId="19289"/>
    <cellStyle name="Note 2 3 5 2 3 2 2 2 2 2" xfId="36953"/>
    <cellStyle name="Note 2 3 5 2 3 2 2 2 2 3" xfId="54130"/>
    <cellStyle name="Note 2 3 5 2 3 2 2 2 3" xfId="30226"/>
    <cellStyle name="Note 2 3 5 2 3 2 2 2 4" xfId="47453"/>
    <cellStyle name="Note 2 3 5 2 3 2 2 3" xfId="9278"/>
    <cellStyle name="Note 2 3 5 2 3 2 2 3 2" xfId="26943"/>
    <cellStyle name="Note 2 3 5 2 3 2 2 3 3" xfId="44196"/>
    <cellStyle name="Note 2 3 5 2 3 2 2 4" xfId="16222"/>
    <cellStyle name="Note 2 3 5 2 3 2 2 4 2" xfId="33886"/>
    <cellStyle name="Note 2 3 5 2 3 2 2 4 3" xfId="51089"/>
    <cellStyle name="Note 2 3 5 2 3 2 2 5" xfId="23307"/>
    <cellStyle name="Note 2 3 5 2 3 2 2 6" xfId="40585"/>
    <cellStyle name="Note 2 3 5 2 3 2 3" xfId="11186"/>
    <cellStyle name="Note 2 3 5 2 3 2 3 2" xfId="18021"/>
    <cellStyle name="Note 2 3 5 2 3 2 3 2 2" xfId="35685"/>
    <cellStyle name="Note 2 3 5 2 3 2 3 2 3" xfId="52874"/>
    <cellStyle name="Note 2 3 5 2 3 2 3 3" xfId="28850"/>
    <cellStyle name="Note 2 3 5 2 3 2 3 4" xfId="46089"/>
    <cellStyle name="Note 2 3 5 2 3 2 4" xfId="7423"/>
    <cellStyle name="Note 2 3 5 2 3 2 4 2" xfId="25088"/>
    <cellStyle name="Note 2 3 5 2 3 2 4 3" xfId="42353"/>
    <cellStyle name="Note 2 3 5 2 3 2 5" xfId="14475"/>
    <cellStyle name="Note 2 3 5 2 3 2 5 2" xfId="32139"/>
    <cellStyle name="Note 2 3 5 2 3 2 5 3" xfId="49354"/>
    <cellStyle name="Note 2 3 5 2 3 2 6" xfId="21445"/>
    <cellStyle name="Note 2 3 5 2 3 2 7" xfId="38742"/>
    <cellStyle name="Note 2 3 5 2 3 3" xfId="4093"/>
    <cellStyle name="Note 2 3 5 2 3 3 2" xfId="6009"/>
    <cellStyle name="Note 2 3 5 2 3 3 2 2" xfId="12929"/>
    <cellStyle name="Note 2 3 5 2 3 3 2 2 2" xfId="19656"/>
    <cellStyle name="Note 2 3 5 2 3 3 2 2 2 2" xfId="37320"/>
    <cellStyle name="Note 2 3 5 2 3 3 2 2 2 3" xfId="54497"/>
    <cellStyle name="Note 2 3 5 2 3 3 2 2 3" xfId="30593"/>
    <cellStyle name="Note 2 3 5 2 3 3 2 2 4" xfId="47820"/>
    <cellStyle name="Note 2 3 5 2 3 3 2 3" xfId="9645"/>
    <cellStyle name="Note 2 3 5 2 3 3 2 3 2" xfId="27310"/>
    <cellStyle name="Note 2 3 5 2 3 3 2 3 3" xfId="44563"/>
    <cellStyle name="Note 2 3 5 2 3 3 2 4" xfId="16589"/>
    <cellStyle name="Note 2 3 5 2 3 3 2 4 2" xfId="34253"/>
    <cellStyle name="Note 2 3 5 2 3 3 2 4 3" xfId="51456"/>
    <cellStyle name="Note 2 3 5 2 3 3 2 5" xfId="23674"/>
    <cellStyle name="Note 2 3 5 2 3 3 2 6" xfId="40952"/>
    <cellStyle name="Note 2 3 5 2 3 3 3" xfId="7790"/>
    <cellStyle name="Note 2 3 5 2 3 3 3 2" xfId="25455"/>
    <cellStyle name="Note 2 3 5 2 3 3 3 3" xfId="42720"/>
    <cellStyle name="Note 2 3 5 2 3 3 4" xfId="14842"/>
    <cellStyle name="Note 2 3 5 2 3 3 4 2" xfId="32506"/>
    <cellStyle name="Note 2 3 5 2 3 3 4 3" xfId="49721"/>
    <cellStyle name="Note 2 3 5 2 3 3 5" xfId="21812"/>
    <cellStyle name="Note 2 3 5 2 3 3 6" xfId="39109"/>
    <cellStyle name="Note 2 3 5 2 3 4" xfId="4979"/>
    <cellStyle name="Note 2 3 5 2 3 4 2" xfId="11899"/>
    <cellStyle name="Note 2 3 5 2 3 4 2 2" xfId="18680"/>
    <cellStyle name="Note 2 3 5 2 3 4 2 2 2" xfId="36344"/>
    <cellStyle name="Note 2 3 5 2 3 4 2 2 3" xfId="53527"/>
    <cellStyle name="Note 2 3 5 2 3 4 2 3" xfId="29563"/>
    <cellStyle name="Note 2 3 5 2 3 4 2 4" xfId="46796"/>
    <cellStyle name="Note 2 3 5 2 3 4 3" xfId="8615"/>
    <cellStyle name="Note 2 3 5 2 3 4 3 2" xfId="26280"/>
    <cellStyle name="Note 2 3 5 2 3 4 3 3" xfId="43539"/>
    <cellStyle name="Note 2 3 5 2 3 4 4" xfId="15613"/>
    <cellStyle name="Note 2 3 5 2 3 4 4 2" xfId="33277"/>
    <cellStyle name="Note 2 3 5 2 3 4 4 3" xfId="50486"/>
    <cellStyle name="Note 2 3 5 2 3 4 5" xfId="22644"/>
    <cellStyle name="Note 2 3 5 2 3 4 6" xfId="39928"/>
    <cellStyle name="Note 2 3 5 2 3 5" xfId="10585"/>
    <cellStyle name="Note 2 3 5 2 3 5 2" xfId="17474"/>
    <cellStyle name="Note 2 3 5 2 3 5 2 2" xfId="35138"/>
    <cellStyle name="Note 2 3 5 2 3 5 2 3" xfId="52333"/>
    <cellStyle name="Note 2 3 5 2 3 5 3" xfId="28249"/>
    <cellStyle name="Note 2 3 5 2 3 5 4" xfId="45494"/>
    <cellStyle name="Note 2 3 5 2 3 6" xfId="6835"/>
    <cellStyle name="Note 2 3 5 2 3 6 2" xfId="24500"/>
    <cellStyle name="Note 2 3 5 2 3 6 3" xfId="41771"/>
    <cellStyle name="Note 2 3 5 2 3 7" xfId="13866"/>
    <cellStyle name="Note 2 3 5 2 3 7 2" xfId="31530"/>
    <cellStyle name="Note 2 3 5 2 3 7 3" xfId="48751"/>
    <cellStyle name="Note 2 3 5 2 3 8" xfId="20782"/>
    <cellStyle name="Note 2 3 5 2 3 9" xfId="38085"/>
    <cellStyle name="Note 2 3 5 2 4" xfId="3175"/>
    <cellStyle name="Note 2 3 5 2 4 2" xfId="4205"/>
    <cellStyle name="Note 2 3 5 2 4 2 2" xfId="6121"/>
    <cellStyle name="Note 2 3 5 2 4 2 2 2" xfId="13041"/>
    <cellStyle name="Note 2 3 5 2 4 2 2 2 2" xfId="19768"/>
    <cellStyle name="Note 2 3 5 2 4 2 2 2 2 2" xfId="37432"/>
    <cellStyle name="Note 2 3 5 2 4 2 2 2 2 3" xfId="54609"/>
    <cellStyle name="Note 2 3 5 2 4 2 2 2 3" xfId="30705"/>
    <cellStyle name="Note 2 3 5 2 4 2 2 2 4" xfId="47932"/>
    <cellStyle name="Note 2 3 5 2 4 2 2 3" xfId="9757"/>
    <cellStyle name="Note 2 3 5 2 4 2 2 3 2" xfId="27422"/>
    <cellStyle name="Note 2 3 5 2 4 2 2 3 3" xfId="44675"/>
    <cellStyle name="Note 2 3 5 2 4 2 2 4" xfId="16701"/>
    <cellStyle name="Note 2 3 5 2 4 2 2 4 2" xfId="34365"/>
    <cellStyle name="Note 2 3 5 2 4 2 2 4 3" xfId="51568"/>
    <cellStyle name="Note 2 3 5 2 4 2 2 5" xfId="23786"/>
    <cellStyle name="Note 2 3 5 2 4 2 2 6" xfId="41064"/>
    <cellStyle name="Note 2 3 5 2 4 2 3" xfId="7902"/>
    <cellStyle name="Note 2 3 5 2 4 2 3 2" xfId="25567"/>
    <cellStyle name="Note 2 3 5 2 4 2 3 3" xfId="42832"/>
    <cellStyle name="Note 2 3 5 2 4 2 4" xfId="14954"/>
    <cellStyle name="Note 2 3 5 2 4 2 4 2" xfId="32618"/>
    <cellStyle name="Note 2 3 5 2 4 2 4 3" xfId="49833"/>
    <cellStyle name="Note 2 3 5 2 4 2 5" xfId="21924"/>
    <cellStyle name="Note 2 3 5 2 4 2 6" xfId="39221"/>
    <cellStyle name="Note 2 3 5 2 4 3" xfId="5091"/>
    <cellStyle name="Note 2 3 5 2 4 3 2" xfId="12011"/>
    <cellStyle name="Note 2 3 5 2 4 3 2 2" xfId="18792"/>
    <cellStyle name="Note 2 3 5 2 4 3 2 2 2" xfId="36456"/>
    <cellStyle name="Note 2 3 5 2 4 3 2 2 3" xfId="53639"/>
    <cellStyle name="Note 2 3 5 2 4 3 2 3" xfId="29675"/>
    <cellStyle name="Note 2 3 5 2 4 3 2 4" xfId="46908"/>
    <cellStyle name="Note 2 3 5 2 4 3 3" xfId="8727"/>
    <cellStyle name="Note 2 3 5 2 4 3 3 2" xfId="26392"/>
    <cellStyle name="Note 2 3 5 2 4 3 3 3" xfId="43651"/>
    <cellStyle name="Note 2 3 5 2 4 3 4" xfId="15725"/>
    <cellStyle name="Note 2 3 5 2 4 3 4 2" xfId="33389"/>
    <cellStyle name="Note 2 3 5 2 4 3 4 3" xfId="50598"/>
    <cellStyle name="Note 2 3 5 2 4 3 5" xfId="22756"/>
    <cellStyle name="Note 2 3 5 2 4 3 6" xfId="40040"/>
    <cellStyle name="Note 2 3 5 2 4 4" xfId="10697"/>
    <cellStyle name="Note 2 3 5 2 4 4 2" xfId="17586"/>
    <cellStyle name="Note 2 3 5 2 4 4 2 2" xfId="35250"/>
    <cellStyle name="Note 2 3 5 2 4 4 2 3" xfId="52445"/>
    <cellStyle name="Note 2 3 5 2 4 4 3" xfId="28361"/>
    <cellStyle name="Note 2 3 5 2 4 4 4" xfId="45606"/>
    <cellStyle name="Note 2 3 5 2 4 5" xfId="6947"/>
    <cellStyle name="Note 2 3 5 2 4 5 2" xfId="24612"/>
    <cellStyle name="Note 2 3 5 2 4 5 3" xfId="41883"/>
    <cellStyle name="Note 2 3 5 2 4 6" xfId="13978"/>
    <cellStyle name="Note 2 3 5 2 4 6 2" xfId="31642"/>
    <cellStyle name="Note 2 3 5 2 4 6 3" xfId="48863"/>
    <cellStyle name="Note 2 3 5 2 4 7" xfId="20894"/>
    <cellStyle name="Note 2 3 5 2 4 8" xfId="38197"/>
    <cellStyle name="Note 2 3 5 2 5" xfId="3403"/>
    <cellStyle name="Note 2 3 5 2 5 2" xfId="5319"/>
    <cellStyle name="Note 2 3 5 2 5 2 2" xfId="12239"/>
    <cellStyle name="Note 2 3 5 2 5 2 2 2" xfId="18966"/>
    <cellStyle name="Note 2 3 5 2 5 2 2 2 2" xfId="36630"/>
    <cellStyle name="Note 2 3 5 2 5 2 2 2 3" xfId="53813"/>
    <cellStyle name="Note 2 3 5 2 5 2 2 3" xfId="29903"/>
    <cellStyle name="Note 2 3 5 2 5 2 2 4" xfId="47136"/>
    <cellStyle name="Note 2 3 5 2 5 2 3" xfId="8955"/>
    <cellStyle name="Note 2 3 5 2 5 2 3 2" xfId="26620"/>
    <cellStyle name="Note 2 3 5 2 5 2 3 3" xfId="43879"/>
    <cellStyle name="Note 2 3 5 2 5 2 4" xfId="15899"/>
    <cellStyle name="Note 2 3 5 2 5 2 4 2" xfId="33563"/>
    <cellStyle name="Note 2 3 5 2 5 2 4 3" xfId="50772"/>
    <cellStyle name="Note 2 3 5 2 5 2 5" xfId="22984"/>
    <cellStyle name="Note 2 3 5 2 5 2 6" xfId="40268"/>
    <cellStyle name="Note 2 3 5 2 5 3" xfId="10863"/>
    <cellStyle name="Note 2 3 5 2 5 3 2" xfId="17698"/>
    <cellStyle name="Note 2 3 5 2 5 3 2 2" xfId="35362"/>
    <cellStyle name="Note 2 3 5 2 5 3 2 3" xfId="52557"/>
    <cellStyle name="Note 2 3 5 2 5 3 3" xfId="28527"/>
    <cellStyle name="Note 2 3 5 2 5 3 4" xfId="45772"/>
    <cellStyle name="Note 2 3 5 2 5 4" xfId="14152"/>
    <cellStyle name="Note 2 3 5 2 5 4 2" xfId="31816"/>
    <cellStyle name="Note 2 3 5 2 5 4 3" xfId="49037"/>
    <cellStyle name="Note 2 3 5 2 5 5" xfId="21122"/>
    <cellStyle name="Note 2 3 5 2 5 6" xfId="38425"/>
    <cellStyle name="Note 2 3 5 2 6" xfId="3776"/>
    <cellStyle name="Note 2 3 5 2 6 2" xfId="5692"/>
    <cellStyle name="Note 2 3 5 2 6 2 2" xfId="12612"/>
    <cellStyle name="Note 2 3 5 2 6 2 2 2" xfId="19339"/>
    <cellStyle name="Note 2 3 5 2 6 2 2 2 2" xfId="37003"/>
    <cellStyle name="Note 2 3 5 2 6 2 2 2 3" xfId="54180"/>
    <cellStyle name="Note 2 3 5 2 6 2 2 3" xfId="30276"/>
    <cellStyle name="Note 2 3 5 2 6 2 2 4" xfId="47503"/>
    <cellStyle name="Note 2 3 5 2 6 2 3" xfId="9328"/>
    <cellStyle name="Note 2 3 5 2 6 2 3 2" xfId="26993"/>
    <cellStyle name="Note 2 3 5 2 6 2 3 3" xfId="44246"/>
    <cellStyle name="Note 2 3 5 2 6 2 4" xfId="16272"/>
    <cellStyle name="Note 2 3 5 2 6 2 4 2" xfId="33936"/>
    <cellStyle name="Note 2 3 5 2 6 2 4 3" xfId="51139"/>
    <cellStyle name="Note 2 3 5 2 6 2 5" xfId="23357"/>
    <cellStyle name="Note 2 3 5 2 6 2 6" xfId="40635"/>
    <cellStyle name="Note 2 3 5 2 6 3" xfId="7473"/>
    <cellStyle name="Note 2 3 5 2 6 3 2" xfId="25138"/>
    <cellStyle name="Note 2 3 5 2 6 3 3" xfId="42403"/>
    <cellStyle name="Note 2 3 5 2 6 4" xfId="14525"/>
    <cellStyle name="Note 2 3 5 2 6 4 2" xfId="32189"/>
    <cellStyle name="Note 2 3 5 2 6 4 3" xfId="49404"/>
    <cellStyle name="Note 2 3 5 2 6 5" xfId="21495"/>
    <cellStyle name="Note 2 3 5 2 6 6" xfId="38792"/>
    <cellStyle name="Note 2 3 5 2 7" xfId="4656"/>
    <cellStyle name="Note 2 3 5 2 7 2" xfId="11576"/>
    <cellStyle name="Note 2 3 5 2 7 2 2" xfId="18357"/>
    <cellStyle name="Note 2 3 5 2 7 2 2 2" xfId="36021"/>
    <cellStyle name="Note 2 3 5 2 7 2 2 3" xfId="53210"/>
    <cellStyle name="Note 2 3 5 2 7 2 3" xfId="29240"/>
    <cellStyle name="Note 2 3 5 2 7 2 4" xfId="46479"/>
    <cellStyle name="Note 2 3 5 2 7 3" xfId="8292"/>
    <cellStyle name="Note 2 3 5 2 7 3 2" xfId="25957"/>
    <cellStyle name="Note 2 3 5 2 7 3 3" xfId="43222"/>
    <cellStyle name="Note 2 3 5 2 7 4" xfId="15290"/>
    <cellStyle name="Note 2 3 5 2 7 4 2" xfId="32954"/>
    <cellStyle name="Note 2 3 5 2 7 4 3" xfId="50169"/>
    <cellStyle name="Note 2 3 5 2 7 5" xfId="22321"/>
    <cellStyle name="Note 2 3 5 2 7 6" xfId="39611"/>
    <cellStyle name="Note 2 3 5 2 8" xfId="10262"/>
    <cellStyle name="Note 2 3 5 2 8 2" xfId="17151"/>
    <cellStyle name="Note 2 3 5 2 8 2 2" xfId="34815"/>
    <cellStyle name="Note 2 3 5 2 8 2 3" xfId="52016"/>
    <cellStyle name="Note 2 3 5 2 8 3" xfId="27926"/>
    <cellStyle name="Note 2 3 5 2 8 4" xfId="45177"/>
    <cellStyle name="Note 2 3 5 2 9" xfId="6512"/>
    <cellStyle name="Note 2 3 5 2 9 2" xfId="24177"/>
    <cellStyle name="Note 2 3 5 2 9 3" xfId="41454"/>
    <cellStyle name="Note 2 3 5 3" xfId="2835"/>
    <cellStyle name="Note 2 3 5 3 2" xfId="3498"/>
    <cellStyle name="Note 2 3 5 3 2 2" xfId="5414"/>
    <cellStyle name="Note 2 3 5 3 2 2 2" xfId="12334"/>
    <cellStyle name="Note 2 3 5 3 2 2 2 2" xfId="19061"/>
    <cellStyle name="Note 2 3 5 3 2 2 2 2 2" xfId="36725"/>
    <cellStyle name="Note 2 3 5 3 2 2 2 2 3" xfId="53905"/>
    <cellStyle name="Note 2 3 5 3 2 2 2 3" xfId="29998"/>
    <cellStyle name="Note 2 3 5 3 2 2 2 4" xfId="47228"/>
    <cellStyle name="Note 2 3 5 3 2 2 3" xfId="9050"/>
    <cellStyle name="Note 2 3 5 3 2 2 3 2" xfId="26715"/>
    <cellStyle name="Note 2 3 5 3 2 2 3 3" xfId="43971"/>
    <cellStyle name="Note 2 3 5 3 2 2 4" xfId="15994"/>
    <cellStyle name="Note 2 3 5 3 2 2 4 2" xfId="33658"/>
    <cellStyle name="Note 2 3 5 3 2 2 4 3" xfId="50864"/>
    <cellStyle name="Note 2 3 5 3 2 2 5" xfId="23079"/>
    <cellStyle name="Note 2 3 5 3 2 2 6" xfId="40360"/>
    <cellStyle name="Note 2 3 5 3 2 3" xfId="10958"/>
    <cellStyle name="Note 2 3 5 3 2 3 2" xfId="17793"/>
    <cellStyle name="Note 2 3 5 3 2 3 2 2" xfId="35457"/>
    <cellStyle name="Note 2 3 5 3 2 3 2 3" xfId="52649"/>
    <cellStyle name="Note 2 3 5 3 2 3 3" xfId="28622"/>
    <cellStyle name="Note 2 3 5 3 2 3 4" xfId="45864"/>
    <cellStyle name="Note 2 3 5 3 2 4" xfId="7195"/>
    <cellStyle name="Note 2 3 5 3 2 4 2" xfId="24860"/>
    <cellStyle name="Note 2 3 5 3 2 4 3" xfId="42128"/>
    <cellStyle name="Note 2 3 5 3 2 5" xfId="14247"/>
    <cellStyle name="Note 2 3 5 3 2 5 2" xfId="31911"/>
    <cellStyle name="Note 2 3 5 3 2 5 3" xfId="49129"/>
    <cellStyle name="Note 2 3 5 3 2 6" xfId="21217"/>
    <cellStyle name="Note 2 3 5 3 2 7" xfId="38517"/>
    <cellStyle name="Note 2 3 5 3 3" xfId="3868"/>
    <cellStyle name="Note 2 3 5 3 3 2" xfId="5784"/>
    <cellStyle name="Note 2 3 5 3 3 2 2" xfId="12704"/>
    <cellStyle name="Note 2 3 5 3 3 2 2 2" xfId="19431"/>
    <cellStyle name="Note 2 3 5 3 3 2 2 2 2" xfId="37095"/>
    <cellStyle name="Note 2 3 5 3 3 2 2 2 3" xfId="54272"/>
    <cellStyle name="Note 2 3 5 3 3 2 2 3" xfId="30368"/>
    <cellStyle name="Note 2 3 5 3 3 2 2 4" xfId="47595"/>
    <cellStyle name="Note 2 3 5 3 3 2 3" xfId="9420"/>
    <cellStyle name="Note 2 3 5 3 3 2 3 2" xfId="27085"/>
    <cellStyle name="Note 2 3 5 3 3 2 3 3" xfId="44338"/>
    <cellStyle name="Note 2 3 5 3 3 2 4" xfId="16364"/>
    <cellStyle name="Note 2 3 5 3 3 2 4 2" xfId="34028"/>
    <cellStyle name="Note 2 3 5 3 3 2 4 3" xfId="51231"/>
    <cellStyle name="Note 2 3 5 3 3 2 5" xfId="23449"/>
    <cellStyle name="Note 2 3 5 3 3 2 6" xfId="40727"/>
    <cellStyle name="Note 2 3 5 3 3 3" xfId="7565"/>
    <cellStyle name="Note 2 3 5 3 3 3 2" xfId="25230"/>
    <cellStyle name="Note 2 3 5 3 3 3 3" xfId="42495"/>
    <cellStyle name="Note 2 3 5 3 3 4" xfId="14617"/>
    <cellStyle name="Note 2 3 5 3 3 4 2" xfId="32281"/>
    <cellStyle name="Note 2 3 5 3 3 4 3" xfId="49496"/>
    <cellStyle name="Note 2 3 5 3 3 5" xfId="21587"/>
    <cellStyle name="Note 2 3 5 3 3 6" xfId="38884"/>
    <cellStyle name="Note 2 3 5 3 4" xfId="4751"/>
    <cellStyle name="Note 2 3 5 3 4 2" xfId="11671"/>
    <cellStyle name="Note 2 3 5 3 4 2 2" xfId="18452"/>
    <cellStyle name="Note 2 3 5 3 4 2 2 2" xfId="36116"/>
    <cellStyle name="Note 2 3 5 3 4 2 2 3" xfId="53302"/>
    <cellStyle name="Note 2 3 5 3 4 2 3" xfId="29335"/>
    <cellStyle name="Note 2 3 5 3 4 2 4" xfId="46571"/>
    <cellStyle name="Note 2 3 5 3 4 3" xfId="8387"/>
    <cellStyle name="Note 2 3 5 3 4 3 2" xfId="26052"/>
    <cellStyle name="Note 2 3 5 3 4 3 3" xfId="43314"/>
    <cellStyle name="Note 2 3 5 3 4 4" xfId="15385"/>
    <cellStyle name="Note 2 3 5 3 4 4 2" xfId="33049"/>
    <cellStyle name="Note 2 3 5 3 4 4 3" xfId="50261"/>
    <cellStyle name="Note 2 3 5 3 4 5" xfId="22416"/>
    <cellStyle name="Note 2 3 5 3 4 6" xfId="39703"/>
    <cellStyle name="Note 2 3 5 3 5" xfId="10357"/>
    <cellStyle name="Note 2 3 5 3 5 2" xfId="17246"/>
    <cellStyle name="Note 2 3 5 3 5 2 2" xfId="34910"/>
    <cellStyle name="Note 2 3 5 3 5 2 3" xfId="52108"/>
    <cellStyle name="Note 2 3 5 3 5 3" xfId="28021"/>
    <cellStyle name="Note 2 3 5 3 5 4" xfId="45269"/>
    <cellStyle name="Note 2 3 5 3 6" xfId="6607"/>
    <cellStyle name="Note 2 3 5 3 6 2" xfId="24272"/>
    <cellStyle name="Note 2 3 5 3 6 3" xfId="41546"/>
    <cellStyle name="Note 2 3 5 3 7" xfId="13638"/>
    <cellStyle name="Note 2 3 5 3 7 2" xfId="31302"/>
    <cellStyle name="Note 2 3 5 3 7 3" xfId="48526"/>
    <cellStyle name="Note 2 3 5 3 8" xfId="20554"/>
    <cellStyle name="Note 2 3 5 3 9" xfId="37860"/>
    <cellStyle name="Note 2 3 5 4" xfId="4487"/>
    <cellStyle name="Note 2 3 5 4 2" xfId="6351"/>
    <cellStyle name="Note 2 3 5 4 2 2" xfId="13270"/>
    <cellStyle name="Note 2 3 5 4 2 2 2" xfId="19943"/>
    <cellStyle name="Note 2 3 5 4 2 2 2 2" xfId="37607"/>
    <cellStyle name="Note 2 3 5 4 2 2 2 3" xfId="54784"/>
    <cellStyle name="Note 2 3 5 4 2 2 3" xfId="30934"/>
    <cellStyle name="Note 2 3 5 4 2 2 4" xfId="48161"/>
    <cellStyle name="Note 2 3 5 4 2 3" xfId="9986"/>
    <cellStyle name="Note 2 3 5 4 2 3 2" xfId="27651"/>
    <cellStyle name="Note 2 3 5 4 2 3 3" xfId="44904"/>
    <cellStyle name="Note 2 3 5 4 2 4" xfId="16876"/>
    <cellStyle name="Note 2 3 5 4 2 4 2" xfId="34540"/>
    <cellStyle name="Note 2 3 5 4 2 4 3" xfId="51743"/>
    <cellStyle name="Note 2 3 5 4 2 5" xfId="24016"/>
    <cellStyle name="Note 2 3 5 4 2 6" xfId="41293"/>
    <cellStyle name="Note 2 3 5 4 3" xfId="11415"/>
    <cellStyle name="Note 2 3 5 4 3 2" xfId="18196"/>
    <cellStyle name="Note 2 3 5 4 3 2 2" xfId="35860"/>
    <cellStyle name="Note 2 3 5 4 3 2 3" xfId="53049"/>
    <cellStyle name="Note 2 3 5 4 3 3" xfId="29079"/>
    <cellStyle name="Note 2 3 5 4 3 4" xfId="46318"/>
    <cellStyle name="Note 2 3 5 4 4" xfId="8131"/>
    <cellStyle name="Note 2 3 5 4 4 2" xfId="25796"/>
    <cellStyle name="Note 2 3 5 4 4 3" xfId="43061"/>
    <cellStyle name="Note 2 3 5 4 5" xfId="15129"/>
    <cellStyle name="Note 2 3 5 4 5 2" xfId="32793"/>
    <cellStyle name="Note 2 3 5 4 5 3" xfId="50008"/>
    <cellStyle name="Note 2 3 5 4 6" xfId="22160"/>
    <cellStyle name="Note 2 3 5 4 7" xfId="39450"/>
    <cellStyle name="Note 2 3 5 5" xfId="4444"/>
    <cellStyle name="Note 2 3 5 5 2" xfId="6308"/>
    <cellStyle name="Note 2 3 5 5 2 2" xfId="13227"/>
    <cellStyle name="Note 2 3 5 5 2 2 2" xfId="19900"/>
    <cellStyle name="Note 2 3 5 5 2 2 2 2" xfId="37564"/>
    <cellStyle name="Note 2 3 5 5 2 2 2 3" xfId="54741"/>
    <cellStyle name="Note 2 3 5 5 2 2 3" xfId="30891"/>
    <cellStyle name="Note 2 3 5 5 2 2 4" xfId="48118"/>
    <cellStyle name="Note 2 3 5 5 2 3" xfId="9943"/>
    <cellStyle name="Note 2 3 5 5 2 3 2" xfId="27608"/>
    <cellStyle name="Note 2 3 5 5 2 3 3" xfId="44861"/>
    <cellStyle name="Note 2 3 5 5 2 4" xfId="16833"/>
    <cellStyle name="Note 2 3 5 5 2 4 2" xfId="34497"/>
    <cellStyle name="Note 2 3 5 5 2 4 3" xfId="51700"/>
    <cellStyle name="Note 2 3 5 5 2 5" xfId="23973"/>
    <cellStyle name="Note 2 3 5 5 2 6" xfId="41250"/>
    <cellStyle name="Note 2 3 5 5 3" xfId="11372"/>
    <cellStyle name="Note 2 3 5 5 3 2" xfId="18153"/>
    <cellStyle name="Note 2 3 5 5 3 2 2" xfId="35817"/>
    <cellStyle name="Note 2 3 5 5 3 2 3" xfId="53006"/>
    <cellStyle name="Note 2 3 5 5 3 3" xfId="29036"/>
    <cellStyle name="Note 2 3 5 5 3 4" xfId="46275"/>
    <cellStyle name="Note 2 3 5 5 4" xfId="8088"/>
    <cellStyle name="Note 2 3 5 5 4 2" xfId="25753"/>
    <cellStyle name="Note 2 3 5 5 4 3" xfId="43018"/>
    <cellStyle name="Note 2 3 5 5 5" xfId="15086"/>
    <cellStyle name="Note 2 3 5 5 5 2" xfId="32750"/>
    <cellStyle name="Note 2 3 5 5 5 3" xfId="49965"/>
    <cellStyle name="Note 2 3 5 5 6" xfId="22117"/>
    <cellStyle name="Note 2 3 5 5 7" xfId="39407"/>
    <cellStyle name="Note 2 3 5 6" xfId="10130"/>
    <cellStyle name="Note 2 3 5 6 2" xfId="17019"/>
    <cellStyle name="Note 2 3 5 6 2 2" xfId="34683"/>
    <cellStyle name="Note 2 3 5 6 2 3" xfId="51884"/>
    <cellStyle name="Note 2 3 5 6 3" xfId="27794"/>
    <cellStyle name="Note 2 3 5 6 4" xfId="45045"/>
    <cellStyle name="Note 2 3 5 7" xfId="13411"/>
    <cellStyle name="Note 2 3 5 7 2" xfId="31075"/>
    <cellStyle name="Note 2 3 5 7 3" xfId="48302"/>
    <cellStyle name="Note 2 3 5 8" xfId="20237"/>
    <cellStyle name="Note 2 3 5 9" xfId="20175"/>
    <cellStyle name="Note 2 3 6" xfId="2749"/>
    <cellStyle name="Note 2 3 6 10" xfId="13554"/>
    <cellStyle name="Note 2 3 6 10 2" xfId="31218"/>
    <cellStyle name="Note 2 3 6 10 3" xfId="48445"/>
    <cellStyle name="Note 2 3 6 11" xfId="20470"/>
    <cellStyle name="Note 2 3 6 12" xfId="37779"/>
    <cellStyle name="Note 2 3 6 2" xfId="2978"/>
    <cellStyle name="Note 2 3 6 2 2" xfId="3641"/>
    <cellStyle name="Note 2 3 6 2 2 2" xfId="5557"/>
    <cellStyle name="Note 2 3 6 2 2 2 2" xfId="12477"/>
    <cellStyle name="Note 2 3 6 2 2 2 2 2" xfId="19204"/>
    <cellStyle name="Note 2 3 6 2 2 2 2 2 2" xfId="36868"/>
    <cellStyle name="Note 2 3 6 2 2 2 2 2 3" xfId="54048"/>
    <cellStyle name="Note 2 3 6 2 2 2 2 3" xfId="30141"/>
    <cellStyle name="Note 2 3 6 2 2 2 2 4" xfId="47371"/>
    <cellStyle name="Note 2 3 6 2 2 2 3" xfId="9193"/>
    <cellStyle name="Note 2 3 6 2 2 2 3 2" xfId="26858"/>
    <cellStyle name="Note 2 3 6 2 2 2 3 3" xfId="44114"/>
    <cellStyle name="Note 2 3 6 2 2 2 4" xfId="16137"/>
    <cellStyle name="Note 2 3 6 2 2 2 4 2" xfId="33801"/>
    <cellStyle name="Note 2 3 6 2 2 2 4 3" xfId="51007"/>
    <cellStyle name="Note 2 3 6 2 2 2 5" xfId="23222"/>
    <cellStyle name="Note 2 3 6 2 2 2 6" xfId="40503"/>
    <cellStyle name="Note 2 3 6 2 2 3" xfId="11101"/>
    <cellStyle name="Note 2 3 6 2 2 3 2" xfId="17936"/>
    <cellStyle name="Note 2 3 6 2 2 3 2 2" xfId="35600"/>
    <cellStyle name="Note 2 3 6 2 2 3 2 3" xfId="52792"/>
    <cellStyle name="Note 2 3 6 2 2 3 3" xfId="28765"/>
    <cellStyle name="Note 2 3 6 2 2 3 4" xfId="46007"/>
    <cellStyle name="Note 2 3 6 2 2 4" xfId="7338"/>
    <cellStyle name="Note 2 3 6 2 2 4 2" xfId="25003"/>
    <cellStyle name="Note 2 3 6 2 2 4 3" xfId="42271"/>
    <cellStyle name="Note 2 3 6 2 2 5" xfId="14390"/>
    <cellStyle name="Note 2 3 6 2 2 5 2" xfId="32054"/>
    <cellStyle name="Note 2 3 6 2 2 5 3" xfId="49272"/>
    <cellStyle name="Note 2 3 6 2 2 6" xfId="21360"/>
    <cellStyle name="Note 2 3 6 2 2 7" xfId="38660"/>
    <cellStyle name="Note 2 3 6 2 3" xfId="4011"/>
    <cellStyle name="Note 2 3 6 2 3 2" xfId="5927"/>
    <cellStyle name="Note 2 3 6 2 3 2 2" xfId="12847"/>
    <cellStyle name="Note 2 3 6 2 3 2 2 2" xfId="19574"/>
    <cellStyle name="Note 2 3 6 2 3 2 2 2 2" xfId="37238"/>
    <cellStyle name="Note 2 3 6 2 3 2 2 2 3" xfId="54415"/>
    <cellStyle name="Note 2 3 6 2 3 2 2 3" xfId="30511"/>
    <cellStyle name="Note 2 3 6 2 3 2 2 4" xfId="47738"/>
    <cellStyle name="Note 2 3 6 2 3 2 3" xfId="9563"/>
    <cellStyle name="Note 2 3 6 2 3 2 3 2" xfId="27228"/>
    <cellStyle name="Note 2 3 6 2 3 2 3 3" xfId="44481"/>
    <cellStyle name="Note 2 3 6 2 3 2 4" xfId="16507"/>
    <cellStyle name="Note 2 3 6 2 3 2 4 2" xfId="34171"/>
    <cellStyle name="Note 2 3 6 2 3 2 4 3" xfId="51374"/>
    <cellStyle name="Note 2 3 6 2 3 2 5" xfId="23592"/>
    <cellStyle name="Note 2 3 6 2 3 2 6" xfId="40870"/>
    <cellStyle name="Note 2 3 6 2 3 3" xfId="7708"/>
    <cellStyle name="Note 2 3 6 2 3 3 2" xfId="25373"/>
    <cellStyle name="Note 2 3 6 2 3 3 3" xfId="42638"/>
    <cellStyle name="Note 2 3 6 2 3 4" xfId="14760"/>
    <cellStyle name="Note 2 3 6 2 3 4 2" xfId="32424"/>
    <cellStyle name="Note 2 3 6 2 3 4 3" xfId="49639"/>
    <cellStyle name="Note 2 3 6 2 3 5" xfId="21730"/>
    <cellStyle name="Note 2 3 6 2 3 6" xfId="39027"/>
    <cellStyle name="Note 2 3 6 2 4" xfId="4894"/>
    <cellStyle name="Note 2 3 6 2 4 2" xfId="11814"/>
    <cellStyle name="Note 2 3 6 2 4 2 2" xfId="18595"/>
    <cellStyle name="Note 2 3 6 2 4 2 2 2" xfId="36259"/>
    <cellStyle name="Note 2 3 6 2 4 2 2 3" xfId="53445"/>
    <cellStyle name="Note 2 3 6 2 4 2 3" xfId="29478"/>
    <cellStyle name="Note 2 3 6 2 4 2 4" xfId="46714"/>
    <cellStyle name="Note 2 3 6 2 4 3" xfId="8530"/>
    <cellStyle name="Note 2 3 6 2 4 3 2" xfId="26195"/>
    <cellStyle name="Note 2 3 6 2 4 3 3" xfId="43457"/>
    <cellStyle name="Note 2 3 6 2 4 4" xfId="15528"/>
    <cellStyle name="Note 2 3 6 2 4 4 2" xfId="33192"/>
    <cellStyle name="Note 2 3 6 2 4 4 3" xfId="50404"/>
    <cellStyle name="Note 2 3 6 2 4 5" xfId="22559"/>
    <cellStyle name="Note 2 3 6 2 4 6" xfId="39846"/>
    <cellStyle name="Note 2 3 6 2 5" xfId="10500"/>
    <cellStyle name="Note 2 3 6 2 5 2" xfId="17389"/>
    <cellStyle name="Note 2 3 6 2 5 2 2" xfId="35053"/>
    <cellStyle name="Note 2 3 6 2 5 2 3" xfId="52251"/>
    <cellStyle name="Note 2 3 6 2 5 3" xfId="28164"/>
    <cellStyle name="Note 2 3 6 2 5 4" xfId="45412"/>
    <cellStyle name="Note 2 3 6 2 6" xfId="6750"/>
    <cellStyle name="Note 2 3 6 2 6 2" xfId="24415"/>
    <cellStyle name="Note 2 3 6 2 6 3" xfId="41689"/>
    <cellStyle name="Note 2 3 6 2 7" xfId="13781"/>
    <cellStyle name="Note 2 3 6 2 7 2" xfId="31445"/>
    <cellStyle name="Note 2 3 6 2 7 3" xfId="48669"/>
    <cellStyle name="Note 2 3 6 2 8" xfId="20697"/>
    <cellStyle name="Note 2 3 6 2 9" xfId="38003"/>
    <cellStyle name="Note 2 3 6 3" xfId="3074"/>
    <cellStyle name="Note 2 3 6 3 2" xfId="3737"/>
    <cellStyle name="Note 2 3 6 3 2 2" xfId="5653"/>
    <cellStyle name="Note 2 3 6 3 2 2 2" xfId="12573"/>
    <cellStyle name="Note 2 3 6 3 2 2 2 2" xfId="19300"/>
    <cellStyle name="Note 2 3 6 3 2 2 2 2 2" xfId="36964"/>
    <cellStyle name="Note 2 3 6 3 2 2 2 2 3" xfId="54141"/>
    <cellStyle name="Note 2 3 6 3 2 2 2 3" xfId="30237"/>
    <cellStyle name="Note 2 3 6 3 2 2 2 4" xfId="47464"/>
    <cellStyle name="Note 2 3 6 3 2 2 3" xfId="9289"/>
    <cellStyle name="Note 2 3 6 3 2 2 3 2" xfId="26954"/>
    <cellStyle name="Note 2 3 6 3 2 2 3 3" xfId="44207"/>
    <cellStyle name="Note 2 3 6 3 2 2 4" xfId="16233"/>
    <cellStyle name="Note 2 3 6 3 2 2 4 2" xfId="33897"/>
    <cellStyle name="Note 2 3 6 3 2 2 4 3" xfId="51100"/>
    <cellStyle name="Note 2 3 6 3 2 2 5" xfId="23318"/>
    <cellStyle name="Note 2 3 6 3 2 2 6" xfId="40596"/>
    <cellStyle name="Note 2 3 6 3 2 3" xfId="11197"/>
    <cellStyle name="Note 2 3 6 3 2 3 2" xfId="18032"/>
    <cellStyle name="Note 2 3 6 3 2 3 2 2" xfId="35696"/>
    <cellStyle name="Note 2 3 6 3 2 3 2 3" xfId="52885"/>
    <cellStyle name="Note 2 3 6 3 2 3 3" xfId="28861"/>
    <cellStyle name="Note 2 3 6 3 2 3 4" xfId="46100"/>
    <cellStyle name="Note 2 3 6 3 2 4" xfId="7434"/>
    <cellStyle name="Note 2 3 6 3 2 4 2" xfId="25099"/>
    <cellStyle name="Note 2 3 6 3 2 4 3" xfId="42364"/>
    <cellStyle name="Note 2 3 6 3 2 5" xfId="14486"/>
    <cellStyle name="Note 2 3 6 3 2 5 2" xfId="32150"/>
    <cellStyle name="Note 2 3 6 3 2 5 3" xfId="49365"/>
    <cellStyle name="Note 2 3 6 3 2 6" xfId="21456"/>
    <cellStyle name="Note 2 3 6 3 2 7" xfId="38753"/>
    <cellStyle name="Note 2 3 6 3 3" xfId="4104"/>
    <cellStyle name="Note 2 3 6 3 3 2" xfId="6020"/>
    <cellStyle name="Note 2 3 6 3 3 2 2" xfId="12940"/>
    <cellStyle name="Note 2 3 6 3 3 2 2 2" xfId="19667"/>
    <cellStyle name="Note 2 3 6 3 3 2 2 2 2" xfId="37331"/>
    <cellStyle name="Note 2 3 6 3 3 2 2 2 3" xfId="54508"/>
    <cellStyle name="Note 2 3 6 3 3 2 2 3" xfId="30604"/>
    <cellStyle name="Note 2 3 6 3 3 2 2 4" xfId="47831"/>
    <cellStyle name="Note 2 3 6 3 3 2 3" xfId="9656"/>
    <cellStyle name="Note 2 3 6 3 3 2 3 2" xfId="27321"/>
    <cellStyle name="Note 2 3 6 3 3 2 3 3" xfId="44574"/>
    <cellStyle name="Note 2 3 6 3 3 2 4" xfId="16600"/>
    <cellStyle name="Note 2 3 6 3 3 2 4 2" xfId="34264"/>
    <cellStyle name="Note 2 3 6 3 3 2 4 3" xfId="51467"/>
    <cellStyle name="Note 2 3 6 3 3 2 5" xfId="23685"/>
    <cellStyle name="Note 2 3 6 3 3 2 6" xfId="40963"/>
    <cellStyle name="Note 2 3 6 3 3 3" xfId="7801"/>
    <cellStyle name="Note 2 3 6 3 3 3 2" xfId="25466"/>
    <cellStyle name="Note 2 3 6 3 3 3 3" xfId="42731"/>
    <cellStyle name="Note 2 3 6 3 3 4" xfId="14853"/>
    <cellStyle name="Note 2 3 6 3 3 4 2" xfId="32517"/>
    <cellStyle name="Note 2 3 6 3 3 4 3" xfId="49732"/>
    <cellStyle name="Note 2 3 6 3 3 5" xfId="21823"/>
    <cellStyle name="Note 2 3 6 3 3 6" xfId="39120"/>
    <cellStyle name="Note 2 3 6 3 4" xfId="4990"/>
    <cellStyle name="Note 2 3 6 3 4 2" xfId="11910"/>
    <cellStyle name="Note 2 3 6 3 4 2 2" xfId="18691"/>
    <cellStyle name="Note 2 3 6 3 4 2 2 2" xfId="36355"/>
    <cellStyle name="Note 2 3 6 3 4 2 2 3" xfId="53538"/>
    <cellStyle name="Note 2 3 6 3 4 2 3" xfId="29574"/>
    <cellStyle name="Note 2 3 6 3 4 2 4" xfId="46807"/>
    <cellStyle name="Note 2 3 6 3 4 3" xfId="8626"/>
    <cellStyle name="Note 2 3 6 3 4 3 2" xfId="26291"/>
    <cellStyle name="Note 2 3 6 3 4 3 3" xfId="43550"/>
    <cellStyle name="Note 2 3 6 3 4 4" xfId="15624"/>
    <cellStyle name="Note 2 3 6 3 4 4 2" xfId="33288"/>
    <cellStyle name="Note 2 3 6 3 4 4 3" xfId="50497"/>
    <cellStyle name="Note 2 3 6 3 4 5" xfId="22655"/>
    <cellStyle name="Note 2 3 6 3 4 6" xfId="39939"/>
    <cellStyle name="Note 2 3 6 3 5" xfId="10596"/>
    <cellStyle name="Note 2 3 6 3 5 2" xfId="17485"/>
    <cellStyle name="Note 2 3 6 3 5 2 2" xfId="35149"/>
    <cellStyle name="Note 2 3 6 3 5 2 3" xfId="52344"/>
    <cellStyle name="Note 2 3 6 3 5 3" xfId="28260"/>
    <cellStyle name="Note 2 3 6 3 5 4" xfId="45505"/>
    <cellStyle name="Note 2 3 6 3 6" xfId="6846"/>
    <cellStyle name="Note 2 3 6 3 6 2" xfId="24511"/>
    <cellStyle name="Note 2 3 6 3 6 3" xfId="41782"/>
    <cellStyle name="Note 2 3 6 3 7" xfId="13877"/>
    <cellStyle name="Note 2 3 6 3 7 2" xfId="31541"/>
    <cellStyle name="Note 2 3 6 3 7 3" xfId="48762"/>
    <cellStyle name="Note 2 3 6 3 8" xfId="20793"/>
    <cellStyle name="Note 2 3 6 3 9" xfId="38096"/>
    <cellStyle name="Note 2 3 6 4" xfId="3186"/>
    <cellStyle name="Note 2 3 6 4 2" xfId="4216"/>
    <cellStyle name="Note 2 3 6 4 2 2" xfId="6132"/>
    <cellStyle name="Note 2 3 6 4 2 2 2" xfId="13052"/>
    <cellStyle name="Note 2 3 6 4 2 2 2 2" xfId="19779"/>
    <cellStyle name="Note 2 3 6 4 2 2 2 2 2" xfId="37443"/>
    <cellStyle name="Note 2 3 6 4 2 2 2 2 3" xfId="54620"/>
    <cellStyle name="Note 2 3 6 4 2 2 2 3" xfId="30716"/>
    <cellStyle name="Note 2 3 6 4 2 2 2 4" xfId="47943"/>
    <cellStyle name="Note 2 3 6 4 2 2 3" xfId="9768"/>
    <cellStyle name="Note 2 3 6 4 2 2 3 2" xfId="27433"/>
    <cellStyle name="Note 2 3 6 4 2 2 3 3" xfId="44686"/>
    <cellStyle name="Note 2 3 6 4 2 2 4" xfId="16712"/>
    <cellStyle name="Note 2 3 6 4 2 2 4 2" xfId="34376"/>
    <cellStyle name="Note 2 3 6 4 2 2 4 3" xfId="51579"/>
    <cellStyle name="Note 2 3 6 4 2 2 5" xfId="23797"/>
    <cellStyle name="Note 2 3 6 4 2 2 6" xfId="41075"/>
    <cellStyle name="Note 2 3 6 4 2 3" xfId="7913"/>
    <cellStyle name="Note 2 3 6 4 2 3 2" xfId="25578"/>
    <cellStyle name="Note 2 3 6 4 2 3 3" xfId="42843"/>
    <cellStyle name="Note 2 3 6 4 2 4" xfId="14965"/>
    <cellStyle name="Note 2 3 6 4 2 4 2" xfId="32629"/>
    <cellStyle name="Note 2 3 6 4 2 4 3" xfId="49844"/>
    <cellStyle name="Note 2 3 6 4 2 5" xfId="21935"/>
    <cellStyle name="Note 2 3 6 4 2 6" xfId="39232"/>
    <cellStyle name="Note 2 3 6 4 3" xfId="5102"/>
    <cellStyle name="Note 2 3 6 4 3 2" xfId="12022"/>
    <cellStyle name="Note 2 3 6 4 3 2 2" xfId="18803"/>
    <cellStyle name="Note 2 3 6 4 3 2 2 2" xfId="36467"/>
    <cellStyle name="Note 2 3 6 4 3 2 2 3" xfId="53650"/>
    <cellStyle name="Note 2 3 6 4 3 2 3" xfId="29686"/>
    <cellStyle name="Note 2 3 6 4 3 2 4" xfId="46919"/>
    <cellStyle name="Note 2 3 6 4 3 3" xfId="8738"/>
    <cellStyle name="Note 2 3 6 4 3 3 2" xfId="26403"/>
    <cellStyle name="Note 2 3 6 4 3 3 3" xfId="43662"/>
    <cellStyle name="Note 2 3 6 4 3 4" xfId="15736"/>
    <cellStyle name="Note 2 3 6 4 3 4 2" xfId="33400"/>
    <cellStyle name="Note 2 3 6 4 3 4 3" xfId="50609"/>
    <cellStyle name="Note 2 3 6 4 3 5" xfId="22767"/>
    <cellStyle name="Note 2 3 6 4 3 6" xfId="40051"/>
    <cellStyle name="Note 2 3 6 4 4" xfId="10708"/>
    <cellStyle name="Note 2 3 6 4 4 2" xfId="17597"/>
    <cellStyle name="Note 2 3 6 4 4 2 2" xfId="35261"/>
    <cellStyle name="Note 2 3 6 4 4 2 3" xfId="52456"/>
    <cellStyle name="Note 2 3 6 4 4 3" xfId="28372"/>
    <cellStyle name="Note 2 3 6 4 4 4" xfId="45617"/>
    <cellStyle name="Note 2 3 6 4 5" xfId="6958"/>
    <cellStyle name="Note 2 3 6 4 5 2" xfId="24623"/>
    <cellStyle name="Note 2 3 6 4 5 3" xfId="41894"/>
    <cellStyle name="Note 2 3 6 4 6" xfId="13989"/>
    <cellStyle name="Note 2 3 6 4 6 2" xfId="31653"/>
    <cellStyle name="Note 2 3 6 4 6 3" xfId="48874"/>
    <cellStyle name="Note 2 3 6 4 7" xfId="20905"/>
    <cellStyle name="Note 2 3 6 4 8" xfId="38208"/>
    <cellStyle name="Note 2 3 6 5" xfId="3414"/>
    <cellStyle name="Note 2 3 6 5 2" xfId="5330"/>
    <cellStyle name="Note 2 3 6 5 2 2" xfId="12250"/>
    <cellStyle name="Note 2 3 6 5 2 2 2" xfId="18977"/>
    <cellStyle name="Note 2 3 6 5 2 2 2 2" xfId="36641"/>
    <cellStyle name="Note 2 3 6 5 2 2 2 3" xfId="53824"/>
    <cellStyle name="Note 2 3 6 5 2 2 3" xfId="29914"/>
    <cellStyle name="Note 2 3 6 5 2 2 4" xfId="47147"/>
    <cellStyle name="Note 2 3 6 5 2 3" xfId="8966"/>
    <cellStyle name="Note 2 3 6 5 2 3 2" xfId="26631"/>
    <cellStyle name="Note 2 3 6 5 2 3 3" xfId="43890"/>
    <cellStyle name="Note 2 3 6 5 2 4" xfId="15910"/>
    <cellStyle name="Note 2 3 6 5 2 4 2" xfId="33574"/>
    <cellStyle name="Note 2 3 6 5 2 4 3" xfId="50783"/>
    <cellStyle name="Note 2 3 6 5 2 5" xfId="22995"/>
    <cellStyle name="Note 2 3 6 5 2 6" xfId="40279"/>
    <cellStyle name="Note 2 3 6 5 3" xfId="10874"/>
    <cellStyle name="Note 2 3 6 5 3 2" xfId="17709"/>
    <cellStyle name="Note 2 3 6 5 3 2 2" xfId="35373"/>
    <cellStyle name="Note 2 3 6 5 3 2 3" xfId="52568"/>
    <cellStyle name="Note 2 3 6 5 3 3" xfId="28538"/>
    <cellStyle name="Note 2 3 6 5 3 4" xfId="45783"/>
    <cellStyle name="Note 2 3 6 5 4" xfId="14163"/>
    <cellStyle name="Note 2 3 6 5 4 2" xfId="31827"/>
    <cellStyle name="Note 2 3 6 5 4 3" xfId="49048"/>
    <cellStyle name="Note 2 3 6 5 5" xfId="21133"/>
    <cellStyle name="Note 2 3 6 5 6" xfId="38436"/>
    <cellStyle name="Note 2 3 6 6" xfId="3787"/>
    <cellStyle name="Note 2 3 6 6 2" xfId="5703"/>
    <cellStyle name="Note 2 3 6 6 2 2" xfId="12623"/>
    <cellStyle name="Note 2 3 6 6 2 2 2" xfId="19350"/>
    <cellStyle name="Note 2 3 6 6 2 2 2 2" xfId="37014"/>
    <cellStyle name="Note 2 3 6 6 2 2 2 3" xfId="54191"/>
    <cellStyle name="Note 2 3 6 6 2 2 3" xfId="30287"/>
    <cellStyle name="Note 2 3 6 6 2 2 4" xfId="47514"/>
    <cellStyle name="Note 2 3 6 6 2 3" xfId="9339"/>
    <cellStyle name="Note 2 3 6 6 2 3 2" xfId="27004"/>
    <cellStyle name="Note 2 3 6 6 2 3 3" xfId="44257"/>
    <cellStyle name="Note 2 3 6 6 2 4" xfId="16283"/>
    <cellStyle name="Note 2 3 6 6 2 4 2" xfId="33947"/>
    <cellStyle name="Note 2 3 6 6 2 4 3" xfId="51150"/>
    <cellStyle name="Note 2 3 6 6 2 5" xfId="23368"/>
    <cellStyle name="Note 2 3 6 6 2 6" xfId="40646"/>
    <cellStyle name="Note 2 3 6 6 3" xfId="7484"/>
    <cellStyle name="Note 2 3 6 6 3 2" xfId="25149"/>
    <cellStyle name="Note 2 3 6 6 3 3" xfId="42414"/>
    <cellStyle name="Note 2 3 6 6 4" xfId="14536"/>
    <cellStyle name="Note 2 3 6 6 4 2" xfId="32200"/>
    <cellStyle name="Note 2 3 6 6 4 3" xfId="49415"/>
    <cellStyle name="Note 2 3 6 6 5" xfId="21506"/>
    <cellStyle name="Note 2 3 6 6 6" xfId="38803"/>
    <cellStyle name="Note 2 3 6 7" xfId="4667"/>
    <cellStyle name="Note 2 3 6 7 2" xfId="11587"/>
    <cellStyle name="Note 2 3 6 7 2 2" xfId="18368"/>
    <cellStyle name="Note 2 3 6 7 2 2 2" xfId="36032"/>
    <cellStyle name="Note 2 3 6 7 2 2 3" xfId="53221"/>
    <cellStyle name="Note 2 3 6 7 2 3" xfId="29251"/>
    <cellStyle name="Note 2 3 6 7 2 4" xfId="46490"/>
    <cellStyle name="Note 2 3 6 7 3" xfId="8303"/>
    <cellStyle name="Note 2 3 6 7 3 2" xfId="25968"/>
    <cellStyle name="Note 2 3 6 7 3 3" xfId="43233"/>
    <cellStyle name="Note 2 3 6 7 4" xfId="15301"/>
    <cellStyle name="Note 2 3 6 7 4 2" xfId="32965"/>
    <cellStyle name="Note 2 3 6 7 4 3" xfId="50180"/>
    <cellStyle name="Note 2 3 6 7 5" xfId="22332"/>
    <cellStyle name="Note 2 3 6 7 6" xfId="39622"/>
    <cellStyle name="Note 2 3 6 8" xfId="10273"/>
    <cellStyle name="Note 2 3 6 8 2" xfId="17162"/>
    <cellStyle name="Note 2 3 6 8 2 2" xfId="34826"/>
    <cellStyle name="Note 2 3 6 8 2 3" xfId="52027"/>
    <cellStyle name="Note 2 3 6 8 3" xfId="27937"/>
    <cellStyle name="Note 2 3 6 8 4" xfId="45188"/>
    <cellStyle name="Note 2 3 6 9" xfId="6523"/>
    <cellStyle name="Note 2 3 6 9 2" xfId="24188"/>
    <cellStyle name="Note 2 3 6 9 3" xfId="41465"/>
    <cellStyle name="Note 2 3 7" xfId="2824"/>
    <cellStyle name="Note 2 3 7 2" xfId="3487"/>
    <cellStyle name="Note 2 3 7 2 2" xfId="5403"/>
    <cellStyle name="Note 2 3 7 2 2 2" xfId="12323"/>
    <cellStyle name="Note 2 3 7 2 2 2 2" xfId="19050"/>
    <cellStyle name="Note 2 3 7 2 2 2 2 2" xfId="36714"/>
    <cellStyle name="Note 2 3 7 2 2 2 2 3" xfId="53894"/>
    <cellStyle name="Note 2 3 7 2 2 2 3" xfId="29987"/>
    <cellStyle name="Note 2 3 7 2 2 2 4" xfId="47217"/>
    <cellStyle name="Note 2 3 7 2 2 3" xfId="9039"/>
    <cellStyle name="Note 2 3 7 2 2 3 2" xfId="26704"/>
    <cellStyle name="Note 2 3 7 2 2 3 3" xfId="43960"/>
    <cellStyle name="Note 2 3 7 2 2 4" xfId="15983"/>
    <cellStyle name="Note 2 3 7 2 2 4 2" xfId="33647"/>
    <cellStyle name="Note 2 3 7 2 2 4 3" xfId="50853"/>
    <cellStyle name="Note 2 3 7 2 2 5" xfId="23068"/>
    <cellStyle name="Note 2 3 7 2 2 6" xfId="40349"/>
    <cellStyle name="Note 2 3 7 2 3" xfId="10947"/>
    <cellStyle name="Note 2 3 7 2 3 2" xfId="17782"/>
    <cellStyle name="Note 2 3 7 2 3 2 2" xfId="35446"/>
    <cellStyle name="Note 2 3 7 2 3 2 3" xfId="52638"/>
    <cellStyle name="Note 2 3 7 2 3 3" xfId="28611"/>
    <cellStyle name="Note 2 3 7 2 3 4" xfId="45853"/>
    <cellStyle name="Note 2 3 7 2 4" xfId="7184"/>
    <cellStyle name="Note 2 3 7 2 4 2" xfId="24849"/>
    <cellStyle name="Note 2 3 7 2 4 3" xfId="42117"/>
    <cellStyle name="Note 2 3 7 2 5" xfId="14236"/>
    <cellStyle name="Note 2 3 7 2 5 2" xfId="31900"/>
    <cellStyle name="Note 2 3 7 2 5 3" xfId="49118"/>
    <cellStyle name="Note 2 3 7 2 6" xfId="21206"/>
    <cellStyle name="Note 2 3 7 2 7" xfId="38506"/>
    <cellStyle name="Note 2 3 7 3" xfId="3857"/>
    <cellStyle name="Note 2 3 7 3 2" xfId="5773"/>
    <cellStyle name="Note 2 3 7 3 2 2" xfId="12693"/>
    <cellStyle name="Note 2 3 7 3 2 2 2" xfId="19420"/>
    <cellStyle name="Note 2 3 7 3 2 2 2 2" xfId="37084"/>
    <cellStyle name="Note 2 3 7 3 2 2 2 3" xfId="54261"/>
    <cellStyle name="Note 2 3 7 3 2 2 3" xfId="30357"/>
    <cellStyle name="Note 2 3 7 3 2 2 4" xfId="47584"/>
    <cellStyle name="Note 2 3 7 3 2 3" xfId="9409"/>
    <cellStyle name="Note 2 3 7 3 2 3 2" xfId="27074"/>
    <cellStyle name="Note 2 3 7 3 2 3 3" xfId="44327"/>
    <cellStyle name="Note 2 3 7 3 2 4" xfId="16353"/>
    <cellStyle name="Note 2 3 7 3 2 4 2" xfId="34017"/>
    <cellStyle name="Note 2 3 7 3 2 4 3" xfId="51220"/>
    <cellStyle name="Note 2 3 7 3 2 5" xfId="23438"/>
    <cellStyle name="Note 2 3 7 3 2 6" xfId="40716"/>
    <cellStyle name="Note 2 3 7 3 3" xfId="7554"/>
    <cellStyle name="Note 2 3 7 3 3 2" xfId="25219"/>
    <cellStyle name="Note 2 3 7 3 3 3" xfId="42484"/>
    <cellStyle name="Note 2 3 7 3 4" xfId="14606"/>
    <cellStyle name="Note 2 3 7 3 4 2" xfId="32270"/>
    <cellStyle name="Note 2 3 7 3 4 3" xfId="49485"/>
    <cellStyle name="Note 2 3 7 3 5" xfId="21576"/>
    <cellStyle name="Note 2 3 7 3 6" xfId="38873"/>
    <cellStyle name="Note 2 3 7 4" xfId="4740"/>
    <cellStyle name="Note 2 3 7 4 2" xfId="11660"/>
    <cellStyle name="Note 2 3 7 4 2 2" xfId="18441"/>
    <cellStyle name="Note 2 3 7 4 2 2 2" xfId="36105"/>
    <cellStyle name="Note 2 3 7 4 2 2 3" xfId="53291"/>
    <cellStyle name="Note 2 3 7 4 2 3" xfId="29324"/>
    <cellStyle name="Note 2 3 7 4 2 4" xfId="46560"/>
    <cellStyle name="Note 2 3 7 4 3" xfId="8376"/>
    <cellStyle name="Note 2 3 7 4 3 2" xfId="26041"/>
    <cellStyle name="Note 2 3 7 4 3 3" xfId="43303"/>
    <cellStyle name="Note 2 3 7 4 4" xfId="15374"/>
    <cellStyle name="Note 2 3 7 4 4 2" xfId="33038"/>
    <cellStyle name="Note 2 3 7 4 4 3" xfId="50250"/>
    <cellStyle name="Note 2 3 7 4 5" xfId="22405"/>
    <cellStyle name="Note 2 3 7 4 6" xfId="39692"/>
    <cellStyle name="Note 2 3 7 5" xfId="10346"/>
    <cellStyle name="Note 2 3 7 5 2" xfId="17235"/>
    <cellStyle name="Note 2 3 7 5 2 2" xfId="34899"/>
    <cellStyle name="Note 2 3 7 5 2 3" xfId="52097"/>
    <cellStyle name="Note 2 3 7 5 3" xfId="28010"/>
    <cellStyle name="Note 2 3 7 5 4" xfId="45258"/>
    <cellStyle name="Note 2 3 7 6" xfId="6596"/>
    <cellStyle name="Note 2 3 7 6 2" xfId="24261"/>
    <cellStyle name="Note 2 3 7 6 3" xfId="41535"/>
    <cellStyle name="Note 2 3 7 7" xfId="13627"/>
    <cellStyle name="Note 2 3 7 7 2" xfId="31291"/>
    <cellStyle name="Note 2 3 7 7 3" xfId="48515"/>
    <cellStyle name="Note 2 3 7 8" xfId="20543"/>
    <cellStyle name="Note 2 3 7 9" xfId="37849"/>
    <cellStyle name="Note 2 3 8" xfId="4476"/>
    <cellStyle name="Note 2 3 8 2" xfId="6340"/>
    <cellStyle name="Note 2 3 8 2 2" xfId="13259"/>
    <cellStyle name="Note 2 3 8 2 2 2" xfId="19932"/>
    <cellStyle name="Note 2 3 8 2 2 2 2" xfId="37596"/>
    <cellStyle name="Note 2 3 8 2 2 2 3" xfId="54773"/>
    <cellStyle name="Note 2 3 8 2 2 3" xfId="30923"/>
    <cellStyle name="Note 2 3 8 2 2 4" xfId="48150"/>
    <cellStyle name="Note 2 3 8 2 3" xfId="9975"/>
    <cellStyle name="Note 2 3 8 2 3 2" xfId="27640"/>
    <cellStyle name="Note 2 3 8 2 3 3" xfId="44893"/>
    <cellStyle name="Note 2 3 8 2 4" xfId="16865"/>
    <cellStyle name="Note 2 3 8 2 4 2" xfId="34529"/>
    <cellStyle name="Note 2 3 8 2 4 3" xfId="51732"/>
    <cellStyle name="Note 2 3 8 2 5" xfId="24005"/>
    <cellStyle name="Note 2 3 8 2 6" xfId="41282"/>
    <cellStyle name="Note 2 3 8 3" xfId="11404"/>
    <cellStyle name="Note 2 3 8 3 2" xfId="18185"/>
    <cellStyle name="Note 2 3 8 3 2 2" xfId="35849"/>
    <cellStyle name="Note 2 3 8 3 2 3" xfId="53038"/>
    <cellStyle name="Note 2 3 8 3 3" xfId="29068"/>
    <cellStyle name="Note 2 3 8 3 4" xfId="46307"/>
    <cellStyle name="Note 2 3 8 4" xfId="8120"/>
    <cellStyle name="Note 2 3 8 4 2" xfId="25785"/>
    <cellStyle name="Note 2 3 8 4 3" xfId="43050"/>
    <cellStyle name="Note 2 3 8 5" xfId="15118"/>
    <cellStyle name="Note 2 3 8 5 2" xfId="32782"/>
    <cellStyle name="Note 2 3 8 5 3" xfId="49997"/>
    <cellStyle name="Note 2 3 8 6" xfId="22149"/>
    <cellStyle name="Note 2 3 8 7" xfId="39439"/>
    <cellStyle name="Note 2 3 9" xfId="4433"/>
    <cellStyle name="Note 2 3 9 2" xfId="6297"/>
    <cellStyle name="Note 2 3 9 2 2" xfId="13216"/>
    <cellStyle name="Note 2 3 9 2 2 2" xfId="19889"/>
    <cellStyle name="Note 2 3 9 2 2 2 2" xfId="37553"/>
    <cellStyle name="Note 2 3 9 2 2 2 3" xfId="54730"/>
    <cellStyle name="Note 2 3 9 2 2 3" xfId="30880"/>
    <cellStyle name="Note 2 3 9 2 2 4" xfId="48107"/>
    <cellStyle name="Note 2 3 9 2 3" xfId="9932"/>
    <cellStyle name="Note 2 3 9 2 3 2" xfId="27597"/>
    <cellStyle name="Note 2 3 9 2 3 3" xfId="44850"/>
    <cellStyle name="Note 2 3 9 2 4" xfId="16822"/>
    <cellStyle name="Note 2 3 9 2 4 2" xfId="34486"/>
    <cellStyle name="Note 2 3 9 2 4 3" xfId="51689"/>
    <cellStyle name="Note 2 3 9 2 5" xfId="23962"/>
    <cellStyle name="Note 2 3 9 2 6" xfId="41239"/>
    <cellStyle name="Note 2 3 9 3" xfId="11361"/>
    <cellStyle name="Note 2 3 9 3 2" xfId="18142"/>
    <cellStyle name="Note 2 3 9 3 2 2" xfId="35806"/>
    <cellStyle name="Note 2 3 9 3 2 3" xfId="52995"/>
    <cellStyle name="Note 2 3 9 3 3" xfId="29025"/>
    <cellStyle name="Note 2 3 9 3 4" xfId="46264"/>
    <cellStyle name="Note 2 3 9 4" xfId="8077"/>
    <cellStyle name="Note 2 3 9 4 2" xfId="25742"/>
    <cellStyle name="Note 2 3 9 4 3" xfId="43007"/>
    <cellStyle name="Note 2 3 9 5" xfId="15075"/>
    <cellStyle name="Note 2 3 9 5 2" xfId="32739"/>
    <cellStyle name="Note 2 3 9 5 3" xfId="49954"/>
    <cellStyle name="Note 2 3 9 6" xfId="22106"/>
    <cellStyle name="Note 2 3 9 7" xfId="39396"/>
    <cellStyle name="Note 2 4" xfId="1843"/>
    <cellStyle name="Note 2 4 10" xfId="20238"/>
    <cellStyle name="Note 2 4 11" xfId="20174"/>
    <cellStyle name="Note 2 4 12" xfId="55187"/>
    <cellStyle name="Note 2 4 2" xfId="1844"/>
    <cellStyle name="Note 2 4 2 10" xfId="20173"/>
    <cellStyle name="Note 2 4 2 11" xfId="55188"/>
    <cellStyle name="Note 2 4 2 2" xfId="1845"/>
    <cellStyle name="Note 2 4 2 2 10" xfId="55189"/>
    <cellStyle name="Note 2 4 2 2 2" xfId="2735"/>
    <cellStyle name="Note 2 4 2 2 2 10" xfId="13540"/>
    <cellStyle name="Note 2 4 2 2 2 10 2" xfId="31204"/>
    <cellStyle name="Note 2 4 2 2 2 10 3" xfId="48431"/>
    <cellStyle name="Note 2 4 2 2 2 11" xfId="20456"/>
    <cellStyle name="Note 2 4 2 2 2 12" xfId="37765"/>
    <cellStyle name="Note 2 4 2 2 2 2" xfId="2964"/>
    <cellStyle name="Note 2 4 2 2 2 2 2" xfId="3627"/>
    <cellStyle name="Note 2 4 2 2 2 2 2 2" xfId="5543"/>
    <cellStyle name="Note 2 4 2 2 2 2 2 2 2" xfId="12463"/>
    <cellStyle name="Note 2 4 2 2 2 2 2 2 2 2" xfId="19190"/>
    <cellStyle name="Note 2 4 2 2 2 2 2 2 2 2 2" xfId="36854"/>
    <cellStyle name="Note 2 4 2 2 2 2 2 2 2 2 3" xfId="54034"/>
    <cellStyle name="Note 2 4 2 2 2 2 2 2 2 3" xfId="30127"/>
    <cellStyle name="Note 2 4 2 2 2 2 2 2 2 4" xfId="47357"/>
    <cellStyle name="Note 2 4 2 2 2 2 2 2 3" xfId="9179"/>
    <cellStyle name="Note 2 4 2 2 2 2 2 2 3 2" xfId="26844"/>
    <cellStyle name="Note 2 4 2 2 2 2 2 2 3 3" xfId="44100"/>
    <cellStyle name="Note 2 4 2 2 2 2 2 2 4" xfId="16123"/>
    <cellStyle name="Note 2 4 2 2 2 2 2 2 4 2" xfId="33787"/>
    <cellStyle name="Note 2 4 2 2 2 2 2 2 4 3" xfId="50993"/>
    <cellStyle name="Note 2 4 2 2 2 2 2 2 5" xfId="23208"/>
    <cellStyle name="Note 2 4 2 2 2 2 2 2 6" xfId="40489"/>
    <cellStyle name="Note 2 4 2 2 2 2 2 3" xfId="11087"/>
    <cellStyle name="Note 2 4 2 2 2 2 2 3 2" xfId="17922"/>
    <cellStyle name="Note 2 4 2 2 2 2 2 3 2 2" xfId="35586"/>
    <cellStyle name="Note 2 4 2 2 2 2 2 3 2 3" xfId="52778"/>
    <cellStyle name="Note 2 4 2 2 2 2 2 3 3" xfId="28751"/>
    <cellStyle name="Note 2 4 2 2 2 2 2 3 4" xfId="45993"/>
    <cellStyle name="Note 2 4 2 2 2 2 2 4" xfId="7324"/>
    <cellStyle name="Note 2 4 2 2 2 2 2 4 2" xfId="24989"/>
    <cellStyle name="Note 2 4 2 2 2 2 2 4 3" xfId="42257"/>
    <cellStyle name="Note 2 4 2 2 2 2 2 5" xfId="14376"/>
    <cellStyle name="Note 2 4 2 2 2 2 2 5 2" xfId="32040"/>
    <cellStyle name="Note 2 4 2 2 2 2 2 5 3" xfId="49258"/>
    <cellStyle name="Note 2 4 2 2 2 2 2 6" xfId="21346"/>
    <cellStyle name="Note 2 4 2 2 2 2 2 7" xfId="38646"/>
    <cellStyle name="Note 2 4 2 2 2 2 3" xfId="3997"/>
    <cellStyle name="Note 2 4 2 2 2 2 3 2" xfId="5913"/>
    <cellStyle name="Note 2 4 2 2 2 2 3 2 2" xfId="12833"/>
    <cellStyle name="Note 2 4 2 2 2 2 3 2 2 2" xfId="19560"/>
    <cellStyle name="Note 2 4 2 2 2 2 3 2 2 2 2" xfId="37224"/>
    <cellStyle name="Note 2 4 2 2 2 2 3 2 2 2 3" xfId="54401"/>
    <cellStyle name="Note 2 4 2 2 2 2 3 2 2 3" xfId="30497"/>
    <cellStyle name="Note 2 4 2 2 2 2 3 2 2 4" xfId="47724"/>
    <cellStyle name="Note 2 4 2 2 2 2 3 2 3" xfId="9549"/>
    <cellStyle name="Note 2 4 2 2 2 2 3 2 3 2" xfId="27214"/>
    <cellStyle name="Note 2 4 2 2 2 2 3 2 3 3" xfId="44467"/>
    <cellStyle name="Note 2 4 2 2 2 2 3 2 4" xfId="16493"/>
    <cellStyle name="Note 2 4 2 2 2 2 3 2 4 2" xfId="34157"/>
    <cellStyle name="Note 2 4 2 2 2 2 3 2 4 3" xfId="51360"/>
    <cellStyle name="Note 2 4 2 2 2 2 3 2 5" xfId="23578"/>
    <cellStyle name="Note 2 4 2 2 2 2 3 2 6" xfId="40856"/>
    <cellStyle name="Note 2 4 2 2 2 2 3 3" xfId="7694"/>
    <cellStyle name="Note 2 4 2 2 2 2 3 3 2" xfId="25359"/>
    <cellStyle name="Note 2 4 2 2 2 2 3 3 3" xfId="42624"/>
    <cellStyle name="Note 2 4 2 2 2 2 3 4" xfId="14746"/>
    <cellStyle name="Note 2 4 2 2 2 2 3 4 2" xfId="32410"/>
    <cellStyle name="Note 2 4 2 2 2 2 3 4 3" xfId="49625"/>
    <cellStyle name="Note 2 4 2 2 2 2 3 5" xfId="21716"/>
    <cellStyle name="Note 2 4 2 2 2 2 3 6" xfId="39013"/>
    <cellStyle name="Note 2 4 2 2 2 2 4" xfId="4880"/>
    <cellStyle name="Note 2 4 2 2 2 2 4 2" xfId="11800"/>
    <cellStyle name="Note 2 4 2 2 2 2 4 2 2" xfId="18581"/>
    <cellStyle name="Note 2 4 2 2 2 2 4 2 2 2" xfId="36245"/>
    <cellStyle name="Note 2 4 2 2 2 2 4 2 2 3" xfId="53431"/>
    <cellStyle name="Note 2 4 2 2 2 2 4 2 3" xfId="29464"/>
    <cellStyle name="Note 2 4 2 2 2 2 4 2 4" xfId="46700"/>
    <cellStyle name="Note 2 4 2 2 2 2 4 3" xfId="8516"/>
    <cellStyle name="Note 2 4 2 2 2 2 4 3 2" xfId="26181"/>
    <cellStyle name="Note 2 4 2 2 2 2 4 3 3" xfId="43443"/>
    <cellStyle name="Note 2 4 2 2 2 2 4 4" xfId="15514"/>
    <cellStyle name="Note 2 4 2 2 2 2 4 4 2" xfId="33178"/>
    <cellStyle name="Note 2 4 2 2 2 2 4 4 3" xfId="50390"/>
    <cellStyle name="Note 2 4 2 2 2 2 4 5" xfId="22545"/>
    <cellStyle name="Note 2 4 2 2 2 2 4 6" xfId="39832"/>
    <cellStyle name="Note 2 4 2 2 2 2 5" xfId="10486"/>
    <cellStyle name="Note 2 4 2 2 2 2 5 2" xfId="17375"/>
    <cellStyle name="Note 2 4 2 2 2 2 5 2 2" xfId="35039"/>
    <cellStyle name="Note 2 4 2 2 2 2 5 2 3" xfId="52237"/>
    <cellStyle name="Note 2 4 2 2 2 2 5 3" xfId="28150"/>
    <cellStyle name="Note 2 4 2 2 2 2 5 4" xfId="45398"/>
    <cellStyle name="Note 2 4 2 2 2 2 6" xfId="6736"/>
    <cellStyle name="Note 2 4 2 2 2 2 6 2" xfId="24401"/>
    <cellStyle name="Note 2 4 2 2 2 2 6 3" xfId="41675"/>
    <cellStyle name="Note 2 4 2 2 2 2 7" xfId="13767"/>
    <cellStyle name="Note 2 4 2 2 2 2 7 2" xfId="31431"/>
    <cellStyle name="Note 2 4 2 2 2 2 7 3" xfId="48655"/>
    <cellStyle name="Note 2 4 2 2 2 2 8" xfId="20683"/>
    <cellStyle name="Note 2 4 2 2 2 2 9" xfId="37989"/>
    <cellStyle name="Note 2 4 2 2 2 3" xfId="3060"/>
    <cellStyle name="Note 2 4 2 2 2 3 2" xfId="3723"/>
    <cellStyle name="Note 2 4 2 2 2 3 2 2" xfId="5639"/>
    <cellStyle name="Note 2 4 2 2 2 3 2 2 2" xfId="12559"/>
    <cellStyle name="Note 2 4 2 2 2 3 2 2 2 2" xfId="19286"/>
    <cellStyle name="Note 2 4 2 2 2 3 2 2 2 2 2" xfId="36950"/>
    <cellStyle name="Note 2 4 2 2 2 3 2 2 2 2 3" xfId="54127"/>
    <cellStyle name="Note 2 4 2 2 2 3 2 2 2 3" xfId="30223"/>
    <cellStyle name="Note 2 4 2 2 2 3 2 2 2 4" xfId="47450"/>
    <cellStyle name="Note 2 4 2 2 2 3 2 2 3" xfId="9275"/>
    <cellStyle name="Note 2 4 2 2 2 3 2 2 3 2" xfId="26940"/>
    <cellStyle name="Note 2 4 2 2 2 3 2 2 3 3" xfId="44193"/>
    <cellStyle name="Note 2 4 2 2 2 3 2 2 4" xfId="16219"/>
    <cellStyle name="Note 2 4 2 2 2 3 2 2 4 2" xfId="33883"/>
    <cellStyle name="Note 2 4 2 2 2 3 2 2 4 3" xfId="51086"/>
    <cellStyle name="Note 2 4 2 2 2 3 2 2 5" xfId="23304"/>
    <cellStyle name="Note 2 4 2 2 2 3 2 2 6" xfId="40582"/>
    <cellStyle name="Note 2 4 2 2 2 3 2 3" xfId="11183"/>
    <cellStyle name="Note 2 4 2 2 2 3 2 3 2" xfId="18018"/>
    <cellStyle name="Note 2 4 2 2 2 3 2 3 2 2" xfId="35682"/>
    <cellStyle name="Note 2 4 2 2 2 3 2 3 2 3" xfId="52871"/>
    <cellStyle name="Note 2 4 2 2 2 3 2 3 3" xfId="28847"/>
    <cellStyle name="Note 2 4 2 2 2 3 2 3 4" xfId="46086"/>
    <cellStyle name="Note 2 4 2 2 2 3 2 4" xfId="7420"/>
    <cellStyle name="Note 2 4 2 2 2 3 2 4 2" xfId="25085"/>
    <cellStyle name="Note 2 4 2 2 2 3 2 4 3" xfId="42350"/>
    <cellStyle name="Note 2 4 2 2 2 3 2 5" xfId="14472"/>
    <cellStyle name="Note 2 4 2 2 2 3 2 5 2" xfId="32136"/>
    <cellStyle name="Note 2 4 2 2 2 3 2 5 3" xfId="49351"/>
    <cellStyle name="Note 2 4 2 2 2 3 2 6" xfId="21442"/>
    <cellStyle name="Note 2 4 2 2 2 3 2 7" xfId="38739"/>
    <cellStyle name="Note 2 4 2 2 2 3 3" xfId="4090"/>
    <cellStyle name="Note 2 4 2 2 2 3 3 2" xfId="6006"/>
    <cellStyle name="Note 2 4 2 2 2 3 3 2 2" xfId="12926"/>
    <cellStyle name="Note 2 4 2 2 2 3 3 2 2 2" xfId="19653"/>
    <cellStyle name="Note 2 4 2 2 2 3 3 2 2 2 2" xfId="37317"/>
    <cellStyle name="Note 2 4 2 2 2 3 3 2 2 2 3" xfId="54494"/>
    <cellStyle name="Note 2 4 2 2 2 3 3 2 2 3" xfId="30590"/>
    <cellStyle name="Note 2 4 2 2 2 3 3 2 2 4" xfId="47817"/>
    <cellStyle name="Note 2 4 2 2 2 3 3 2 3" xfId="9642"/>
    <cellStyle name="Note 2 4 2 2 2 3 3 2 3 2" xfId="27307"/>
    <cellStyle name="Note 2 4 2 2 2 3 3 2 3 3" xfId="44560"/>
    <cellStyle name="Note 2 4 2 2 2 3 3 2 4" xfId="16586"/>
    <cellStyle name="Note 2 4 2 2 2 3 3 2 4 2" xfId="34250"/>
    <cellStyle name="Note 2 4 2 2 2 3 3 2 4 3" xfId="51453"/>
    <cellStyle name="Note 2 4 2 2 2 3 3 2 5" xfId="23671"/>
    <cellStyle name="Note 2 4 2 2 2 3 3 2 6" xfId="40949"/>
    <cellStyle name="Note 2 4 2 2 2 3 3 3" xfId="7787"/>
    <cellStyle name="Note 2 4 2 2 2 3 3 3 2" xfId="25452"/>
    <cellStyle name="Note 2 4 2 2 2 3 3 3 3" xfId="42717"/>
    <cellStyle name="Note 2 4 2 2 2 3 3 4" xfId="14839"/>
    <cellStyle name="Note 2 4 2 2 2 3 3 4 2" xfId="32503"/>
    <cellStyle name="Note 2 4 2 2 2 3 3 4 3" xfId="49718"/>
    <cellStyle name="Note 2 4 2 2 2 3 3 5" xfId="21809"/>
    <cellStyle name="Note 2 4 2 2 2 3 3 6" xfId="39106"/>
    <cellStyle name="Note 2 4 2 2 2 3 4" xfId="4976"/>
    <cellStyle name="Note 2 4 2 2 2 3 4 2" xfId="11896"/>
    <cellStyle name="Note 2 4 2 2 2 3 4 2 2" xfId="18677"/>
    <cellStyle name="Note 2 4 2 2 2 3 4 2 2 2" xfId="36341"/>
    <cellStyle name="Note 2 4 2 2 2 3 4 2 2 3" xfId="53524"/>
    <cellStyle name="Note 2 4 2 2 2 3 4 2 3" xfId="29560"/>
    <cellStyle name="Note 2 4 2 2 2 3 4 2 4" xfId="46793"/>
    <cellStyle name="Note 2 4 2 2 2 3 4 3" xfId="8612"/>
    <cellStyle name="Note 2 4 2 2 2 3 4 3 2" xfId="26277"/>
    <cellStyle name="Note 2 4 2 2 2 3 4 3 3" xfId="43536"/>
    <cellStyle name="Note 2 4 2 2 2 3 4 4" xfId="15610"/>
    <cellStyle name="Note 2 4 2 2 2 3 4 4 2" xfId="33274"/>
    <cellStyle name="Note 2 4 2 2 2 3 4 4 3" xfId="50483"/>
    <cellStyle name="Note 2 4 2 2 2 3 4 5" xfId="22641"/>
    <cellStyle name="Note 2 4 2 2 2 3 4 6" xfId="39925"/>
    <cellStyle name="Note 2 4 2 2 2 3 5" xfId="10582"/>
    <cellStyle name="Note 2 4 2 2 2 3 5 2" xfId="17471"/>
    <cellStyle name="Note 2 4 2 2 2 3 5 2 2" xfId="35135"/>
    <cellStyle name="Note 2 4 2 2 2 3 5 2 3" xfId="52330"/>
    <cellStyle name="Note 2 4 2 2 2 3 5 3" xfId="28246"/>
    <cellStyle name="Note 2 4 2 2 2 3 5 4" xfId="45491"/>
    <cellStyle name="Note 2 4 2 2 2 3 6" xfId="6832"/>
    <cellStyle name="Note 2 4 2 2 2 3 6 2" xfId="24497"/>
    <cellStyle name="Note 2 4 2 2 2 3 6 3" xfId="41768"/>
    <cellStyle name="Note 2 4 2 2 2 3 7" xfId="13863"/>
    <cellStyle name="Note 2 4 2 2 2 3 7 2" xfId="31527"/>
    <cellStyle name="Note 2 4 2 2 2 3 7 3" xfId="48748"/>
    <cellStyle name="Note 2 4 2 2 2 3 8" xfId="20779"/>
    <cellStyle name="Note 2 4 2 2 2 3 9" xfId="38082"/>
    <cellStyle name="Note 2 4 2 2 2 4" xfId="3172"/>
    <cellStyle name="Note 2 4 2 2 2 4 2" xfId="4202"/>
    <cellStyle name="Note 2 4 2 2 2 4 2 2" xfId="6118"/>
    <cellStyle name="Note 2 4 2 2 2 4 2 2 2" xfId="13038"/>
    <cellStyle name="Note 2 4 2 2 2 4 2 2 2 2" xfId="19765"/>
    <cellStyle name="Note 2 4 2 2 2 4 2 2 2 2 2" xfId="37429"/>
    <cellStyle name="Note 2 4 2 2 2 4 2 2 2 2 3" xfId="54606"/>
    <cellStyle name="Note 2 4 2 2 2 4 2 2 2 3" xfId="30702"/>
    <cellStyle name="Note 2 4 2 2 2 4 2 2 2 4" xfId="47929"/>
    <cellStyle name="Note 2 4 2 2 2 4 2 2 3" xfId="9754"/>
    <cellStyle name="Note 2 4 2 2 2 4 2 2 3 2" xfId="27419"/>
    <cellStyle name="Note 2 4 2 2 2 4 2 2 3 3" xfId="44672"/>
    <cellStyle name="Note 2 4 2 2 2 4 2 2 4" xfId="16698"/>
    <cellStyle name="Note 2 4 2 2 2 4 2 2 4 2" xfId="34362"/>
    <cellStyle name="Note 2 4 2 2 2 4 2 2 4 3" xfId="51565"/>
    <cellStyle name="Note 2 4 2 2 2 4 2 2 5" xfId="23783"/>
    <cellStyle name="Note 2 4 2 2 2 4 2 2 6" xfId="41061"/>
    <cellStyle name="Note 2 4 2 2 2 4 2 3" xfId="7899"/>
    <cellStyle name="Note 2 4 2 2 2 4 2 3 2" xfId="25564"/>
    <cellStyle name="Note 2 4 2 2 2 4 2 3 3" xfId="42829"/>
    <cellStyle name="Note 2 4 2 2 2 4 2 4" xfId="14951"/>
    <cellStyle name="Note 2 4 2 2 2 4 2 4 2" xfId="32615"/>
    <cellStyle name="Note 2 4 2 2 2 4 2 4 3" xfId="49830"/>
    <cellStyle name="Note 2 4 2 2 2 4 2 5" xfId="21921"/>
    <cellStyle name="Note 2 4 2 2 2 4 2 6" xfId="39218"/>
    <cellStyle name="Note 2 4 2 2 2 4 3" xfId="5088"/>
    <cellStyle name="Note 2 4 2 2 2 4 3 2" xfId="12008"/>
    <cellStyle name="Note 2 4 2 2 2 4 3 2 2" xfId="18789"/>
    <cellStyle name="Note 2 4 2 2 2 4 3 2 2 2" xfId="36453"/>
    <cellStyle name="Note 2 4 2 2 2 4 3 2 2 3" xfId="53636"/>
    <cellStyle name="Note 2 4 2 2 2 4 3 2 3" xfId="29672"/>
    <cellStyle name="Note 2 4 2 2 2 4 3 2 4" xfId="46905"/>
    <cellStyle name="Note 2 4 2 2 2 4 3 3" xfId="8724"/>
    <cellStyle name="Note 2 4 2 2 2 4 3 3 2" xfId="26389"/>
    <cellStyle name="Note 2 4 2 2 2 4 3 3 3" xfId="43648"/>
    <cellStyle name="Note 2 4 2 2 2 4 3 4" xfId="15722"/>
    <cellStyle name="Note 2 4 2 2 2 4 3 4 2" xfId="33386"/>
    <cellStyle name="Note 2 4 2 2 2 4 3 4 3" xfId="50595"/>
    <cellStyle name="Note 2 4 2 2 2 4 3 5" xfId="22753"/>
    <cellStyle name="Note 2 4 2 2 2 4 3 6" xfId="40037"/>
    <cellStyle name="Note 2 4 2 2 2 4 4" xfId="10694"/>
    <cellStyle name="Note 2 4 2 2 2 4 4 2" xfId="17583"/>
    <cellStyle name="Note 2 4 2 2 2 4 4 2 2" xfId="35247"/>
    <cellStyle name="Note 2 4 2 2 2 4 4 2 3" xfId="52442"/>
    <cellStyle name="Note 2 4 2 2 2 4 4 3" xfId="28358"/>
    <cellStyle name="Note 2 4 2 2 2 4 4 4" xfId="45603"/>
    <cellStyle name="Note 2 4 2 2 2 4 5" xfId="6944"/>
    <cellStyle name="Note 2 4 2 2 2 4 5 2" xfId="24609"/>
    <cellStyle name="Note 2 4 2 2 2 4 5 3" xfId="41880"/>
    <cellStyle name="Note 2 4 2 2 2 4 6" xfId="13975"/>
    <cellStyle name="Note 2 4 2 2 2 4 6 2" xfId="31639"/>
    <cellStyle name="Note 2 4 2 2 2 4 6 3" xfId="48860"/>
    <cellStyle name="Note 2 4 2 2 2 4 7" xfId="20891"/>
    <cellStyle name="Note 2 4 2 2 2 4 8" xfId="38194"/>
    <cellStyle name="Note 2 4 2 2 2 5" xfId="3400"/>
    <cellStyle name="Note 2 4 2 2 2 5 2" xfId="5316"/>
    <cellStyle name="Note 2 4 2 2 2 5 2 2" xfId="12236"/>
    <cellStyle name="Note 2 4 2 2 2 5 2 2 2" xfId="18963"/>
    <cellStyle name="Note 2 4 2 2 2 5 2 2 2 2" xfId="36627"/>
    <cellStyle name="Note 2 4 2 2 2 5 2 2 2 3" xfId="53810"/>
    <cellStyle name="Note 2 4 2 2 2 5 2 2 3" xfId="29900"/>
    <cellStyle name="Note 2 4 2 2 2 5 2 2 4" xfId="47133"/>
    <cellStyle name="Note 2 4 2 2 2 5 2 3" xfId="8952"/>
    <cellStyle name="Note 2 4 2 2 2 5 2 3 2" xfId="26617"/>
    <cellStyle name="Note 2 4 2 2 2 5 2 3 3" xfId="43876"/>
    <cellStyle name="Note 2 4 2 2 2 5 2 4" xfId="15896"/>
    <cellStyle name="Note 2 4 2 2 2 5 2 4 2" xfId="33560"/>
    <cellStyle name="Note 2 4 2 2 2 5 2 4 3" xfId="50769"/>
    <cellStyle name="Note 2 4 2 2 2 5 2 5" xfId="22981"/>
    <cellStyle name="Note 2 4 2 2 2 5 2 6" xfId="40265"/>
    <cellStyle name="Note 2 4 2 2 2 5 3" xfId="10860"/>
    <cellStyle name="Note 2 4 2 2 2 5 3 2" xfId="17695"/>
    <cellStyle name="Note 2 4 2 2 2 5 3 2 2" xfId="35359"/>
    <cellStyle name="Note 2 4 2 2 2 5 3 2 3" xfId="52554"/>
    <cellStyle name="Note 2 4 2 2 2 5 3 3" xfId="28524"/>
    <cellStyle name="Note 2 4 2 2 2 5 3 4" xfId="45769"/>
    <cellStyle name="Note 2 4 2 2 2 5 4" xfId="14149"/>
    <cellStyle name="Note 2 4 2 2 2 5 4 2" xfId="31813"/>
    <cellStyle name="Note 2 4 2 2 2 5 4 3" xfId="49034"/>
    <cellStyle name="Note 2 4 2 2 2 5 5" xfId="21119"/>
    <cellStyle name="Note 2 4 2 2 2 5 6" xfId="38422"/>
    <cellStyle name="Note 2 4 2 2 2 6" xfId="3773"/>
    <cellStyle name="Note 2 4 2 2 2 6 2" xfId="5689"/>
    <cellStyle name="Note 2 4 2 2 2 6 2 2" xfId="12609"/>
    <cellStyle name="Note 2 4 2 2 2 6 2 2 2" xfId="19336"/>
    <cellStyle name="Note 2 4 2 2 2 6 2 2 2 2" xfId="37000"/>
    <cellStyle name="Note 2 4 2 2 2 6 2 2 2 3" xfId="54177"/>
    <cellStyle name="Note 2 4 2 2 2 6 2 2 3" xfId="30273"/>
    <cellStyle name="Note 2 4 2 2 2 6 2 2 4" xfId="47500"/>
    <cellStyle name="Note 2 4 2 2 2 6 2 3" xfId="9325"/>
    <cellStyle name="Note 2 4 2 2 2 6 2 3 2" xfId="26990"/>
    <cellStyle name="Note 2 4 2 2 2 6 2 3 3" xfId="44243"/>
    <cellStyle name="Note 2 4 2 2 2 6 2 4" xfId="16269"/>
    <cellStyle name="Note 2 4 2 2 2 6 2 4 2" xfId="33933"/>
    <cellStyle name="Note 2 4 2 2 2 6 2 4 3" xfId="51136"/>
    <cellStyle name="Note 2 4 2 2 2 6 2 5" xfId="23354"/>
    <cellStyle name="Note 2 4 2 2 2 6 2 6" xfId="40632"/>
    <cellStyle name="Note 2 4 2 2 2 6 3" xfId="7470"/>
    <cellStyle name="Note 2 4 2 2 2 6 3 2" xfId="25135"/>
    <cellStyle name="Note 2 4 2 2 2 6 3 3" xfId="42400"/>
    <cellStyle name="Note 2 4 2 2 2 6 4" xfId="14522"/>
    <cellStyle name="Note 2 4 2 2 2 6 4 2" xfId="32186"/>
    <cellStyle name="Note 2 4 2 2 2 6 4 3" xfId="49401"/>
    <cellStyle name="Note 2 4 2 2 2 6 5" xfId="21492"/>
    <cellStyle name="Note 2 4 2 2 2 6 6" xfId="38789"/>
    <cellStyle name="Note 2 4 2 2 2 7" xfId="4653"/>
    <cellStyle name="Note 2 4 2 2 2 7 2" xfId="11573"/>
    <cellStyle name="Note 2 4 2 2 2 7 2 2" xfId="18354"/>
    <cellStyle name="Note 2 4 2 2 2 7 2 2 2" xfId="36018"/>
    <cellStyle name="Note 2 4 2 2 2 7 2 2 3" xfId="53207"/>
    <cellStyle name="Note 2 4 2 2 2 7 2 3" xfId="29237"/>
    <cellStyle name="Note 2 4 2 2 2 7 2 4" xfId="46476"/>
    <cellStyle name="Note 2 4 2 2 2 7 3" xfId="8289"/>
    <cellStyle name="Note 2 4 2 2 2 7 3 2" xfId="25954"/>
    <cellStyle name="Note 2 4 2 2 2 7 3 3" xfId="43219"/>
    <cellStyle name="Note 2 4 2 2 2 7 4" xfId="15287"/>
    <cellStyle name="Note 2 4 2 2 2 7 4 2" xfId="32951"/>
    <cellStyle name="Note 2 4 2 2 2 7 4 3" xfId="50166"/>
    <cellStyle name="Note 2 4 2 2 2 7 5" xfId="22318"/>
    <cellStyle name="Note 2 4 2 2 2 7 6" xfId="39608"/>
    <cellStyle name="Note 2 4 2 2 2 8" xfId="10259"/>
    <cellStyle name="Note 2 4 2 2 2 8 2" xfId="17148"/>
    <cellStyle name="Note 2 4 2 2 2 8 2 2" xfId="34812"/>
    <cellStyle name="Note 2 4 2 2 2 8 2 3" xfId="52013"/>
    <cellStyle name="Note 2 4 2 2 2 8 3" xfId="27923"/>
    <cellStyle name="Note 2 4 2 2 2 8 4" xfId="45174"/>
    <cellStyle name="Note 2 4 2 2 2 9" xfId="6509"/>
    <cellStyle name="Note 2 4 2 2 2 9 2" xfId="24174"/>
    <cellStyle name="Note 2 4 2 2 2 9 3" xfId="41451"/>
    <cellStyle name="Note 2 4 2 2 3" xfId="2838"/>
    <cellStyle name="Note 2 4 2 2 3 2" xfId="3501"/>
    <cellStyle name="Note 2 4 2 2 3 2 2" xfId="5417"/>
    <cellStyle name="Note 2 4 2 2 3 2 2 2" xfId="12337"/>
    <cellStyle name="Note 2 4 2 2 3 2 2 2 2" xfId="19064"/>
    <cellStyle name="Note 2 4 2 2 3 2 2 2 2 2" xfId="36728"/>
    <cellStyle name="Note 2 4 2 2 3 2 2 2 2 3" xfId="53908"/>
    <cellStyle name="Note 2 4 2 2 3 2 2 2 3" xfId="30001"/>
    <cellStyle name="Note 2 4 2 2 3 2 2 2 4" xfId="47231"/>
    <cellStyle name="Note 2 4 2 2 3 2 2 3" xfId="9053"/>
    <cellStyle name="Note 2 4 2 2 3 2 2 3 2" xfId="26718"/>
    <cellStyle name="Note 2 4 2 2 3 2 2 3 3" xfId="43974"/>
    <cellStyle name="Note 2 4 2 2 3 2 2 4" xfId="15997"/>
    <cellStyle name="Note 2 4 2 2 3 2 2 4 2" xfId="33661"/>
    <cellStyle name="Note 2 4 2 2 3 2 2 4 3" xfId="50867"/>
    <cellStyle name="Note 2 4 2 2 3 2 2 5" xfId="23082"/>
    <cellStyle name="Note 2 4 2 2 3 2 2 6" xfId="40363"/>
    <cellStyle name="Note 2 4 2 2 3 2 3" xfId="10961"/>
    <cellStyle name="Note 2 4 2 2 3 2 3 2" xfId="17796"/>
    <cellStyle name="Note 2 4 2 2 3 2 3 2 2" xfId="35460"/>
    <cellStyle name="Note 2 4 2 2 3 2 3 2 3" xfId="52652"/>
    <cellStyle name="Note 2 4 2 2 3 2 3 3" xfId="28625"/>
    <cellStyle name="Note 2 4 2 2 3 2 3 4" xfId="45867"/>
    <cellStyle name="Note 2 4 2 2 3 2 4" xfId="7198"/>
    <cellStyle name="Note 2 4 2 2 3 2 4 2" xfId="24863"/>
    <cellStyle name="Note 2 4 2 2 3 2 4 3" xfId="42131"/>
    <cellStyle name="Note 2 4 2 2 3 2 5" xfId="14250"/>
    <cellStyle name="Note 2 4 2 2 3 2 5 2" xfId="31914"/>
    <cellStyle name="Note 2 4 2 2 3 2 5 3" xfId="49132"/>
    <cellStyle name="Note 2 4 2 2 3 2 6" xfId="21220"/>
    <cellStyle name="Note 2 4 2 2 3 2 7" xfId="38520"/>
    <cellStyle name="Note 2 4 2 2 3 3" xfId="3871"/>
    <cellStyle name="Note 2 4 2 2 3 3 2" xfId="5787"/>
    <cellStyle name="Note 2 4 2 2 3 3 2 2" xfId="12707"/>
    <cellStyle name="Note 2 4 2 2 3 3 2 2 2" xfId="19434"/>
    <cellStyle name="Note 2 4 2 2 3 3 2 2 2 2" xfId="37098"/>
    <cellStyle name="Note 2 4 2 2 3 3 2 2 2 3" xfId="54275"/>
    <cellStyle name="Note 2 4 2 2 3 3 2 2 3" xfId="30371"/>
    <cellStyle name="Note 2 4 2 2 3 3 2 2 4" xfId="47598"/>
    <cellStyle name="Note 2 4 2 2 3 3 2 3" xfId="9423"/>
    <cellStyle name="Note 2 4 2 2 3 3 2 3 2" xfId="27088"/>
    <cellStyle name="Note 2 4 2 2 3 3 2 3 3" xfId="44341"/>
    <cellStyle name="Note 2 4 2 2 3 3 2 4" xfId="16367"/>
    <cellStyle name="Note 2 4 2 2 3 3 2 4 2" xfId="34031"/>
    <cellStyle name="Note 2 4 2 2 3 3 2 4 3" xfId="51234"/>
    <cellStyle name="Note 2 4 2 2 3 3 2 5" xfId="23452"/>
    <cellStyle name="Note 2 4 2 2 3 3 2 6" xfId="40730"/>
    <cellStyle name="Note 2 4 2 2 3 3 3" xfId="7568"/>
    <cellStyle name="Note 2 4 2 2 3 3 3 2" xfId="25233"/>
    <cellStyle name="Note 2 4 2 2 3 3 3 3" xfId="42498"/>
    <cellStyle name="Note 2 4 2 2 3 3 4" xfId="14620"/>
    <cellStyle name="Note 2 4 2 2 3 3 4 2" xfId="32284"/>
    <cellStyle name="Note 2 4 2 2 3 3 4 3" xfId="49499"/>
    <cellStyle name="Note 2 4 2 2 3 3 5" xfId="21590"/>
    <cellStyle name="Note 2 4 2 2 3 3 6" xfId="38887"/>
    <cellStyle name="Note 2 4 2 2 3 4" xfId="4754"/>
    <cellStyle name="Note 2 4 2 2 3 4 2" xfId="11674"/>
    <cellStyle name="Note 2 4 2 2 3 4 2 2" xfId="18455"/>
    <cellStyle name="Note 2 4 2 2 3 4 2 2 2" xfId="36119"/>
    <cellStyle name="Note 2 4 2 2 3 4 2 2 3" xfId="53305"/>
    <cellStyle name="Note 2 4 2 2 3 4 2 3" xfId="29338"/>
    <cellStyle name="Note 2 4 2 2 3 4 2 4" xfId="46574"/>
    <cellStyle name="Note 2 4 2 2 3 4 3" xfId="8390"/>
    <cellStyle name="Note 2 4 2 2 3 4 3 2" xfId="26055"/>
    <cellStyle name="Note 2 4 2 2 3 4 3 3" xfId="43317"/>
    <cellStyle name="Note 2 4 2 2 3 4 4" xfId="15388"/>
    <cellStyle name="Note 2 4 2 2 3 4 4 2" xfId="33052"/>
    <cellStyle name="Note 2 4 2 2 3 4 4 3" xfId="50264"/>
    <cellStyle name="Note 2 4 2 2 3 4 5" xfId="22419"/>
    <cellStyle name="Note 2 4 2 2 3 4 6" xfId="39706"/>
    <cellStyle name="Note 2 4 2 2 3 5" xfId="10360"/>
    <cellStyle name="Note 2 4 2 2 3 5 2" xfId="17249"/>
    <cellStyle name="Note 2 4 2 2 3 5 2 2" xfId="34913"/>
    <cellStyle name="Note 2 4 2 2 3 5 2 3" xfId="52111"/>
    <cellStyle name="Note 2 4 2 2 3 5 3" xfId="28024"/>
    <cellStyle name="Note 2 4 2 2 3 5 4" xfId="45272"/>
    <cellStyle name="Note 2 4 2 2 3 6" xfId="6610"/>
    <cellStyle name="Note 2 4 2 2 3 6 2" xfId="24275"/>
    <cellStyle name="Note 2 4 2 2 3 6 3" xfId="41549"/>
    <cellStyle name="Note 2 4 2 2 3 7" xfId="13641"/>
    <cellStyle name="Note 2 4 2 2 3 7 2" xfId="31305"/>
    <cellStyle name="Note 2 4 2 2 3 7 3" xfId="48529"/>
    <cellStyle name="Note 2 4 2 2 3 8" xfId="20557"/>
    <cellStyle name="Note 2 4 2 2 3 9" xfId="37863"/>
    <cellStyle name="Note 2 4 2 2 4" xfId="4490"/>
    <cellStyle name="Note 2 4 2 2 4 2" xfId="6354"/>
    <cellStyle name="Note 2 4 2 2 4 2 2" xfId="13273"/>
    <cellStyle name="Note 2 4 2 2 4 2 2 2" xfId="19946"/>
    <cellStyle name="Note 2 4 2 2 4 2 2 2 2" xfId="37610"/>
    <cellStyle name="Note 2 4 2 2 4 2 2 2 3" xfId="54787"/>
    <cellStyle name="Note 2 4 2 2 4 2 2 3" xfId="30937"/>
    <cellStyle name="Note 2 4 2 2 4 2 2 4" xfId="48164"/>
    <cellStyle name="Note 2 4 2 2 4 2 3" xfId="9989"/>
    <cellStyle name="Note 2 4 2 2 4 2 3 2" xfId="27654"/>
    <cellStyle name="Note 2 4 2 2 4 2 3 3" xfId="44907"/>
    <cellStyle name="Note 2 4 2 2 4 2 4" xfId="16879"/>
    <cellStyle name="Note 2 4 2 2 4 2 4 2" xfId="34543"/>
    <cellStyle name="Note 2 4 2 2 4 2 4 3" xfId="51746"/>
    <cellStyle name="Note 2 4 2 2 4 2 5" xfId="24019"/>
    <cellStyle name="Note 2 4 2 2 4 2 6" xfId="41296"/>
    <cellStyle name="Note 2 4 2 2 4 3" xfId="11418"/>
    <cellStyle name="Note 2 4 2 2 4 3 2" xfId="18199"/>
    <cellStyle name="Note 2 4 2 2 4 3 2 2" xfId="35863"/>
    <cellStyle name="Note 2 4 2 2 4 3 2 3" xfId="53052"/>
    <cellStyle name="Note 2 4 2 2 4 3 3" xfId="29082"/>
    <cellStyle name="Note 2 4 2 2 4 3 4" xfId="46321"/>
    <cellStyle name="Note 2 4 2 2 4 4" xfId="8134"/>
    <cellStyle name="Note 2 4 2 2 4 4 2" xfId="25799"/>
    <cellStyle name="Note 2 4 2 2 4 4 3" xfId="43064"/>
    <cellStyle name="Note 2 4 2 2 4 5" xfId="15132"/>
    <cellStyle name="Note 2 4 2 2 4 5 2" xfId="32796"/>
    <cellStyle name="Note 2 4 2 2 4 5 3" xfId="50011"/>
    <cellStyle name="Note 2 4 2 2 4 6" xfId="22163"/>
    <cellStyle name="Note 2 4 2 2 4 7" xfId="39453"/>
    <cellStyle name="Note 2 4 2 2 5" xfId="4381"/>
    <cellStyle name="Note 2 4 2 2 5 2" xfId="6246"/>
    <cellStyle name="Note 2 4 2 2 5 2 2" xfId="13165"/>
    <cellStyle name="Note 2 4 2 2 5 2 2 2" xfId="19838"/>
    <cellStyle name="Note 2 4 2 2 5 2 2 2 2" xfId="37502"/>
    <cellStyle name="Note 2 4 2 2 5 2 2 2 3" xfId="54679"/>
    <cellStyle name="Note 2 4 2 2 5 2 2 3" xfId="30829"/>
    <cellStyle name="Note 2 4 2 2 5 2 2 4" xfId="48056"/>
    <cellStyle name="Note 2 4 2 2 5 2 3" xfId="9881"/>
    <cellStyle name="Note 2 4 2 2 5 2 3 2" xfId="27546"/>
    <cellStyle name="Note 2 4 2 2 5 2 3 3" xfId="44799"/>
    <cellStyle name="Note 2 4 2 2 5 2 4" xfId="16771"/>
    <cellStyle name="Note 2 4 2 2 5 2 4 2" xfId="34435"/>
    <cellStyle name="Note 2 4 2 2 5 2 4 3" xfId="51638"/>
    <cellStyle name="Note 2 4 2 2 5 2 5" xfId="23911"/>
    <cellStyle name="Note 2 4 2 2 5 2 6" xfId="41188"/>
    <cellStyle name="Note 2 4 2 2 5 3" xfId="11310"/>
    <cellStyle name="Note 2 4 2 2 5 3 2" xfId="18091"/>
    <cellStyle name="Note 2 4 2 2 5 3 2 2" xfId="35755"/>
    <cellStyle name="Note 2 4 2 2 5 3 2 3" xfId="52944"/>
    <cellStyle name="Note 2 4 2 2 5 3 3" xfId="28974"/>
    <cellStyle name="Note 2 4 2 2 5 3 4" xfId="46213"/>
    <cellStyle name="Note 2 4 2 2 5 4" xfId="8026"/>
    <cellStyle name="Note 2 4 2 2 5 4 2" xfId="25691"/>
    <cellStyle name="Note 2 4 2 2 5 4 3" xfId="42956"/>
    <cellStyle name="Note 2 4 2 2 5 5" xfId="15024"/>
    <cellStyle name="Note 2 4 2 2 5 5 2" xfId="32688"/>
    <cellStyle name="Note 2 4 2 2 5 5 3" xfId="49903"/>
    <cellStyle name="Note 2 4 2 2 5 6" xfId="22055"/>
    <cellStyle name="Note 2 4 2 2 5 7" xfId="39345"/>
    <cellStyle name="Note 2 4 2 2 6" xfId="10133"/>
    <cellStyle name="Note 2 4 2 2 6 2" xfId="17022"/>
    <cellStyle name="Note 2 4 2 2 6 2 2" xfId="34686"/>
    <cellStyle name="Note 2 4 2 2 6 2 3" xfId="51887"/>
    <cellStyle name="Note 2 4 2 2 6 3" xfId="27797"/>
    <cellStyle name="Note 2 4 2 2 6 4" xfId="45048"/>
    <cellStyle name="Note 2 4 2 2 7" xfId="13414"/>
    <cellStyle name="Note 2 4 2 2 7 2" xfId="31078"/>
    <cellStyle name="Note 2 4 2 2 7 3" xfId="48305"/>
    <cellStyle name="Note 2 4 2 2 8" xfId="20240"/>
    <cellStyle name="Note 2 4 2 2 9" xfId="20172"/>
    <cellStyle name="Note 2 4 2 3" xfId="2736"/>
    <cellStyle name="Note 2 4 2 3 10" xfId="13541"/>
    <cellStyle name="Note 2 4 2 3 10 2" xfId="31205"/>
    <cellStyle name="Note 2 4 2 3 10 3" xfId="48432"/>
    <cellStyle name="Note 2 4 2 3 11" xfId="20457"/>
    <cellStyle name="Note 2 4 2 3 12" xfId="37766"/>
    <cellStyle name="Note 2 4 2 3 2" xfId="2965"/>
    <cellStyle name="Note 2 4 2 3 2 2" xfId="3628"/>
    <cellStyle name="Note 2 4 2 3 2 2 2" xfId="5544"/>
    <cellStyle name="Note 2 4 2 3 2 2 2 2" xfId="12464"/>
    <cellStyle name="Note 2 4 2 3 2 2 2 2 2" xfId="19191"/>
    <cellStyle name="Note 2 4 2 3 2 2 2 2 2 2" xfId="36855"/>
    <cellStyle name="Note 2 4 2 3 2 2 2 2 2 3" xfId="54035"/>
    <cellStyle name="Note 2 4 2 3 2 2 2 2 3" xfId="30128"/>
    <cellStyle name="Note 2 4 2 3 2 2 2 2 4" xfId="47358"/>
    <cellStyle name="Note 2 4 2 3 2 2 2 3" xfId="9180"/>
    <cellStyle name="Note 2 4 2 3 2 2 2 3 2" xfId="26845"/>
    <cellStyle name="Note 2 4 2 3 2 2 2 3 3" xfId="44101"/>
    <cellStyle name="Note 2 4 2 3 2 2 2 4" xfId="16124"/>
    <cellStyle name="Note 2 4 2 3 2 2 2 4 2" xfId="33788"/>
    <cellStyle name="Note 2 4 2 3 2 2 2 4 3" xfId="50994"/>
    <cellStyle name="Note 2 4 2 3 2 2 2 5" xfId="23209"/>
    <cellStyle name="Note 2 4 2 3 2 2 2 6" xfId="40490"/>
    <cellStyle name="Note 2 4 2 3 2 2 3" xfId="11088"/>
    <cellStyle name="Note 2 4 2 3 2 2 3 2" xfId="17923"/>
    <cellStyle name="Note 2 4 2 3 2 2 3 2 2" xfId="35587"/>
    <cellStyle name="Note 2 4 2 3 2 2 3 2 3" xfId="52779"/>
    <cellStyle name="Note 2 4 2 3 2 2 3 3" xfId="28752"/>
    <cellStyle name="Note 2 4 2 3 2 2 3 4" xfId="45994"/>
    <cellStyle name="Note 2 4 2 3 2 2 4" xfId="7325"/>
    <cellStyle name="Note 2 4 2 3 2 2 4 2" xfId="24990"/>
    <cellStyle name="Note 2 4 2 3 2 2 4 3" xfId="42258"/>
    <cellStyle name="Note 2 4 2 3 2 2 5" xfId="14377"/>
    <cellStyle name="Note 2 4 2 3 2 2 5 2" xfId="32041"/>
    <cellStyle name="Note 2 4 2 3 2 2 5 3" xfId="49259"/>
    <cellStyle name="Note 2 4 2 3 2 2 6" xfId="21347"/>
    <cellStyle name="Note 2 4 2 3 2 2 7" xfId="38647"/>
    <cellStyle name="Note 2 4 2 3 2 3" xfId="3998"/>
    <cellStyle name="Note 2 4 2 3 2 3 2" xfId="5914"/>
    <cellStyle name="Note 2 4 2 3 2 3 2 2" xfId="12834"/>
    <cellStyle name="Note 2 4 2 3 2 3 2 2 2" xfId="19561"/>
    <cellStyle name="Note 2 4 2 3 2 3 2 2 2 2" xfId="37225"/>
    <cellStyle name="Note 2 4 2 3 2 3 2 2 2 3" xfId="54402"/>
    <cellStyle name="Note 2 4 2 3 2 3 2 2 3" xfId="30498"/>
    <cellStyle name="Note 2 4 2 3 2 3 2 2 4" xfId="47725"/>
    <cellStyle name="Note 2 4 2 3 2 3 2 3" xfId="9550"/>
    <cellStyle name="Note 2 4 2 3 2 3 2 3 2" xfId="27215"/>
    <cellStyle name="Note 2 4 2 3 2 3 2 3 3" xfId="44468"/>
    <cellStyle name="Note 2 4 2 3 2 3 2 4" xfId="16494"/>
    <cellStyle name="Note 2 4 2 3 2 3 2 4 2" xfId="34158"/>
    <cellStyle name="Note 2 4 2 3 2 3 2 4 3" xfId="51361"/>
    <cellStyle name="Note 2 4 2 3 2 3 2 5" xfId="23579"/>
    <cellStyle name="Note 2 4 2 3 2 3 2 6" xfId="40857"/>
    <cellStyle name="Note 2 4 2 3 2 3 3" xfId="7695"/>
    <cellStyle name="Note 2 4 2 3 2 3 3 2" xfId="25360"/>
    <cellStyle name="Note 2 4 2 3 2 3 3 3" xfId="42625"/>
    <cellStyle name="Note 2 4 2 3 2 3 4" xfId="14747"/>
    <cellStyle name="Note 2 4 2 3 2 3 4 2" xfId="32411"/>
    <cellStyle name="Note 2 4 2 3 2 3 4 3" xfId="49626"/>
    <cellStyle name="Note 2 4 2 3 2 3 5" xfId="21717"/>
    <cellStyle name="Note 2 4 2 3 2 3 6" xfId="39014"/>
    <cellStyle name="Note 2 4 2 3 2 4" xfId="4881"/>
    <cellStyle name="Note 2 4 2 3 2 4 2" xfId="11801"/>
    <cellStyle name="Note 2 4 2 3 2 4 2 2" xfId="18582"/>
    <cellStyle name="Note 2 4 2 3 2 4 2 2 2" xfId="36246"/>
    <cellStyle name="Note 2 4 2 3 2 4 2 2 3" xfId="53432"/>
    <cellStyle name="Note 2 4 2 3 2 4 2 3" xfId="29465"/>
    <cellStyle name="Note 2 4 2 3 2 4 2 4" xfId="46701"/>
    <cellStyle name="Note 2 4 2 3 2 4 3" xfId="8517"/>
    <cellStyle name="Note 2 4 2 3 2 4 3 2" xfId="26182"/>
    <cellStyle name="Note 2 4 2 3 2 4 3 3" xfId="43444"/>
    <cellStyle name="Note 2 4 2 3 2 4 4" xfId="15515"/>
    <cellStyle name="Note 2 4 2 3 2 4 4 2" xfId="33179"/>
    <cellStyle name="Note 2 4 2 3 2 4 4 3" xfId="50391"/>
    <cellStyle name="Note 2 4 2 3 2 4 5" xfId="22546"/>
    <cellStyle name="Note 2 4 2 3 2 4 6" xfId="39833"/>
    <cellStyle name="Note 2 4 2 3 2 5" xfId="10487"/>
    <cellStyle name="Note 2 4 2 3 2 5 2" xfId="17376"/>
    <cellStyle name="Note 2 4 2 3 2 5 2 2" xfId="35040"/>
    <cellStyle name="Note 2 4 2 3 2 5 2 3" xfId="52238"/>
    <cellStyle name="Note 2 4 2 3 2 5 3" xfId="28151"/>
    <cellStyle name="Note 2 4 2 3 2 5 4" xfId="45399"/>
    <cellStyle name="Note 2 4 2 3 2 6" xfId="6737"/>
    <cellStyle name="Note 2 4 2 3 2 6 2" xfId="24402"/>
    <cellStyle name="Note 2 4 2 3 2 6 3" xfId="41676"/>
    <cellStyle name="Note 2 4 2 3 2 7" xfId="13768"/>
    <cellStyle name="Note 2 4 2 3 2 7 2" xfId="31432"/>
    <cellStyle name="Note 2 4 2 3 2 7 3" xfId="48656"/>
    <cellStyle name="Note 2 4 2 3 2 8" xfId="20684"/>
    <cellStyle name="Note 2 4 2 3 2 9" xfId="37990"/>
    <cellStyle name="Note 2 4 2 3 3" xfId="3061"/>
    <cellStyle name="Note 2 4 2 3 3 2" xfId="3724"/>
    <cellStyle name="Note 2 4 2 3 3 2 2" xfId="5640"/>
    <cellStyle name="Note 2 4 2 3 3 2 2 2" xfId="12560"/>
    <cellStyle name="Note 2 4 2 3 3 2 2 2 2" xfId="19287"/>
    <cellStyle name="Note 2 4 2 3 3 2 2 2 2 2" xfId="36951"/>
    <cellStyle name="Note 2 4 2 3 3 2 2 2 2 3" xfId="54128"/>
    <cellStyle name="Note 2 4 2 3 3 2 2 2 3" xfId="30224"/>
    <cellStyle name="Note 2 4 2 3 3 2 2 2 4" xfId="47451"/>
    <cellStyle name="Note 2 4 2 3 3 2 2 3" xfId="9276"/>
    <cellStyle name="Note 2 4 2 3 3 2 2 3 2" xfId="26941"/>
    <cellStyle name="Note 2 4 2 3 3 2 2 3 3" xfId="44194"/>
    <cellStyle name="Note 2 4 2 3 3 2 2 4" xfId="16220"/>
    <cellStyle name="Note 2 4 2 3 3 2 2 4 2" xfId="33884"/>
    <cellStyle name="Note 2 4 2 3 3 2 2 4 3" xfId="51087"/>
    <cellStyle name="Note 2 4 2 3 3 2 2 5" xfId="23305"/>
    <cellStyle name="Note 2 4 2 3 3 2 2 6" xfId="40583"/>
    <cellStyle name="Note 2 4 2 3 3 2 3" xfId="11184"/>
    <cellStyle name="Note 2 4 2 3 3 2 3 2" xfId="18019"/>
    <cellStyle name="Note 2 4 2 3 3 2 3 2 2" xfId="35683"/>
    <cellStyle name="Note 2 4 2 3 3 2 3 2 3" xfId="52872"/>
    <cellStyle name="Note 2 4 2 3 3 2 3 3" xfId="28848"/>
    <cellStyle name="Note 2 4 2 3 3 2 3 4" xfId="46087"/>
    <cellStyle name="Note 2 4 2 3 3 2 4" xfId="7421"/>
    <cellStyle name="Note 2 4 2 3 3 2 4 2" xfId="25086"/>
    <cellStyle name="Note 2 4 2 3 3 2 4 3" xfId="42351"/>
    <cellStyle name="Note 2 4 2 3 3 2 5" xfId="14473"/>
    <cellStyle name="Note 2 4 2 3 3 2 5 2" xfId="32137"/>
    <cellStyle name="Note 2 4 2 3 3 2 5 3" xfId="49352"/>
    <cellStyle name="Note 2 4 2 3 3 2 6" xfId="21443"/>
    <cellStyle name="Note 2 4 2 3 3 2 7" xfId="38740"/>
    <cellStyle name="Note 2 4 2 3 3 3" xfId="4091"/>
    <cellStyle name="Note 2 4 2 3 3 3 2" xfId="6007"/>
    <cellStyle name="Note 2 4 2 3 3 3 2 2" xfId="12927"/>
    <cellStyle name="Note 2 4 2 3 3 3 2 2 2" xfId="19654"/>
    <cellStyle name="Note 2 4 2 3 3 3 2 2 2 2" xfId="37318"/>
    <cellStyle name="Note 2 4 2 3 3 3 2 2 2 3" xfId="54495"/>
    <cellStyle name="Note 2 4 2 3 3 3 2 2 3" xfId="30591"/>
    <cellStyle name="Note 2 4 2 3 3 3 2 2 4" xfId="47818"/>
    <cellStyle name="Note 2 4 2 3 3 3 2 3" xfId="9643"/>
    <cellStyle name="Note 2 4 2 3 3 3 2 3 2" xfId="27308"/>
    <cellStyle name="Note 2 4 2 3 3 3 2 3 3" xfId="44561"/>
    <cellStyle name="Note 2 4 2 3 3 3 2 4" xfId="16587"/>
    <cellStyle name="Note 2 4 2 3 3 3 2 4 2" xfId="34251"/>
    <cellStyle name="Note 2 4 2 3 3 3 2 4 3" xfId="51454"/>
    <cellStyle name="Note 2 4 2 3 3 3 2 5" xfId="23672"/>
    <cellStyle name="Note 2 4 2 3 3 3 2 6" xfId="40950"/>
    <cellStyle name="Note 2 4 2 3 3 3 3" xfId="7788"/>
    <cellStyle name="Note 2 4 2 3 3 3 3 2" xfId="25453"/>
    <cellStyle name="Note 2 4 2 3 3 3 3 3" xfId="42718"/>
    <cellStyle name="Note 2 4 2 3 3 3 4" xfId="14840"/>
    <cellStyle name="Note 2 4 2 3 3 3 4 2" xfId="32504"/>
    <cellStyle name="Note 2 4 2 3 3 3 4 3" xfId="49719"/>
    <cellStyle name="Note 2 4 2 3 3 3 5" xfId="21810"/>
    <cellStyle name="Note 2 4 2 3 3 3 6" xfId="39107"/>
    <cellStyle name="Note 2 4 2 3 3 4" xfId="4977"/>
    <cellStyle name="Note 2 4 2 3 3 4 2" xfId="11897"/>
    <cellStyle name="Note 2 4 2 3 3 4 2 2" xfId="18678"/>
    <cellStyle name="Note 2 4 2 3 3 4 2 2 2" xfId="36342"/>
    <cellStyle name="Note 2 4 2 3 3 4 2 2 3" xfId="53525"/>
    <cellStyle name="Note 2 4 2 3 3 4 2 3" xfId="29561"/>
    <cellStyle name="Note 2 4 2 3 3 4 2 4" xfId="46794"/>
    <cellStyle name="Note 2 4 2 3 3 4 3" xfId="8613"/>
    <cellStyle name="Note 2 4 2 3 3 4 3 2" xfId="26278"/>
    <cellStyle name="Note 2 4 2 3 3 4 3 3" xfId="43537"/>
    <cellStyle name="Note 2 4 2 3 3 4 4" xfId="15611"/>
    <cellStyle name="Note 2 4 2 3 3 4 4 2" xfId="33275"/>
    <cellStyle name="Note 2 4 2 3 3 4 4 3" xfId="50484"/>
    <cellStyle name="Note 2 4 2 3 3 4 5" xfId="22642"/>
    <cellStyle name="Note 2 4 2 3 3 4 6" xfId="39926"/>
    <cellStyle name="Note 2 4 2 3 3 5" xfId="10583"/>
    <cellStyle name="Note 2 4 2 3 3 5 2" xfId="17472"/>
    <cellStyle name="Note 2 4 2 3 3 5 2 2" xfId="35136"/>
    <cellStyle name="Note 2 4 2 3 3 5 2 3" xfId="52331"/>
    <cellStyle name="Note 2 4 2 3 3 5 3" xfId="28247"/>
    <cellStyle name="Note 2 4 2 3 3 5 4" xfId="45492"/>
    <cellStyle name="Note 2 4 2 3 3 6" xfId="6833"/>
    <cellStyle name="Note 2 4 2 3 3 6 2" xfId="24498"/>
    <cellStyle name="Note 2 4 2 3 3 6 3" xfId="41769"/>
    <cellStyle name="Note 2 4 2 3 3 7" xfId="13864"/>
    <cellStyle name="Note 2 4 2 3 3 7 2" xfId="31528"/>
    <cellStyle name="Note 2 4 2 3 3 7 3" xfId="48749"/>
    <cellStyle name="Note 2 4 2 3 3 8" xfId="20780"/>
    <cellStyle name="Note 2 4 2 3 3 9" xfId="38083"/>
    <cellStyle name="Note 2 4 2 3 4" xfId="3173"/>
    <cellStyle name="Note 2 4 2 3 4 2" xfId="4203"/>
    <cellStyle name="Note 2 4 2 3 4 2 2" xfId="6119"/>
    <cellStyle name="Note 2 4 2 3 4 2 2 2" xfId="13039"/>
    <cellStyle name="Note 2 4 2 3 4 2 2 2 2" xfId="19766"/>
    <cellStyle name="Note 2 4 2 3 4 2 2 2 2 2" xfId="37430"/>
    <cellStyle name="Note 2 4 2 3 4 2 2 2 2 3" xfId="54607"/>
    <cellStyle name="Note 2 4 2 3 4 2 2 2 3" xfId="30703"/>
    <cellStyle name="Note 2 4 2 3 4 2 2 2 4" xfId="47930"/>
    <cellStyle name="Note 2 4 2 3 4 2 2 3" xfId="9755"/>
    <cellStyle name="Note 2 4 2 3 4 2 2 3 2" xfId="27420"/>
    <cellStyle name="Note 2 4 2 3 4 2 2 3 3" xfId="44673"/>
    <cellStyle name="Note 2 4 2 3 4 2 2 4" xfId="16699"/>
    <cellStyle name="Note 2 4 2 3 4 2 2 4 2" xfId="34363"/>
    <cellStyle name="Note 2 4 2 3 4 2 2 4 3" xfId="51566"/>
    <cellStyle name="Note 2 4 2 3 4 2 2 5" xfId="23784"/>
    <cellStyle name="Note 2 4 2 3 4 2 2 6" xfId="41062"/>
    <cellStyle name="Note 2 4 2 3 4 2 3" xfId="7900"/>
    <cellStyle name="Note 2 4 2 3 4 2 3 2" xfId="25565"/>
    <cellStyle name="Note 2 4 2 3 4 2 3 3" xfId="42830"/>
    <cellStyle name="Note 2 4 2 3 4 2 4" xfId="14952"/>
    <cellStyle name="Note 2 4 2 3 4 2 4 2" xfId="32616"/>
    <cellStyle name="Note 2 4 2 3 4 2 4 3" xfId="49831"/>
    <cellStyle name="Note 2 4 2 3 4 2 5" xfId="21922"/>
    <cellStyle name="Note 2 4 2 3 4 2 6" xfId="39219"/>
    <cellStyle name="Note 2 4 2 3 4 3" xfId="5089"/>
    <cellStyle name="Note 2 4 2 3 4 3 2" xfId="12009"/>
    <cellStyle name="Note 2 4 2 3 4 3 2 2" xfId="18790"/>
    <cellStyle name="Note 2 4 2 3 4 3 2 2 2" xfId="36454"/>
    <cellStyle name="Note 2 4 2 3 4 3 2 2 3" xfId="53637"/>
    <cellStyle name="Note 2 4 2 3 4 3 2 3" xfId="29673"/>
    <cellStyle name="Note 2 4 2 3 4 3 2 4" xfId="46906"/>
    <cellStyle name="Note 2 4 2 3 4 3 3" xfId="8725"/>
    <cellStyle name="Note 2 4 2 3 4 3 3 2" xfId="26390"/>
    <cellStyle name="Note 2 4 2 3 4 3 3 3" xfId="43649"/>
    <cellStyle name="Note 2 4 2 3 4 3 4" xfId="15723"/>
    <cellStyle name="Note 2 4 2 3 4 3 4 2" xfId="33387"/>
    <cellStyle name="Note 2 4 2 3 4 3 4 3" xfId="50596"/>
    <cellStyle name="Note 2 4 2 3 4 3 5" xfId="22754"/>
    <cellStyle name="Note 2 4 2 3 4 3 6" xfId="40038"/>
    <cellStyle name="Note 2 4 2 3 4 4" xfId="10695"/>
    <cellStyle name="Note 2 4 2 3 4 4 2" xfId="17584"/>
    <cellStyle name="Note 2 4 2 3 4 4 2 2" xfId="35248"/>
    <cellStyle name="Note 2 4 2 3 4 4 2 3" xfId="52443"/>
    <cellStyle name="Note 2 4 2 3 4 4 3" xfId="28359"/>
    <cellStyle name="Note 2 4 2 3 4 4 4" xfId="45604"/>
    <cellStyle name="Note 2 4 2 3 4 5" xfId="6945"/>
    <cellStyle name="Note 2 4 2 3 4 5 2" xfId="24610"/>
    <cellStyle name="Note 2 4 2 3 4 5 3" xfId="41881"/>
    <cellStyle name="Note 2 4 2 3 4 6" xfId="13976"/>
    <cellStyle name="Note 2 4 2 3 4 6 2" xfId="31640"/>
    <cellStyle name="Note 2 4 2 3 4 6 3" xfId="48861"/>
    <cellStyle name="Note 2 4 2 3 4 7" xfId="20892"/>
    <cellStyle name="Note 2 4 2 3 4 8" xfId="38195"/>
    <cellStyle name="Note 2 4 2 3 5" xfId="3401"/>
    <cellStyle name="Note 2 4 2 3 5 2" xfId="5317"/>
    <cellStyle name="Note 2 4 2 3 5 2 2" xfId="12237"/>
    <cellStyle name="Note 2 4 2 3 5 2 2 2" xfId="18964"/>
    <cellStyle name="Note 2 4 2 3 5 2 2 2 2" xfId="36628"/>
    <cellStyle name="Note 2 4 2 3 5 2 2 2 3" xfId="53811"/>
    <cellStyle name="Note 2 4 2 3 5 2 2 3" xfId="29901"/>
    <cellStyle name="Note 2 4 2 3 5 2 2 4" xfId="47134"/>
    <cellStyle name="Note 2 4 2 3 5 2 3" xfId="8953"/>
    <cellStyle name="Note 2 4 2 3 5 2 3 2" xfId="26618"/>
    <cellStyle name="Note 2 4 2 3 5 2 3 3" xfId="43877"/>
    <cellStyle name="Note 2 4 2 3 5 2 4" xfId="15897"/>
    <cellStyle name="Note 2 4 2 3 5 2 4 2" xfId="33561"/>
    <cellStyle name="Note 2 4 2 3 5 2 4 3" xfId="50770"/>
    <cellStyle name="Note 2 4 2 3 5 2 5" xfId="22982"/>
    <cellStyle name="Note 2 4 2 3 5 2 6" xfId="40266"/>
    <cellStyle name="Note 2 4 2 3 5 3" xfId="10861"/>
    <cellStyle name="Note 2 4 2 3 5 3 2" xfId="17696"/>
    <cellStyle name="Note 2 4 2 3 5 3 2 2" xfId="35360"/>
    <cellStyle name="Note 2 4 2 3 5 3 2 3" xfId="52555"/>
    <cellStyle name="Note 2 4 2 3 5 3 3" xfId="28525"/>
    <cellStyle name="Note 2 4 2 3 5 3 4" xfId="45770"/>
    <cellStyle name="Note 2 4 2 3 5 4" xfId="14150"/>
    <cellStyle name="Note 2 4 2 3 5 4 2" xfId="31814"/>
    <cellStyle name="Note 2 4 2 3 5 4 3" xfId="49035"/>
    <cellStyle name="Note 2 4 2 3 5 5" xfId="21120"/>
    <cellStyle name="Note 2 4 2 3 5 6" xfId="38423"/>
    <cellStyle name="Note 2 4 2 3 6" xfId="3774"/>
    <cellStyle name="Note 2 4 2 3 6 2" xfId="5690"/>
    <cellStyle name="Note 2 4 2 3 6 2 2" xfId="12610"/>
    <cellStyle name="Note 2 4 2 3 6 2 2 2" xfId="19337"/>
    <cellStyle name="Note 2 4 2 3 6 2 2 2 2" xfId="37001"/>
    <cellStyle name="Note 2 4 2 3 6 2 2 2 3" xfId="54178"/>
    <cellStyle name="Note 2 4 2 3 6 2 2 3" xfId="30274"/>
    <cellStyle name="Note 2 4 2 3 6 2 2 4" xfId="47501"/>
    <cellStyle name="Note 2 4 2 3 6 2 3" xfId="9326"/>
    <cellStyle name="Note 2 4 2 3 6 2 3 2" xfId="26991"/>
    <cellStyle name="Note 2 4 2 3 6 2 3 3" xfId="44244"/>
    <cellStyle name="Note 2 4 2 3 6 2 4" xfId="16270"/>
    <cellStyle name="Note 2 4 2 3 6 2 4 2" xfId="33934"/>
    <cellStyle name="Note 2 4 2 3 6 2 4 3" xfId="51137"/>
    <cellStyle name="Note 2 4 2 3 6 2 5" xfId="23355"/>
    <cellStyle name="Note 2 4 2 3 6 2 6" xfId="40633"/>
    <cellStyle name="Note 2 4 2 3 6 3" xfId="7471"/>
    <cellStyle name="Note 2 4 2 3 6 3 2" xfId="25136"/>
    <cellStyle name="Note 2 4 2 3 6 3 3" xfId="42401"/>
    <cellStyle name="Note 2 4 2 3 6 4" xfId="14523"/>
    <cellStyle name="Note 2 4 2 3 6 4 2" xfId="32187"/>
    <cellStyle name="Note 2 4 2 3 6 4 3" xfId="49402"/>
    <cellStyle name="Note 2 4 2 3 6 5" xfId="21493"/>
    <cellStyle name="Note 2 4 2 3 6 6" xfId="38790"/>
    <cellStyle name="Note 2 4 2 3 7" xfId="4654"/>
    <cellStyle name="Note 2 4 2 3 7 2" xfId="11574"/>
    <cellStyle name="Note 2 4 2 3 7 2 2" xfId="18355"/>
    <cellStyle name="Note 2 4 2 3 7 2 2 2" xfId="36019"/>
    <cellStyle name="Note 2 4 2 3 7 2 2 3" xfId="53208"/>
    <cellStyle name="Note 2 4 2 3 7 2 3" xfId="29238"/>
    <cellStyle name="Note 2 4 2 3 7 2 4" xfId="46477"/>
    <cellStyle name="Note 2 4 2 3 7 3" xfId="8290"/>
    <cellStyle name="Note 2 4 2 3 7 3 2" xfId="25955"/>
    <cellStyle name="Note 2 4 2 3 7 3 3" xfId="43220"/>
    <cellStyle name="Note 2 4 2 3 7 4" xfId="15288"/>
    <cellStyle name="Note 2 4 2 3 7 4 2" xfId="32952"/>
    <cellStyle name="Note 2 4 2 3 7 4 3" xfId="50167"/>
    <cellStyle name="Note 2 4 2 3 7 5" xfId="22319"/>
    <cellStyle name="Note 2 4 2 3 7 6" xfId="39609"/>
    <cellStyle name="Note 2 4 2 3 8" xfId="10260"/>
    <cellStyle name="Note 2 4 2 3 8 2" xfId="17149"/>
    <cellStyle name="Note 2 4 2 3 8 2 2" xfId="34813"/>
    <cellStyle name="Note 2 4 2 3 8 2 3" xfId="52014"/>
    <cellStyle name="Note 2 4 2 3 8 3" xfId="27924"/>
    <cellStyle name="Note 2 4 2 3 8 4" xfId="45175"/>
    <cellStyle name="Note 2 4 2 3 9" xfId="6510"/>
    <cellStyle name="Note 2 4 2 3 9 2" xfId="24175"/>
    <cellStyle name="Note 2 4 2 3 9 3" xfId="41452"/>
    <cellStyle name="Note 2 4 2 4" xfId="2837"/>
    <cellStyle name="Note 2 4 2 4 2" xfId="3500"/>
    <cellStyle name="Note 2 4 2 4 2 2" xfId="5416"/>
    <cellStyle name="Note 2 4 2 4 2 2 2" xfId="12336"/>
    <cellStyle name="Note 2 4 2 4 2 2 2 2" xfId="19063"/>
    <cellStyle name="Note 2 4 2 4 2 2 2 2 2" xfId="36727"/>
    <cellStyle name="Note 2 4 2 4 2 2 2 2 3" xfId="53907"/>
    <cellStyle name="Note 2 4 2 4 2 2 2 3" xfId="30000"/>
    <cellStyle name="Note 2 4 2 4 2 2 2 4" xfId="47230"/>
    <cellStyle name="Note 2 4 2 4 2 2 3" xfId="9052"/>
    <cellStyle name="Note 2 4 2 4 2 2 3 2" xfId="26717"/>
    <cellStyle name="Note 2 4 2 4 2 2 3 3" xfId="43973"/>
    <cellStyle name="Note 2 4 2 4 2 2 4" xfId="15996"/>
    <cellStyle name="Note 2 4 2 4 2 2 4 2" xfId="33660"/>
    <cellStyle name="Note 2 4 2 4 2 2 4 3" xfId="50866"/>
    <cellStyle name="Note 2 4 2 4 2 2 5" xfId="23081"/>
    <cellStyle name="Note 2 4 2 4 2 2 6" xfId="40362"/>
    <cellStyle name="Note 2 4 2 4 2 3" xfId="10960"/>
    <cellStyle name="Note 2 4 2 4 2 3 2" xfId="17795"/>
    <cellStyle name="Note 2 4 2 4 2 3 2 2" xfId="35459"/>
    <cellStyle name="Note 2 4 2 4 2 3 2 3" xfId="52651"/>
    <cellStyle name="Note 2 4 2 4 2 3 3" xfId="28624"/>
    <cellStyle name="Note 2 4 2 4 2 3 4" xfId="45866"/>
    <cellStyle name="Note 2 4 2 4 2 4" xfId="7197"/>
    <cellStyle name="Note 2 4 2 4 2 4 2" xfId="24862"/>
    <cellStyle name="Note 2 4 2 4 2 4 3" xfId="42130"/>
    <cellStyle name="Note 2 4 2 4 2 5" xfId="14249"/>
    <cellStyle name="Note 2 4 2 4 2 5 2" xfId="31913"/>
    <cellStyle name="Note 2 4 2 4 2 5 3" xfId="49131"/>
    <cellStyle name="Note 2 4 2 4 2 6" xfId="21219"/>
    <cellStyle name="Note 2 4 2 4 2 7" xfId="38519"/>
    <cellStyle name="Note 2 4 2 4 3" xfId="3870"/>
    <cellStyle name="Note 2 4 2 4 3 2" xfId="5786"/>
    <cellStyle name="Note 2 4 2 4 3 2 2" xfId="12706"/>
    <cellStyle name="Note 2 4 2 4 3 2 2 2" xfId="19433"/>
    <cellStyle name="Note 2 4 2 4 3 2 2 2 2" xfId="37097"/>
    <cellStyle name="Note 2 4 2 4 3 2 2 2 3" xfId="54274"/>
    <cellStyle name="Note 2 4 2 4 3 2 2 3" xfId="30370"/>
    <cellStyle name="Note 2 4 2 4 3 2 2 4" xfId="47597"/>
    <cellStyle name="Note 2 4 2 4 3 2 3" xfId="9422"/>
    <cellStyle name="Note 2 4 2 4 3 2 3 2" xfId="27087"/>
    <cellStyle name="Note 2 4 2 4 3 2 3 3" xfId="44340"/>
    <cellStyle name="Note 2 4 2 4 3 2 4" xfId="16366"/>
    <cellStyle name="Note 2 4 2 4 3 2 4 2" xfId="34030"/>
    <cellStyle name="Note 2 4 2 4 3 2 4 3" xfId="51233"/>
    <cellStyle name="Note 2 4 2 4 3 2 5" xfId="23451"/>
    <cellStyle name="Note 2 4 2 4 3 2 6" xfId="40729"/>
    <cellStyle name="Note 2 4 2 4 3 3" xfId="7567"/>
    <cellStyle name="Note 2 4 2 4 3 3 2" xfId="25232"/>
    <cellStyle name="Note 2 4 2 4 3 3 3" xfId="42497"/>
    <cellStyle name="Note 2 4 2 4 3 4" xfId="14619"/>
    <cellStyle name="Note 2 4 2 4 3 4 2" xfId="32283"/>
    <cellStyle name="Note 2 4 2 4 3 4 3" xfId="49498"/>
    <cellStyle name="Note 2 4 2 4 3 5" xfId="21589"/>
    <cellStyle name="Note 2 4 2 4 3 6" xfId="38886"/>
    <cellStyle name="Note 2 4 2 4 4" xfId="4753"/>
    <cellStyle name="Note 2 4 2 4 4 2" xfId="11673"/>
    <cellStyle name="Note 2 4 2 4 4 2 2" xfId="18454"/>
    <cellStyle name="Note 2 4 2 4 4 2 2 2" xfId="36118"/>
    <cellStyle name="Note 2 4 2 4 4 2 2 3" xfId="53304"/>
    <cellStyle name="Note 2 4 2 4 4 2 3" xfId="29337"/>
    <cellStyle name="Note 2 4 2 4 4 2 4" xfId="46573"/>
    <cellStyle name="Note 2 4 2 4 4 3" xfId="8389"/>
    <cellStyle name="Note 2 4 2 4 4 3 2" xfId="26054"/>
    <cellStyle name="Note 2 4 2 4 4 3 3" xfId="43316"/>
    <cellStyle name="Note 2 4 2 4 4 4" xfId="15387"/>
    <cellStyle name="Note 2 4 2 4 4 4 2" xfId="33051"/>
    <cellStyle name="Note 2 4 2 4 4 4 3" xfId="50263"/>
    <cellStyle name="Note 2 4 2 4 4 5" xfId="22418"/>
    <cellStyle name="Note 2 4 2 4 4 6" xfId="39705"/>
    <cellStyle name="Note 2 4 2 4 5" xfId="10359"/>
    <cellStyle name="Note 2 4 2 4 5 2" xfId="17248"/>
    <cellStyle name="Note 2 4 2 4 5 2 2" xfId="34912"/>
    <cellStyle name="Note 2 4 2 4 5 2 3" xfId="52110"/>
    <cellStyle name="Note 2 4 2 4 5 3" xfId="28023"/>
    <cellStyle name="Note 2 4 2 4 5 4" xfId="45271"/>
    <cellStyle name="Note 2 4 2 4 6" xfId="6609"/>
    <cellStyle name="Note 2 4 2 4 6 2" xfId="24274"/>
    <cellStyle name="Note 2 4 2 4 6 3" xfId="41548"/>
    <cellStyle name="Note 2 4 2 4 7" xfId="13640"/>
    <cellStyle name="Note 2 4 2 4 7 2" xfId="31304"/>
    <cellStyle name="Note 2 4 2 4 7 3" xfId="48528"/>
    <cellStyle name="Note 2 4 2 4 8" xfId="20556"/>
    <cellStyle name="Note 2 4 2 4 9" xfId="37862"/>
    <cellStyle name="Note 2 4 2 5" xfId="4489"/>
    <cellStyle name="Note 2 4 2 5 2" xfId="6353"/>
    <cellStyle name="Note 2 4 2 5 2 2" xfId="13272"/>
    <cellStyle name="Note 2 4 2 5 2 2 2" xfId="19945"/>
    <cellStyle name="Note 2 4 2 5 2 2 2 2" xfId="37609"/>
    <cellStyle name="Note 2 4 2 5 2 2 2 3" xfId="54786"/>
    <cellStyle name="Note 2 4 2 5 2 2 3" xfId="30936"/>
    <cellStyle name="Note 2 4 2 5 2 2 4" xfId="48163"/>
    <cellStyle name="Note 2 4 2 5 2 3" xfId="9988"/>
    <cellStyle name="Note 2 4 2 5 2 3 2" xfId="27653"/>
    <cellStyle name="Note 2 4 2 5 2 3 3" xfId="44906"/>
    <cellStyle name="Note 2 4 2 5 2 4" xfId="16878"/>
    <cellStyle name="Note 2 4 2 5 2 4 2" xfId="34542"/>
    <cellStyle name="Note 2 4 2 5 2 4 3" xfId="51745"/>
    <cellStyle name="Note 2 4 2 5 2 5" xfId="24018"/>
    <cellStyle name="Note 2 4 2 5 2 6" xfId="41295"/>
    <cellStyle name="Note 2 4 2 5 3" xfId="11417"/>
    <cellStyle name="Note 2 4 2 5 3 2" xfId="18198"/>
    <cellStyle name="Note 2 4 2 5 3 2 2" xfId="35862"/>
    <cellStyle name="Note 2 4 2 5 3 2 3" xfId="53051"/>
    <cellStyle name="Note 2 4 2 5 3 3" xfId="29081"/>
    <cellStyle name="Note 2 4 2 5 3 4" xfId="46320"/>
    <cellStyle name="Note 2 4 2 5 4" xfId="8133"/>
    <cellStyle name="Note 2 4 2 5 4 2" xfId="25798"/>
    <cellStyle name="Note 2 4 2 5 4 3" xfId="43063"/>
    <cellStyle name="Note 2 4 2 5 5" xfId="15131"/>
    <cellStyle name="Note 2 4 2 5 5 2" xfId="32795"/>
    <cellStyle name="Note 2 4 2 5 5 3" xfId="50010"/>
    <cellStyle name="Note 2 4 2 5 6" xfId="22162"/>
    <cellStyle name="Note 2 4 2 5 7" xfId="39452"/>
    <cellStyle name="Note 2 4 2 6" xfId="4358"/>
    <cellStyle name="Note 2 4 2 6 2" xfId="6223"/>
    <cellStyle name="Note 2 4 2 6 2 2" xfId="13142"/>
    <cellStyle name="Note 2 4 2 6 2 2 2" xfId="19815"/>
    <cellStyle name="Note 2 4 2 6 2 2 2 2" xfId="37479"/>
    <cellStyle name="Note 2 4 2 6 2 2 2 3" xfId="54656"/>
    <cellStyle name="Note 2 4 2 6 2 2 3" xfId="30806"/>
    <cellStyle name="Note 2 4 2 6 2 2 4" xfId="48033"/>
    <cellStyle name="Note 2 4 2 6 2 3" xfId="9858"/>
    <cellStyle name="Note 2 4 2 6 2 3 2" xfId="27523"/>
    <cellStyle name="Note 2 4 2 6 2 3 3" xfId="44776"/>
    <cellStyle name="Note 2 4 2 6 2 4" xfId="16748"/>
    <cellStyle name="Note 2 4 2 6 2 4 2" xfId="34412"/>
    <cellStyle name="Note 2 4 2 6 2 4 3" xfId="51615"/>
    <cellStyle name="Note 2 4 2 6 2 5" xfId="23888"/>
    <cellStyle name="Note 2 4 2 6 2 6" xfId="41165"/>
    <cellStyle name="Note 2 4 2 6 3" xfId="11287"/>
    <cellStyle name="Note 2 4 2 6 3 2" xfId="18068"/>
    <cellStyle name="Note 2 4 2 6 3 2 2" xfId="35732"/>
    <cellStyle name="Note 2 4 2 6 3 2 3" xfId="52921"/>
    <cellStyle name="Note 2 4 2 6 3 3" xfId="28951"/>
    <cellStyle name="Note 2 4 2 6 3 4" xfId="46190"/>
    <cellStyle name="Note 2 4 2 6 4" xfId="8003"/>
    <cellStyle name="Note 2 4 2 6 4 2" xfId="25668"/>
    <cellStyle name="Note 2 4 2 6 4 3" xfId="42933"/>
    <cellStyle name="Note 2 4 2 6 5" xfId="15001"/>
    <cellStyle name="Note 2 4 2 6 5 2" xfId="32665"/>
    <cellStyle name="Note 2 4 2 6 5 3" xfId="49880"/>
    <cellStyle name="Note 2 4 2 6 6" xfId="22032"/>
    <cellStyle name="Note 2 4 2 6 7" xfId="39322"/>
    <cellStyle name="Note 2 4 2 7" xfId="10132"/>
    <cellStyle name="Note 2 4 2 7 2" xfId="17021"/>
    <cellStyle name="Note 2 4 2 7 2 2" xfId="34685"/>
    <cellStyle name="Note 2 4 2 7 2 3" xfId="51886"/>
    <cellStyle name="Note 2 4 2 7 3" xfId="27796"/>
    <cellStyle name="Note 2 4 2 7 4" xfId="45047"/>
    <cellStyle name="Note 2 4 2 8" xfId="13413"/>
    <cellStyle name="Note 2 4 2 8 2" xfId="31077"/>
    <cellStyle name="Note 2 4 2 8 3" xfId="48304"/>
    <cellStyle name="Note 2 4 2 9" xfId="20239"/>
    <cellStyle name="Note 2 4 3" xfId="1846"/>
    <cellStyle name="Note 2 4 3 10" xfId="55190"/>
    <cellStyle name="Note 2 4 3 2" xfId="2734"/>
    <cellStyle name="Note 2 4 3 2 10" xfId="13539"/>
    <cellStyle name="Note 2 4 3 2 10 2" xfId="31203"/>
    <cellStyle name="Note 2 4 3 2 10 3" xfId="48430"/>
    <cellStyle name="Note 2 4 3 2 11" xfId="20455"/>
    <cellStyle name="Note 2 4 3 2 12" xfId="37764"/>
    <cellStyle name="Note 2 4 3 2 2" xfId="2963"/>
    <cellStyle name="Note 2 4 3 2 2 2" xfId="3626"/>
    <cellStyle name="Note 2 4 3 2 2 2 2" xfId="5542"/>
    <cellStyle name="Note 2 4 3 2 2 2 2 2" xfId="12462"/>
    <cellStyle name="Note 2 4 3 2 2 2 2 2 2" xfId="19189"/>
    <cellStyle name="Note 2 4 3 2 2 2 2 2 2 2" xfId="36853"/>
    <cellStyle name="Note 2 4 3 2 2 2 2 2 2 3" xfId="54033"/>
    <cellStyle name="Note 2 4 3 2 2 2 2 2 3" xfId="30126"/>
    <cellStyle name="Note 2 4 3 2 2 2 2 2 4" xfId="47356"/>
    <cellStyle name="Note 2 4 3 2 2 2 2 3" xfId="9178"/>
    <cellStyle name="Note 2 4 3 2 2 2 2 3 2" xfId="26843"/>
    <cellStyle name="Note 2 4 3 2 2 2 2 3 3" xfId="44099"/>
    <cellStyle name="Note 2 4 3 2 2 2 2 4" xfId="16122"/>
    <cellStyle name="Note 2 4 3 2 2 2 2 4 2" xfId="33786"/>
    <cellStyle name="Note 2 4 3 2 2 2 2 4 3" xfId="50992"/>
    <cellStyle name="Note 2 4 3 2 2 2 2 5" xfId="23207"/>
    <cellStyle name="Note 2 4 3 2 2 2 2 6" xfId="40488"/>
    <cellStyle name="Note 2 4 3 2 2 2 3" xfId="11086"/>
    <cellStyle name="Note 2 4 3 2 2 2 3 2" xfId="17921"/>
    <cellStyle name="Note 2 4 3 2 2 2 3 2 2" xfId="35585"/>
    <cellStyle name="Note 2 4 3 2 2 2 3 2 3" xfId="52777"/>
    <cellStyle name="Note 2 4 3 2 2 2 3 3" xfId="28750"/>
    <cellStyle name="Note 2 4 3 2 2 2 3 4" xfId="45992"/>
    <cellStyle name="Note 2 4 3 2 2 2 4" xfId="7323"/>
    <cellStyle name="Note 2 4 3 2 2 2 4 2" xfId="24988"/>
    <cellStyle name="Note 2 4 3 2 2 2 4 3" xfId="42256"/>
    <cellStyle name="Note 2 4 3 2 2 2 5" xfId="14375"/>
    <cellStyle name="Note 2 4 3 2 2 2 5 2" xfId="32039"/>
    <cellStyle name="Note 2 4 3 2 2 2 5 3" xfId="49257"/>
    <cellStyle name="Note 2 4 3 2 2 2 6" xfId="21345"/>
    <cellStyle name="Note 2 4 3 2 2 2 7" xfId="38645"/>
    <cellStyle name="Note 2 4 3 2 2 3" xfId="3996"/>
    <cellStyle name="Note 2 4 3 2 2 3 2" xfId="5912"/>
    <cellStyle name="Note 2 4 3 2 2 3 2 2" xfId="12832"/>
    <cellStyle name="Note 2 4 3 2 2 3 2 2 2" xfId="19559"/>
    <cellStyle name="Note 2 4 3 2 2 3 2 2 2 2" xfId="37223"/>
    <cellStyle name="Note 2 4 3 2 2 3 2 2 2 3" xfId="54400"/>
    <cellStyle name="Note 2 4 3 2 2 3 2 2 3" xfId="30496"/>
    <cellStyle name="Note 2 4 3 2 2 3 2 2 4" xfId="47723"/>
    <cellStyle name="Note 2 4 3 2 2 3 2 3" xfId="9548"/>
    <cellStyle name="Note 2 4 3 2 2 3 2 3 2" xfId="27213"/>
    <cellStyle name="Note 2 4 3 2 2 3 2 3 3" xfId="44466"/>
    <cellStyle name="Note 2 4 3 2 2 3 2 4" xfId="16492"/>
    <cellStyle name="Note 2 4 3 2 2 3 2 4 2" xfId="34156"/>
    <cellStyle name="Note 2 4 3 2 2 3 2 4 3" xfId="51359"/>
    <cellStyle name="Note 2 4 3 2 2 3 2 5" xfId="23577"/>
    <cellStyle name="Note 2 4 3 2 2 3 2 6" xfId="40855"/>
    <cellStyle name="Note 2 4 3 2 2 3 3" xfId="7693"/>
    <cellStyle name="Note 2 4 3 2 2 3 3 2" xfId="25358"/>
    <cellStyle name="Note 2 4 3 2 2 3 3 3" xfId="42623"/>
    <cellStyle name="Note 2 4 3 2 2 3 4" xfId="14745"/>
    <cellStyle name="Note 2 4 3 2 2 3 4 2" xfId="32409"/>
    <cellStyle name="Note 2 4 3 2 2 3 4 3" xfId="49624"/>
    <cellStyle name="Note 2 4 3 2 2 3 5" xfId="21715"/>
    <cellStyle name="Note 2 4 3 2 2 3 6" xfId="39012"/>
    <cellStyle name="Note 2 4 3 2 2 4" xfId="4879"/>
    <cellStyle name="Note 2 4 3 2 2 4 2" xfId="11799"/>
    <cellStyle name="Note 2 4 3 2 2 4 2 2" xfId="18580"/>
    <cellStyle name="Note 2 4 3 2 2 4 2 2 2" xfId="36244"/>
    <cellStyle name="Note 2 4 3 2 2 4 2 2 3" xfId="53430"/>
    <cellStyle name="Note 2 4 3 2 2 4 2 3" xfId="29463"/>
    <cellStyle name="Note 2 4 3 2 2 4 2 4" xfId="46699"/>
    <cellStyle name="Note 2 4 3 2 2 4 3" xfId="8515"/>
    <cellStyle name="Note 2 4 3 2 2 4 3 2" xfId="26180"/>
    <cellStyle name="Note 2 4 3 2 2 4 3 3" xfId="43442"/>
    <cellStyle name="Note 2 4 3 2 2 4 4" xfId="15513"/>
    <cellStyle name="Note 2 4 3 2 2 4 4 2" xfId="33177"/>
    <cellStyle name="Note 2 4 3 2 2 4 4 3" xfId="50389"/>
    <cellStyle name="Note 2 4 3 2 2 4 5" xfId="22544"/>
    <cellStyle name="Note 2 4 3 2 2 4 6" xfId="39831"/>
    <cellStyle name="Note 2 4 3 2 2 5" xfId="10485"/>
    <cellStyle name="Note 2 4 3 2 2 5 2" xfId="17374"/>
    <cellStyle name="Note 2 4 3 2 2 5 2 2" xfId="35038"/>
    <cellStyle name="Note 2 4 3 2 2 5 2 3" xfId="52236"/>
    <cellStyle name="Note 2 4 3 2 2 5 3" xfId="28149"/>
    <cellStyle name="Note 2 4 3 2 2 5 4" xfId="45397"/>
    <cellStyle name="Note 2 4 3 2 2 6" xfId="6735"/>
    <cellStyle name="Note 2 4 3 2 2 6 2" xfId="24400"/>
    <cellStyle name="Note 2 4 3 2 2 6 3" xfId="41674"/>
    <cellStyle name="Note 2 4 3 2 2 7" xfId="13766"/>
    <cellStyle name="Note 2 4 3 2 2 7 2" xfId="31430"/>
    <cellStyle name="Note 2 4 3 2 2 7 3" xfId="48654"/>
    <cellStyle name="Note 2 4 3 2 2 8" xfId="20682"/>
    <cellStyle name="Note 2 4 3 2 2 9" xfId="37988"/>
    <cellStyle name="Note 2 4 3 2 3" xfId="3059"/>
    <cellStyle name="Note 2 4 3 2 3 2" xfId="3722"/>
    <cellStyle name="Note 2 4 3 2 3 2 2" xfId="5638"/>
    <cellStyle name="Note 2 4 3 2 3 2 2 2" xfId="12558"/>
    <cellStyle name="Note 2 4 3 2 3 2 2 2 2" xfId="19285"/>
    <cellStyle name="Note 2 4 3 2 3 2 2 2 2 2" xfId="36949"/>
    <cellStyle name="Note 2 4 3 2 3 2 2 2 2 3" xfId="54126"/>
    <cellStyle name="Note 2 4 3 2 3 2 2 2 3" xfId="30222"/>
    <cellStyle name="Note 2 4 3 2 3 2 2 2 4" xfId="47449"/>
    <cellStyle name="Note 2 4 3 2 3 2 2 3" xfId="9274"/>
    <cellStyle name="Note 2 4 3 2 3 2 2 3 2" xfId="26939"/>
    <cellStyle name="Note 2 4 3 2 3 2 2 3 3" xfId="44192"/>
    <cellStyle name="Note 2 4 3 2 3 2 2 4" xfId="16218"/>
    <cellStyle name="Note 2 4 3 2 3 2 2 4 2" xfId="33882"/>
    <cellStyle name="Note 2 4 3 2 3 2 2 4 3" xfId="51085"/>
    <cellStyle name="Note 2 4 3 2 3 2 2 5" xfId="23303"/>
    <cellStyle name="Note 2 4 3 2 3 2 2 6" xfId="40581"/>
    <cellStyle name="Note 2 4 3 2 3 2 3" xfId="11182"/>
    <cellStyle name="Note 2 4 3 2 3 2 3 2" xfId="18017"/>
    <cellStyle name="Note 2 4 3 2 3 2 3 2 2" xfId="35681"/>
    <cellStyle name="Note 2 4 3 2 3 2 3 2 3" xfId="52870"/>
    <cellStyle name="Note 2 4 3 2 3 2 3 3" xfId="28846"/>
    <cellStyle name="Note 2 4 3 2 3 2 3 4" xfId="46085"/>
    <cellStyle name="Note 2 4 3 2 3 2 4" xfId="7419"/>
    <cellStyle name="Note 2 4 3 2 3 2 4 2" xfId="25084"/>
    <cellStyle name="Note 2 4 3 2 3 2 4 3" xfId="42349"/>
    <cellStyle name="Note 2 4 3 2 3 2 5" xfId="14471"/>
    <cellStyle name="Note 2 4 3 2 3 2 5 2" xfId="32135"/>
    <cellStyle name="Note 2 4 3 2 3 2 5 3" xfId="49350"/>
    <cellStyle name="Note 2 4 3 2 3 2 6" xfId="21441"/>
    <cellStyle name="Note 2 4 3 2 3 2 7" xfId="38738"/>
    <cellStyle name="Note 2 4 3 2 3 3" xfId="4089"/>
    <cellStyle name="Note 2 4 3 2 3 3 2" xfId="6005"/>
    <cellStyle name="Note 2 4 3 2 3 3 2 2" xfId="12925"/>
    <cellStyle name="Note 2 4 3 2 3 3 2 2 2" xfId="19652"/>
    <cellStyle name="Note 2 4 3 2 3 3 2 2 2 2" xfId="37316"/>
    <cellStyle name="Note 2 4 3 2 3 3 2 2 2 3" xfId="54493"/>
    <cellStyle name="Note 2 4 3 2 3 3 2 2 3" xfId="30589"/>
    <cellStyle name="Note 2 4 3 2 3 3 2 2 4" xfId="47816"/>
    <cellStyle name="Note 2 4 3 2 3 3 2 3" xfId="9641"/>
    <cellStyle name="Note 2 4 3 2 3 3 2 3 2" xfId="27306"/>
    <cellStyle name="Note 2 4 3 2 3 3 2 3 3" xfId="44559"/>
    <cellStyle name="Note 2 4 3 2 3 3 2 4" xfId="16585"/>
    <cellStyle name="Note 2 4 3 2 3 3 2 4 2" xfId="34249"/>
    <cellStyle name="Note 2 4 3 2 3 3 2 4 3" xfId="51452"/>
    <cellStyle name="Note 2 4 3 2 3 3 2 5" xfId="23670"/>
    <cellStyle name="Note 2 4 3 2 3 3 2 6" xfId="40948"/>
    <cellStyle name="Note 2 4 3 2 3 3 3" xfId="7786"/>
    <cellStyle name="Note 2 4 3 2 3 3 3 2" xfId="25451"/>
    <cellStyle name="Note 2 4 3 2 3 3 3 3" xfId="42716"/>
    <cellStyle name="Note 2 4 3 2 3 3 4" xfId="14838"/>
    <cellStyle name="Note 2 4 3 2 3 3 4 2" xfId="32502"/>
    <cellStyle name="Note 2 4 3 2 3 3 4 3" xfId="49717"/>
    <cellStyle name="Note 2 4 3 2 3 3 5" xfId="21808"/>
    <cellStyle name="Note 2 4 3 2 3 3 6" xfId="39105"/>
    <cellStyle name="Note 2 4 3 2 3 4" xfId="4975"/>
    <cellStyle name="Note 2 4 3 2 3 4 2" xfId="11895"/>
    <cellStyle name="Note 2 4 3 2 3 4 2 2" xfId="18676"/>
    <cellStyle name="Note 2 4 3 2 3 4 2 2 2" xfId="36340"/>
    <cellStyle name="Note 2 4 3 2 3 4 2 2 3" xfId="53523"/>
    <cellStyle name="Note 2 4 3 2 3 4 2 3" xfId="29559"/>
    <cellStyle name="Note 2 4 3 2 3 4 2 4" xfId="46792"/>
    <cellStyle name="Note 2 4 3 2 3 4 3" xfId="8611"/>
    <cellStyle name="Note 2 4 3 2 3 4 3 2" xfId="26276"/>
    <cellStyle name="Note 2 4 3 2 3 4 3 3" xfId="43535"/>
    <cellStyle name="Note 2 4 3 2 3 4 4" xfId="15609"/>
    <cellStyle name="Note 2 4 3 2 3 4 4 2" xfId="33273"/>
    <cellStyle name="Note 2 4 3 2 3 4 4 3" xfId="50482"/>
    <cellStyle name="Note 2 4 3 2 3 4 5" xfId="22640"/>
    <cellStyle name="Note 2 4 3 2 3 4 6" xfId="39924"/>
    <cellStyle name="Note 2 4 3 2 3 5" xfId="10581"/>
    <cellStyle name="Note 2 4 3 2 3 5 2" xfId="17470"/>
    <cellStyle name="Note 2 4 3 2 3 5 2 2" xfId="35134"/>
    <cellStyle name="Note 2 4 3 2 3 5 2 3" xfId="52329"/>
    <cellStyle name="Note 2 4 3 2 3 5 3" xfId="28245"/>
    <cellStyle name="Note 2 4 3 2 3 5 4" xfId="45490"/>
    <cellStyle name="Note 2 4 3 2 3 6" xfId="6831"/>
    <cellStyle name="Note 2 4 3 2 3 6 2" xfId="24496"/>
    <cellStyle name="Note 2 4 3 2 3 6 3" xfId="41767"/>
    <cellStyle name="Note 2 4 3 2 3 7" xfId="13862"/>
    <cellStyle name="Note 2 4 3 2 3 7 2" xfId="31526"/>
    <cellStyle name="Note 2 4 3 2 3 7 3" xfId="48747"/>
    <cellStyle name="Note 2 4 3 2 3 8" xfId="20778"/>
    <cellStyle name="Note 2 4 3 2 3 9" xfId="38081"/>
    <cellStyle name="Note 2 4 3 2 4" xfId="3171"/>
    <cellStyle name="Note 2 4 3 2 4 2" xfId="4201"/>
    <cellStyle name="Note 2 4 3 2 4 2 2" xfId="6117"/>
    <cellStyle name="Note 2 4 3 2 4 2 2 2" xfId="13037"/>
    <cellStyle name="Note 2 4 3 2 4 2 2 2 2" xfId="19764"/>
    <cellStyle name="Note 2 4 3 2 4 2 2 2 2 2" xfId="37428"/>
    <cellStyle name="Note 2 4 3 2 4 2 2 2 2 3" xfId="54605"/>
    <cellStyle name="Note 2 4 3 2 4 2 2 2 3" xfId="30701"/>
    <cellStyle name="Note 2 4 3 2 4 2 2 2 4" xfId="47928"/>
    <cellStyle name="Note 2 4 3 2 4 2 2 3" xfId="9753"/>
    <cellStyle name="Note 2 4 3 2 4 2 2 3 2" xfId="27418"/>
    <cellStyle name="Note 2 4 3 2 4 2 2 3 3" xfId="44671"/>
    <cellStyle name="Note 2 4 3 2 4 2 2 4" xfId="16697"/>
    <cellStyle name="Note 2 4 3 2 4 2 2 4 2" xfId="34361"/>
    <cellStyle name="Note 2 4 3 2 4 2 2 4 3" xfId="51564"/>
    <cellStyle name="Note 2 4 3 2 4 2 2 5" xfId="23782"/>
    <cellStyle name="Note 2 4 3 2 4 2 2 6" xfId="41060"/>
    <cellStyle name="Note 2 4 3 2 4 2 3" xfId="7898"/>
    <cellStyle name="Note 2 4 3 2 4 2 3 2" xfId="25563"/>
    <cellStyle name="Note 2 4 3 2 4 2 3 3" xfId="42828"/>
    <cellStyle name="Note 2 4 3 2 4 2 4" xfId="14950"/>
    <cellStyle name="Note 2 4 3 2 4 2 4 2" xfId="32614"/>
    <cellStyle name="Note 2 4 3 2 4 2 4 3" xfId="49829"/>
    <cellStyle name="Note 2 4 3 2 4 2 5" xfId="21920"/>
    <cellStyle name="Note 2 4 3 2 4 2 6" xfId="39217"/>
    <cellStyle name="Note 2 4 3 2 4 3" xfId="5087"/>
    <cellStyle name="Note 2 4 3 2 4 3 2" xfId="12007"/>
    <cellStyle name="Note 2 4 3 2 4 3 2 2" xfId="18788"/>
    <cellStyle name="Note 2 4 3 2 4 3 2 2 2" xfId="36452"/>
    <cellStyle name="Note 2 4 3 2 4 3 2 2 3" xfId="53635"/>
    <cellStyle name="Note 2 4 3 2 4 3 2 3" xfId="29671"/>
    <cellStyle name="Note 2 4 3 2 4 3 2 4" xfId="46904"/>
    <cellStyle name="Note 2 4 3 2 4 3 3" xfId="8723"/>
    <cellStyle name="Note 2 4 3 2 4 3 3 2" xfId="26388"/>
    <cellStyle name="Note 2 4 3 2 4 3 3 3" xfId="43647"/>
    <cellStyle name="Note 2 4 3 2 4 3 4" xfId="15721"/>
    <cellStyle name="Note 2 4 3 2 4 3 4 2" xfId="33385"/>
    <cellStyle name="Note 2 4 3 2 4 3 4 3" xfId="50594"/>
    <cellStyle name="Note 2 4 3 2 4 3 5" xfId="22752"/>
    <cellStyle name="Note 2 4 3 2 4 3 6" xfId="40036"/>
    <cellStyle name="Note 2 4 3 2 4 4" xfId="10693"/>
    <cellStyle name="Note 2 4 3 2 4 4 2" xfId="17582"/>
    <cellStyle name="Note 2 4 3 2 4 4 2 2" xfId="35246"/>
    <cellStyle name="Note 2 4 3 2 4 4 2 3" xfId="52441"/>
    <cellStyle name="Note 2 4 3 2 4 4 3" xfId="28357"/>
    <cellStyle name="Note 2 4 3 2 4 4 4" xfId="45602"/>
    <cellStyle name="Note 2 4 3 2 4 5" xfId="6943"/>
    <cellStyle name="Note 2 4 3 2 4 5 2" xfId="24608"/>
    <cellStyle name="Note 2 4 3 2 4 5 3" xfId="41879"/>
    <cellStyle name="Note 2 4 3 2 4 6" xfId="13974"/>
    <cellStyle name="Note 2 4 3 2 4 6 2" xfId="31638"/>
    <cellStyle name="Note 2 4 3 2 4 6 3" xfId="48859"/>
    <cellStyle name="Note 2 4 3 2 4 7" xfId="20890"/>
    <cellStyle name="Note 2 4 3 2 4 8" xfId="38193"/>
    <cellStyle name="Note 2 4 3 2 5" xfId="3399"/>
    <cellStyle name="Note 2 4 3 2 5 2" xfId="5315"/>
    <cellStyle name="Note 2 4 3 2 5 2 2" xfId="12235"/>
    <cellStyle name="Note 2 4 3 2 5 2 2 2" xfId="18962"/>
    <cellStyle name="Note 2 4 3 2 5 2 2 2 2" xfId="36626"/>
    <cellStyle name="Note 2 4 3 2 5 2 2 2 3" xfId="53809"/>
    <cellStyle name="Note 2 4 3 2 5 2 2 3" xfId="29899"/>
    <cellStyle name="Note 2 4 3 2 5 2 2 4" xfId="47132"/>
    <cellStyle name="Note 2 4 3 2 5 2 3" xfId="8951"/>
    <cellStyle name="Note 2 4 3 2 5 2 3 2" xfId="26616"/>
    <cellStyle name="Note 2 4 3 2 5 2 3 3" xfId="43875"/>
    <cellStyle name="Note 2 4 3 2 5 2 4" xfId="15895"/>
    <cellStyle name="Note 2 4 3 2 5 2 4 2" xfId="33559"/>
    <cellStyle name="Note 2 4 3 2 5 2 4 3" xfId="50768"/>
    <cellStyle name="Note 2 4 3 2 5 2 5" xfId="22980"/>
    <cellStyle name="Note 2 4 3 2 5 2 6" xfId="40264"/>
    <cellStyle name="Note 2 4 3 2 5 3" xfId="10859"/>
    <cellStyle name="Note 2 4 3 2 5 3 2" xfId="17694"/>
    <cellStyle name="Note 2 4 3 2 5 3 2 2" xfId="35358"/>
    <cellStyle name="Note 2 4 3 2 5 3 2 3" xfId="52553"/>
    <cellStyle name="Note 2 4 3 2 5 3 3" xfId="28523"/>
    <cellStyle name="Note 2 4 3 2 5 3 4" xfId="45768"/>
    <cellStyle name="Note 2 4 3 2 5 4" xfId="14148"/>
    <cellStyle name="Note 2 4 3 2 5 4 2" xfId="31812"/>
    <cellStyle name="Note 2 4 3 2 5 4 3" xfId="49033"/>
    <cellStyle name="Note 2 4 3 2 5 5" xfId="21118"/>
    <cellStyle name="Note 2 4 3 2 5 6" xfId="38421"/>
    <cellStyle name="Note 2 4 3 2 6" xfId="3772"/>
    <cellStyle name="Note 2 4 3 2 6 2" xfId="5688"/>
    <cellStyle name="Note 2 4 3 2 6 2 2" xfId="12608"/>
    <cellStyle name="Note 2 4 3 2 6 2 2 2" xfId="19335"/>
    <cellStyle name="Note 2 4 3 2 6 2 2 2 2" xfId="36999"/>
    <cellStyle name="Note 2 4 3 2 6 2 2 2 3" xfId="54176"/>
    <cellStyle name="Note 2 4 3 2 6 2 2 3" xfId="30272"/>
    <cellStyle name="Note 2 4 3 2 6 2 2 4" xfId="47499"/>
    <cellStyle name="Note 2 4 3 2 6 2 3" xfId="9324"/>
    <cellStyle name="Note 2 4 3 2 6 2 3 2" xfId="26989"/>
    <cellStyle name="Note 2 4 3 2 6 2 3 3" xfId="44242"/>
    <cellStyle name="Note 2 4 3 2 6 2 4" xfId="16268"/>
    <cellStyle name="Note 2 4 3 2 6 2 4 2" xfId="33932"/>
    <cellStyle name="Note 2 4 3 2 6 2 4 3" xfId="51135"/>
    <cellStyle name="Note 2 4 3 2 6 2 5" xfId="23353"/>
    <cellStyle name="Note 2 4 3 2 6 2 6" xfId="40631"/>
    <cellStyle name="Note 2 4 3 2 6 3" xfId="7469"/>
    <cellStyle name="Note 2 4 3 2 6 3 2" xfId="25134"/>
    <cellStyle name="Note 2 4 3 2 6 3 3" xfId="42399"/>
    <cellStyle name="Note 2 4 3 2 6 4" xfId="14521"/>
    <cellStyle name="Note 2 4 3 2 6 4 2" xfId="32185"/>
    <cellStyle name="Note 2 4 3 2 6 4 3" xfId="49400"/>
    <cellStyle name="Note 2 4 3 2 6 5" xfId="21491"/>
    <cellStyle name="Note 2 4 3 2 6 6" xfId="38788"/>
    <cellStyle name="Note 2 4 3 2 7" xfId="4652"/>
    <cellStyle name="Note 2 4 3 2 7 2" xfId="11572"/>
    <cellStyle name="Note 2 4 3 2 7 2 2" xfId="18353"/>
    <cellStyle name="Note 2 4 3 2 7 2 2 2" xfId="36017"/>
    <cellStyle name="Note 2 4 3 2 7 2 2 3" xfId="53206"/>
    <cellStyle name="Note 2 4 3 2 7 2 3" xfId="29236"/>
    <cellStyle name="Note 2 4 3 2 7 2 4" xfId="46475"/>
    <cellStyle name="Note 2 4 3 2 7 3" xfId="8288"/>
    <cellStyle name="Note 2 4 3 2 7 3 2" xfId="25953"/>
    <cellStyle name="Note 2 4 3 2 7 3 3" xfId="43218"/>
    <cellStyle name="Note 2 4 3 2 7 4" xfId="15286"/>
    <cellStyle name="Note 2 4 3 2 7 4 2" xfId="32950"/>
    <cellStyle name="Note 2 4 3 2 7 4 3" xfId="50165"/>
    <cellStyle name="Note 2 4 3 2 7 5" xfId="22317"/>
    <cellStyle name="Note 2 4 3 2 7 6" xfId="39607"/>
    <cellStyle name="Note 2 4 3 2 8" xfId="10258"/>
    <cellStyle name="Note 2 4 3 2 8 2" xfId="17147"/>
    <cellStyle name="Note 2 4 3 2 8 2 2" xfId="34811"/>
    <cellStyle name="Note 2 4 3 2 8 2 3" xfId="52012"/>
    <cellStyle name="Note 2 4 3 2 8 3" xfId="27922"/>
    <cellStyle name="Note 2 4 3 2 8 4" xfId="45173"/>
    <cellStyle name="Note 2 4 3 2 9" xfId="6508"/>
    <cellStyle name="Note 2 4 3 2 9 2" xfId="24173"/>
    <cellStyle name="Note 2 4 3 2 9 3" xfId="41450"/>
    <cellStyle name="Note 2 4 3 3" xfId="2839"/>
    <cellStyle name="Note 2 4 3 3 2" xfId="3502"/>
    <cellStyle name="Note 2 4 3 3 2 2" xfId="5418"/>
    <cellStyle name="Note 2 4 3 3 2 2 2" xfId="12338"/>
    <cellStyle name="Note 2 4 3 3 2 2 2 2" xfId="19065"/>
    <cellStyle name="Note 2 4 3 3 2 2 2 2 2" xfId="36729"/>
    <cellStyle name="Note 2 4 3 3 2 2 2 2 3" xfId="53909"/>
    <cellStyle name="Note 2 4 3 3 2 2 2 3" xfId="30002"/>
    <cellStyle name="Note 2 4 3 3 2 2 2 4" xfId="47232"/>
    <cellStyle name="Note 2 4 3 3 2 2 3" xfId="9054"/>
    <cellStyle name="Note 2 4 3 3 2 2 3 2" xfId="26719"/>
    <cellStyle name="Note 2 4 3 3 2 2 3 3" xfId="43975"/>
    <cellStyle name="Note 2 4 3 3 2 2 4" xfId="15998"/>
    <cellStyle name="Note 2 4 3 3 2 2 4 2" xfId="33662"/>
    <cellStyle name="Note 2 4 3 3 2 2 4 3" xfId="50868"/>
    <cellStyle name="Note 2 4 3 3 2 2 5" xfId="23083"/>
    <cellStyle name="Note 2 4 3 3 2 2 6" xfId="40364"/>
    <cellStyle name="Note 2 4 3 3 2 3" xfId="10962"/>
    <cellStyle name="Note 2 4 3 3 2 3 2" xfId="17797"/>
    <cellStyle name="Note 2 4 3 3 2 3 2 2" xfId="35461"/>
    <cellStyle name="Note 2 4 3 3 2 3 2 3" xfId="52653"/>
    <cellStyle name="Note 2 4 3 3 2 3 3" xfId="28626"/>
    <cellStyle name="Note 2 4 3 3 2 3 4" xfId="45868"/>
    <cellStyle name="Note 2 4 3 3 2 4" xfId="7199"/>
    <cellStyle name="Note 2 4 3 3 2 4 2" xfId="24864"/>
    <cellStyle name="Note 2 4 3 3 2 4 3" xfId="42132"/>
    <cellStyle name="Note 2 4 3 3 2 5" xfId="14251"/>
    <cellStyle name="Note 2 4 3 3 2 5 2" xfId="31915"/>
    <cellStyle name="Note 2 4 3 3 2 5 3" xfId="49133"/>
    <cellStyle name="Note 2 4 3 3 2 6" xfId="21221"/>
    <cellStyle name="Note 2 4 3 3 2 7" xfId="38521"/>
    <cellStyle name="Note 2 4 3 3 3" xfId="3872"/>
    <cellStyle name="Note 2 4 3 3 3 2" xfId="5788"/>
    <cellStyle name="Note 2 4 3 3 3 2 2" xfId="12708"/>
    <cellStyle name="Note 2 4 3 3 3 2 2 2" xfId="19435"/>
    <cellStyle name="Note 2 4 3 3 3 2 2 2 2" xfId="37099"/>
    <cellStyle name="Note 2 4 3 3 3 2 2 2 3" xfId="54276"/>
    <cellStyle name="Note 2 4 3 3 3 2 2 3" xfId="30372"/>
    <cellStyle name="Note 2 4 3 3 3 2 2 4" xfId="47599"/>
    <cellStyle name="Note 2 4 3 3 3 2 3" xfId="9424"/>
    <cellStyle name="Note 2 4 3 3 3 2 3 2" xfId="27089"/>
    <cellStyle name="Note 2 4 3 3 3 2 3 3" xfId="44342"/>
    <cellStyle name="Note 2 4 3 3 3 2 4" xfId="16368"/>
    <cellStyle name="Note 2 4 3 3 3 2 4 2" xfId="34032"/>
    <cellStyle name="Note 2 4 3 3 3 2 4 3" xfId="51235"/>
    <cellStyle name="Note 2 4 3 3 3 2 5" xfId="23453"/>
    <cellStyle name="Note 2 4 3 3 3 2 6" xfId="40731"/>
    <cellStyle name="Note 2 4 3 3 3 3" xfId="7569"/>
    <cellStyle name="Note 2 4 3 3 3 3 2" xfId="25234"/>
    <cellStyle name="Note 2 4 3 3 3 3 3" xfId="42499"/>
    <cellStyle name="Note 2 4 3 3 3 4" xfId="14621"/>
    <cellStyle name="Note 2 4 3 3 3 4 2" xfId="32285"/>
    <cellStyle name="Note 2 4 3 3 3 4 3" xfId="49500"/>
    <cellStyle name="Note 2 4 3 3 3 5" xfId="21591"/>
    <cellStyle name="Note 2 4 3 3 3 6" xfId="38888"/>
    <cellStyle name="Note 2 4 3 3 4" xfId="4755"/>
    <cellStyle name="Note 2 4 3 3 4 2" xfId="11675"/>
    <cellStyle name="Note 2 4 3 3 4 2 2" xfId="18456"/>
    <cellStyle name="Note 2 4 3 3 4 2 2 2" xfId="36120"/>
    <cellStyle name="Note 2 4 3 3 4 2 2 3" xfId="53306"/>
    <cellStyle name="Note 2 4 3 3 4 2 3" xfId="29339"/>
    <cellStyle name="Note 2 4 3 3 4 2 4" xfId="46575"/>
    <cellStyle name="Note 2 4 3 3 4 3" xfId="8391"/>
    <cellStyle name="Note 2 4 3 3 4 3 2" xfId="26056"/>
    <cellStyle name="Note 2 4 3 3 4 3 3" xfId="43318"/>
    <cellStyle name="Note 2 4 3 3 4 4" xfId="15389"/>
    <cellStyle name="Note 2 4 3 3 4 4 2" xfId="33053"/>
    <cellStyle name="Note 2 4 3 3 4 4 3" xfId="50265"/>
    <cellStyle name="Note 2 4 3 3 4 5" xfId="22420"/>
    <cellStyle name="Note 2 4 3 3 4 6" xfId="39707"/>
    <cellStyle name="Note 2 4 3 3 5" xfId="10361"/>
    <cellStyle name="Note 2 4 3 3 5 2" xfId="17250"/>
    <cellStyle name="Note 2 4 3 3 5 2 2" xfId="34914"/>
    <cellStyle name="Note 2 4 3 3 5 2 3" xfId="52112"/>
    <cellStyle name="Note 2 4 3 3 5 3" xfId="28025"/>
    <cellStyle name="Note 2 4 3 3 5 4" xfId="45273"/>
    <cellStyle name="Note 2 4 3 3 6" xfId="6611"/>
    <cellStyle name="Note 2 4 3 3 6 2" xfId="24276"/>
    <cellStyle name="Note 2 4 3 3 6 3" xfId="41550"/>
    <cellStyle name="Note 2 4 3 3 7" xfId="13642"/>
    <cellStyle name="Note 2 4 3 3 7 2" xfId="31306"/>
    <cellStyle name="Note 2 4 3 3 7 3" xfId="48530"/>
    <cellStyle name="Note 2 4 3 3 8" xfId="20558"/>
    <cellStyle name="Note 2 4 3 3 9" xfId="37864"/>
    <cellStyle name="Note 2 4 3 4" xfId="4491"/>
    <cellStyle name="Note 2 4 3 4 2" xfId="6355"/>
    <cellStyle name="Note 2 4 3 4 2 2" xfId="13274"/>
    <cellStyle name="Note 2 4 3 4 2 2 2" xfId="19947"/>
    <cellStyle name="Note 2 4 3 4 2 2 2 2" xfId="37611"/>
    <cellStyle name="Note 2 4 3 4 2 2 2 3" xfId="54788"/>
    <cellStyle name="Note 2 4 3 4 2 2 3" xfId="30938"/>
    <cellStyle name="Note 2 4 3 4 2 2 4" xfId="48165"/>
    <cellStyle name="Note 2 4 3 4 2 3" xfId="9990"/>
    <cellStyle name="Note 2 4 3 4 2 3 2" xfId="27655"/>
    <cellStyle name="Note 2 4 3 4 2 3 3" xfId="44908"/>
    <cellStyle name="Note 2 4 3 4 2 4" xfId="16880"/>
    <cellStyle name="Note 2 4 3 4 2 4 2" xfId="34544"/>
    <cellStyle name="Note 2 4 3 4 2 4 3" xfId="51747"/>
    <cellStyle name="Note 2 4 3 4 2 5" xfId="24020"/>
    <cellStyle name="Note 2 4 3 4 2 6" xfId="41297"/>
    <cellStyle name="Note 2 4 3 4 3" xfId="11419"/>
    <cellStyle name="Note 2 4 3 4 3 2" xfId="18200"/>
    <cellStyle name="Note 2 4 3 4 3 2 2" xfId="35864"/>
    <cellStyle name="Note 2 4 3 4 3 2 3" xfId="53053"/>
    <cellStyle name="Note 2 4 3 4 3 3" xfId="29083"/>
    <cellStyle name="Note 2 4 3 4 3 4" xfId="46322"/>
    <cellStyle name="Note 2 4 3 4 4" xfId="8135"/>
    <cellStyle name="Note 2 4 3 4 4 2" xfId="25800"/>
    <cellStyle name="Note 2 4 3 4 4 3" xfId="43065"/>
    <cellStyle name="Note 2 4 3 4 5" xfId="15133"/>
    <cellStyle name="Note 2 4 3 4 5 2" xfId="32797"/>
    <cellStyle name="Note 2 4 3 4 5 3" xfId="50012"/>
    <cellStyle name="Note 2 4 3 4 6" xfId="22164"/>
    <cellStyle name="Note 2 4 3 4 7" xfId="39454"/>
    <cellStyle name="Note 2 4 3 5" xfId="4543"/>
    <cellStyle name="Note 2 4 3 5 2" xfId="6407"/>
    <cellStyle name="Note 2 4 3 5 2 2" xfId="13326"/>
    <cellStyle name="Note 2 4 3 5 2 2 2" xfId="19999"/>
    <cellStyle name="Note 2 4 3 5 2 2 2 2" xfId="37663"/>
    <cellStyle name="Note 2 4 3 5 2 2 2 3" xfId="54840"/>
    <cellStyle name="Note 2 4 3 5 2 2 3" xfId="30990"/>
    <cellStyle name="Note 2 4 3 5 2 2 4" xfId="48217"/>
    <cellStyle name="Note 2 4 3 5 2 3" xfId="10042"/>
    <cellStyle name="Note 2 4 3 5 2 3 2" xfId="27707"/>
    <cellStyle name="Note 2 4 3 5 2 3 3" xfId="44960"/>
    <cellStyle name="Note 2 4 3 5 2 4" xfId="16932"/>
    <cellStyle name="Note 2 4 3 5 2 4 2" xfId="34596"/>
    <cellStyle name="Note 2 4 3 5 2 4 3" xfId="51799"/>
    <cellStyle name="Note 2 4 3 5 2 5" xfId="24072"/>
    <cellStyle name="Note 2 4 3 5 2 6" xfId="41349"/>
    <cellStyle name="Note 2 4 3 5 3" xfId="11471"/>
    <cellStyle name="Note 2 4 3 5 3 2" xfId="18252"/>
    <cellStyle name="Note 2 4 3 5 3 2 2" xfId="35916"/>
    <cellStyle name="Note 2 4 3 5 3 2 3" xfId="53105"/>
    <cellStyle name="Note 2 4 3 5 3 3" xfId="29135"/>
    <cellStyle name="Note 2 4 3 5 3 4" xfId="46374"/>
    <cellStyle name="Note 2 4 3 5 4" xfId="8187"/>
    <cellStyle name="Note 2 4 3 5 4 2" xfId="25852"/>
    <cellStyle name="Note 2 4 3 5 4 3" xfId="43117"/>
    <cellStyle name="Note 2 4 3 5 5" xfId="15185"/>
    <cellStyle name="Note 2 4 3 5 5 2" xfId="32849"/>
    <cellStyle name="Note 2 4 3 5 5 3" xfId="50064"/>
    <cellStyle name="Note 2 4 3 5 6" xfId="22216"/>
    <cellStyle name="Note 2 4 3 5 7" xfId="39506"/>
    <cellStyle name="Note 2 4 3 6" xfId="10134"/>
    <cellStyle name="Note 2 4 3 6 2" xfId="17023"/>
    <cellStyle name="Note 2 4 3 6 2 2" xfId="34687"/>
    <cellStyle name="Note 2 4 3 6 2 3" xfId="51888"/>
    <cellStyle name="Note 2 4 3 6 3" xfId="27798"/>
    <cellStyle name="Note 2 4 3 6 4" xfId="45049"/>
    <cellStyle name="Note 2 4 3 7" xfId="13415"/>
    <cellStyle name="Note 2 4 3 7 2" xfId="31079"/>
    <cellStyle name="Note 2 4 3 7 3" xfId="48306"/>
    <cellStyle name="Note 2 4 3 8" xfId="20241"/>
    <cellStyle name="Note 2 4 3 9" xfId="20171"/>
    <cellStyle name="Note 2 4 4" xfId="2737"/>
    <cellStyle name="Note 2 4 4 10" xfId="13542"/>
    <cellStyle name="Note 2 4 4 10 2" xfId="31206"/>
    <cellStyle name="Note 2 4 4 10 3" xfId="48433"/>
    <cellStyle name="Note 2 4 4 11" xfId="20458"/>
    <cellStyle name="Note 2 4 4 12" xfId="37767"/>
    <cellStyle name="Note 2 4 4 2" xfId="2966"/>
    <cellStyle name="Note 2 4 4 2 2" xfId="3629"/>
    <cellStyle name="Note 2 4 4 2 2 2" xfId="5545"/>
    <cellStyle name="Note 2 4 4 2 2 2 2" xfId="12465"/>
    <cellStyle name="Note 2 4 4 2 2 2 2 2" xfId="19192"/>
    <cellStyle name="Note 2 4 4 2 2 2 2 2 2" xfId="36856"/>
    <cellStyle name="Note 2 4 4 2 2 2 2 2 3" xfId="54036"/>
    <cellStyle name="Note 2 4 4 2 2 2 2 3" xfId="30129"/>
    <cellStyle name="Note 2 4 4 2 2 2 2 4" xfId="47359"/>
    <cellStyle name="Note 2 4 4 2 2 2 3" xfId="9181"/>
    <cellStyle name="Note 2 4 4 2 2 2 3 2" xfId="26846"/>
    <cellStyle name="Note 2 4 4 2 2 2 3 3" xfId="44102"/>
    <cellStyle name="Note 2 4 4 2 2 2 4" xfId="16125"/>
    <cellStyle name="Note 2 4 4 2 2 2 4 2" xfId="33789"/>
    <cellStyle name="Note 2 4 4 2 2 2 4 3" xfId="50995"/>
    <cellStyle name="Note 2 4 4 2 2 2 5" xfId="23210"/>
    <cellStyle name="Note 2 4 4 2 2 2 6" xfId="40491"/>
    <cellStyle name="Note 2 4 4 2 2 3" xfId="11089"/>
    <cellStyle name="Note 2 4 4 2 2 3 2" xfId="17924"/>
    <cellStyle name="Note 2 4 4 2 2 3 2 2" xfId="35588"/>
    <cellStyle name="Note 2 4 4 2 2 3 2 3" xfId="52780"/>
    <cellStyle name="Note 2 4 4 2 2 3 3" xfId="28753"/>
    <cellStyle name="Note 2 4 4 2 2 3 4" xfId="45995"/>
    <cellStyle name="Note 2 4 4 2 2 4" xfId="7326"/>
    <cellStyle name="Note 2 4 4 2 2 4 2" xfId="24991"/>
    <cellStyle name="Note 2 4 4 2 2 4 3" xfId="42259"/>
    <cellStyle name="Note 2 4 4 2 2 5" xfId="14378"/>
    <cellStyle name="Note 2 4 4 2 2 5 2" xfId="32042"/>
    <cellStyle name="Note 2 4 4 2 2 5 3" xfId="49260"/>
    <cellStyle name="Note 2 4 4 2 2 6" xfId="21348"/>
    <cellStyle name="Note 2 4 4 2 2 7" xfId="38648"/>
    <cellStyle name="Note 2 4 4 2 3" xfId="3999"/>
    <cellStyle name="Note 2 4 4 2 3 2" xfId="5915"/>
    <cellStyle name="Note 2 4 4 2 3 2 2" xfId="12835"/>
    <cellStyle name="Note 2 4 4 2 3 2 2 2" xfId="19562"/>
    <cellStyle name="Note 2 4 4 2 3 2 2 2 2" xfId="37226"/>
    <cellStyle name="Note 2 4 4 2 3 2 2 2 3" xfId="54403"/>
    <cellStyle name="Note 2 4 4 2 3 2 2 3" xfId="30499"/>
    <cellStyle name="Note 2 4 4 2 3 2 2 4" xfId="47726"/>
    <cellStyle name="Note 2 4 4 2 3 2 3" xfId="9551"/>
    <cellStyle name="Note 2 4 4 2 3 2 3 2" xfId="27216"/>
    <cellStyle name="Note 2 4 4 2 3 2 3 3" xfId="44469"/>
    <cellStyle name="Note 2 4 4 2 3 2 4" xfId="16495"/>
    <cellStyle name="Note 2 4 4 2 3 2 4 2" xfId="34159"/>
    <cellStyle name="Note 2 4 4 2 3 2 4 3" xfId="51362"/>
    <cellStyle name="Note 2 4 4 2 3 2 5" xfId="23580"/>
    <cellStyle name="Note 2 4 4 2 3 2 6" xfId="40858"/>
    <cellStyle name="Note 2 4 4 2 3 3" xfId="7696"/>
    <cellStyle name="Note 2 4 4 2 3 3 2" xfId="25361"/>
    <cellStyle name="Note 2 4 4 2 3 3 3" xfId="42626"/>
    <cellStyle name="Note 2 4 4 2 3 4" xfId="14748"/>
    <cellStyle name="Note 2 4 4 2 3 4 2" xfId="32412"/>
    <cellStyle name="Note 2 4 4 2 3 4 3" xfId="49627"/>
    <cellStyle name="Note 2 4 4 2 3 5" xfId="21718"/>
    <cellStyle name="Note 2 4 4 2 3 6" xfId="39015"/>
    <cellStyle name="Note 2 4 4 2 4" xfId="4882"/>
    <cellStyle name="Note 2 4 4 2 4 2" xfId="11802"/>
    <cellStyle name="Note 2 4 4 2 4 2 2" xfId="18583"/>
    <cellStyle name="Note 2 4 4 2 4 2 2 2" xfId="36247"/>
    <cellStyle name="Note 2 4 4 2 4 2 2 3" xfId="53433"/>
    <cellStyle name="Note 2 4 4 2 4 2 3" xfId="29466"/>
    <cellStyle name="Note 2 4 4 2 4 2 4" xfId="46702"/>
    <cellStyle name="Note 2 4 4 2 4 3" xfId="8518"/>
    <cellStyle name="Note 2 4 4 2 4 3 2" xfId="26183"/>
    <cellStyle name="Note 2 4 4 2 4 3 3" xfId="43445"/>
    <cellStyle name="Note 2 4 4 2 4 4" xfId="15516"/>
    <cellStyle name="Note 2 4 4 2 4 4 2" xfId="33180"/>
    <cellStyle name="Note 2 4 4 2 4 4 3" xfId="50392"/>
    <cellStyle name="Note 2 4 4 2 4 5" xfId="22547"/>
    <cellStyle name="Note 2 4 4 2 4 6" xfId="39834"/>
    <cellStyle name="Note 2 4 4 2 5" xfId="10488"/>
    <cellStyle name="Note 2 4 4 2 5 2" xfId="17377"/>
    <cellStyle name="Note 2 4 4 2 5 2 2" xfId="35041"/>
    <cellStyle name="Note 2 4 4 2 5 2 3" xfId="52239"/>
    <cellStyle name="Note 2 4 4 2 5 3" xfId="28152"/>
    <cellStyle name="Note 2 4 4 2 5 4" xfId="45400"/>
    <cellStyle name="Note 2 4 4 2 6" xfId="6738"/>
    <cellStyle name="Note 2 4 4 2 6 2" xfId="24403"/>
    <cellStyle name="Note 2 4 4 2 6 3" xfId="41677"/>
    <cellStyle name="Note 2 4 4 2 7" xfId="13769"/>
    <cellStyle name="Note 2 4 4 2 7 2" xfId="31433"/>
    <cellStyle name="Note 2 4 4 2 7 3" xfId="48657"/>
    <cellStyle name="Note 2 4 4 2 8" xfId="20685"/>
    <cellStyle name="Note 2 4 4 2 9" xfId="37991"/>
    <cellStyle name="Note 2 4 4 3" xfId="3062"/>
    <cellStyle name="Note 2 4 4 3 2" xfId="3725"/>
    <cellStyle name="Note 2 4 4 3 2 2" xfId="5641"/>
    <cellStyle name="Note 2 4 4 3 2 2 2" xfId="12561"/>
    <cellStyle name="Note 2 4 4 3 2 2 2 2" xfId="19288"/>
    <cellStyle name="Note 2 4 4 3 2 2 2 2 2" xfId="36952"/>
    <cellStyle name="Note 2 4 4 3 2 2 2 2 3" xfId="54129"/>
    <cellStyle name="Note 2 4 4 3 2 2 2 3" xfId="30225"/>
    <cellStyle name="Note 2 4 4 3 2 2 2 4" xfId="47452"/>
    <cellStyle name="Note 2 4 4 3 2 2 3" xfId="9277"/>
    <cellStyle name="Note 2 4 4 3 2 2 3 2" xfId="26942"/>
    <cellStyle name="Note 2 4 4 3 2 2 3 3" xfId="44195"/>
    <cellStyle name="Note 2 4 4 3 2 2 4" xfId="16221"/>
    <cellStyle name="Note 2 4 4 3 2 2 4 2" xfId="33885"/>
    <cellStyle name="Note 2 4 4 3 2 2 4 3" xfId="51088"/>
    <cellStyle name="Note 2 4 4 3 2 2 5" xfId="23306"/>
    <cellStyle name="Note 2 4 4 3 2 2 6" xfId="40584"/>
    <cellStyle name="Note 2 4 4 3 2 3" xfId="11185"/>
    <cellStyle name="Note 2 4 4 3 2 3 2" xfId="18020"/>
    <cellStyle name="Note 2 4 4 3 2 3 2 2" xfId="35684"/>
    <cellStyle name="Note 2 4 4 3 2 3 2 3" xfId="52873"/>
    <cellStyle name="Note 2 4 4 3 2 3 3" xfId="28849"/>
    <cellStyle name="Note 2 4 4 3 2 3 4" xfId="46088"/>
    <cellStyle name="Note 2 4 4 3 2 4" xfId="7422"/>
    <cellStyle name="Note 2 4 4 3 2 4 2" xfId="25087"/>
    <cellStyle name="Note 2 4 4 3 2 4 3" xfId="42352"/>
    <cellStyle name="Note 2 4 4 3 2 5" xfId="14474"/>
    <cellStyle name="Note 2 4 4 3 2 5 2" xfId="32138"/>
    <cellStyle name="Note 2 4 4 3 2 5 3" xfId="49353"/>
    <cellStyle name="Note 2 4 4 3 2 6" xfId="21444"/>
    <cellStyle name="Note 2 4 4 3 2 7" xfId="38741"/>
    <cellStyle name="Note 2 4 4 3 3" xfId="4092"/>
    <cellStyle name="Note 2 4 4 3 3 2" xfId="6008"/>
    <cellStyle name="Note 2 4 4 3 3 2 2" xfId="12928"/>
    <cellStyle name="Note 2 4 4 3 3 2 2 2" xfId="19655"/>
    <cellStyle name="Note 2 4 4 3 3 2 2 2 2" xfId="37319"/>
    <cellStyle name="Note 2 4 4 3 3 2 2 2 3" xfId="54496"/>
    <cellStyle name="Note 2 4 4 3 3 2 2 3" xfId="30592"/>
    <cellStyle name="Note 2 4 4 3 3 2 2 4" xfId="47819"/>
    <cellStyle name="Note 2 4 4 3 3 2 3" xfId="9644"/>
    <cellStyle name="Note 2 4 4 3 3 2 3 2" xfId="27309"/>
    <cellStyle name="Note 2 4 4 3 3 2 3 3" xfId="44562"/>
    <cellStyle name="Note 2 4 4 3 3 2 4" xfId="16588"/>
    <cellStyle name="Note 2 4 4 3 3 2 4 2" xfId="34252"/>
    <cellStyle name="Note 2 4 4 3 3 2 4 3" xfId="51455"/>
    <cellStyle name="Note 2 4 4 3 3 2 5" xfId="23673"/>
    <cellStyle name="Note 2 4 4 3 3 2 6" xfId="40951"/>
    <cellStyle name="Note 2 4 4 3 3 3" xfId="7789"/>
    <cellStyle name="Note 2 4 4 3 3 3 2" xfId="25454"/>
    <cellStyle name="Note 2 4 4 3 3 3 3" xfId="42719"/>
    <cellStyle name="Note 2 4 4 3 3 4" xfId="14841"/>
    <cellStyle name="Note 2 4 4 3 3 4 2" xfId="32505"/>
    <cellStyle name="Note 2 4 4 3 3 4 3" xfId="49720"/>
    <cellStyle name="Note 2 4 4 3 3 5" xfId="21811"/>
    <cellStyle name="Note 2 4 4 3 3 6" xfId="39108"/>
    <cellStyle name="Note 2 4 4 3 4" xfId="4978"/>
    <cellStyle name="Note 2 4 4 3 4 2" xfId="11898"/>
    <cellStyle name="Note 2 4 4 3 4 2 2" xfId="18679"/>
    <cellStyle name="Note 2 4 4 3 4 2 2 2" xfId="36343"/>
    <cellStyle name="Note 2 4 4 3 4 2 2 3" xfId="53526"/>
    <cellStyle name="Note 2 4 4 3 4 2 3" xfId="29562"/>
    <cellStyle name="Note 2 4 4 3 4 2 4" xfId="46795"/>
    <cellStyle name="Note 2 4 4 3 4 3" xfId="8614"/>
    <cellStyle name="Note 2 4 4 3 4 3 2" xfId="26279"/>
    <cellStyle name="Note 2 4 4 3 4 3 3" xfId="43538"/>
    <cellStyle name="Note 2 4 4 3 4 4" xfId="15612"/>
    <cellStyle name="Note 2 4 4 3 4 4 2" xfId="33276"/>
    <cellStyle name="Note 2 4 4 3 4 4 3" xfId="50485"/>
    <cellStyle name="Note 2 4 4 3 4 5" xfId="22643"/>
    <cellStyle name="Note 2 4 4 3 4 6" xfId="39927"/>
    <cellStyle name="Note 2 4 4 3 5" xfId="10584"/>
    <cellStyle name="Note 2 4 4 3 5 2" xfId="17473"/>
    <cellStyle name="Note 2 4 4 3 5 2 2" xfId="35137"/>
    <cellStyle name="Note 2 4 4 3 5 2 3" xfId="52332"/>
    <cellStyle name="Note 2 4 4 3 5 3" xfId="28248"/>
    <cellStyle name="Note 2 4 4 3 5 4" xfId="45493"/>
    <cellStyle name="Note 2 4 4 3 6" xfId="6834"/>
    <cellStyle name="Note 2 4 4 3 6 2" xfId="24499"/>
    <cellStyle name="Note 2 4 4 3 6 3" xfId="41770"/>
    <cellStyle name="Note 2 4 4 3 7" xfId="13865"/>
    <cellStyle name="Note 2 4 4 3 7 2" xfId="31529"/>
    <cellStyle name="Note 2 4 4 3 7 3" xfId="48750"/>
    <cellStyle name="Note 2 4 4 3 8" xfId="20781"/>
    <cellStyle name="Note 2 4 4 3 9" xfId="38084"/>
    <cellStyle name="Note 2 4 4 4" xfId="3174"/>
    <cellStyle name="Note 2 4 4 4 2" xfId="4204"/>
    <cellStyle name="Note 2 4 4 4 2 2" xfId="6120"/>
    <cellStyle name="Note 2 4 4 4 2 2 2" xfId="13040"/>
    <cellStyle name="Note 2 4 4 4 2 2 2 2" xfId="19767"/>
    <cellStyle name="Note 2 4 4 4 2 2 2 2 2" xfId="37431"/>
    <cellStyle name="Note 2 4 4 4 2 2 2 2 3" xfId="54608"/>
    <cellStyle name="Note 2 4 4 4 2 2 2 3" xfId="30704"/>
    <cellStyle name="Note 2 4 4 4 2 2 2 4" xfId="47931"/>
    <cellStyle name="Note 2 4 4 4 2 2 3" xfId="9756"/>
    <cellStyle name="Note 2 4 4 4 2 2 3 2" xfId="27421"/>
    <cellStyle name="Note 2 4 4 4 2 2 3 3" xfId="44674"/>
    <cellStyle name="Note 2 4 4 4 2 2 4" xfId="16700"/>
    <cellStyle name="Note 2 4 4 4 2 2 4 2" xfId="34364"/>
    <cellStyle name="Note 2 4 4 4 2 2 4 3" xfId="51567"/>
    <cellStyle name="Note 2 4 4 4 2 2 5" xfId="23785"/>
    <cellStyle name="Note 2 4 4 4 2 2 6" xfId="41063"/>
    <cellStyle name="Note 2 4 4 4 2 3" xfId="7901"/>
    <cellStyle name="Note 2 4 4 4 2 3 2" xfId="25566"/>
    <cellStyle name="Note 2 4 4 4 2 3 3" xfId="42831"/>
    <cellStyle name="Note 2 4 4 4 2 4" xfId="14953"/>
    <cellStyle name="Note 2 4 4 4 2 4 2" xfId="32617"/>
    <cellStyle name="Note 2 4 4 4 2 4 3" xfId="49832"/>
    <cellStyle name="Note 2 4 4 4 2 5" xfId="21923"/>
    <cellStyle name="Note 2 4 4 4 2 6" xfId="39220"/>
    <cellStyle name="Note 2 4 4 4 3" xfId="5090"/>
    <cellStyle name="Note 2 4 4 4 3 2" xfId="12010"/>
    <cellStyle name="Note 2 4 4 4 3 2 2" xfId="18791"/>
    <cellStyle name="Note 2 4 4 4 3 2 2 2" xfId="36455"/>
    <cellStyle name="Note 2 4 4 4 3 2 2 3" xfId="53638"/>
    <cellStyle name="Note 2 4 4 4 3 2 3" xfId="29674"/>
    <cellStyle name="Note 2 4 4 4 3 2 4" xfId="46907"/>
    <cellStyle name="Note 2 4 4 4 3 3" xfId="8726"/>
    <cellStyle name="Note 2 4 4 4 3 3 2" xfId="26391"/>
    <cellStyle name="Note 2 4 4 4 3 3 3" xfId="43650"/>
    <cellStyle name="Note 2 4 4 4 3 4" xfId="15724"/>
    <cellStyle name="Note 2 4 4 4 3 4 2" xfId="33388"/>
    <cellStyle name="Note 2 4 4 4 3 4 3" xfId="50597"/>
    <cellStyle name="Note 2 4 4 4 3 5" xfId="22755"/>
    <cellStyle name="Note 2 4 4 4 3 6" xfId="40039"/>
    <cellStyle name="Note 2 4 4 4 4" xfId="10696"/>
    <cellStyle name="Note 2 4 4 4 4 2" xfId="17585"/>
    <cellStyle name="Note 2 4 4 4 4 2 2" xfId="35249"/>
    <cellStyle name="Note 2 4 4 4 4 2 3" xfId="52444"/>
    <cellStyle name="Note 2 4 4 4 4 3" xfId="28360"/>
    <cellStyle name="Note 2 4 4 4 4 4" xfId="45605"/>
    <cellStyle name="Note 2 4 4 4 5" xfId="6946"/>
    <cellStyle name="Note 2 4 4 4 5 2" xfId="24611"/>
    <cellStyle name="Note 2 4 4 4 5 3" xfId="41882"/>
    <cellStyle name="Note 2 4 4 4 6" xfId="13977"/>
    <cellStyle name="Note 2 4 4 4 6 2" xfId="31641"/>
    <cellStyle name="Note 2 4 4 4 6 3" xfId="48862"/>
    <cellStyle name="Note 2 4 4 4 7" xfId="20893"/>
    <cellStyle name="Note 2 4 4 4 8" xfId="38196"/>
    <cellStyle name="Note 2 4 4 5" xfId="3402"/>
    <cellStyle name="Note 2 4 4 5 2" xfId="5318"/>
    <cellStyle name="Note 2 4 4 5 2 2" xfId="12238"/>
    <cellStyle name="Note 2 4 4 5 2 2 2" xfId="18965"/>
    <cellStyle name="Note 2 4 4 5 2 2 2 2" xfId="36629"/>
    <cellStyle name="Note 2 4 4 5 2 2 2 3" xfId="53812"/>
    <cellStyle name="Note 2 4 4 5 2 2 3" xfId="29902"/>
    <cellStyle name="Note 2 4 4 5 2 2 4" xfId="47135"/>
    <cellStyle name="Note 2 4 4 5 2 3" xfId="8954"/>
    <cellStyle name="Note 2 4 4 5 2 3 2" xfId="26619"/>
    <cellStyle name="Note 2 4 4 5 2 3 3" xfId="43878"/>
    <cellStyle name="Note 2 4 4 5 2 4" xfId="15898"/>
    <cellStyle name="Note 2 4 4 5 2 4 2" xfId="33562"/>
    <cellStyle name="Note 2 4 4 5 2 4 3" xfId="50771"/>
    <cellStyle name="Note 2 4 4 5 2 5" xfId="22983"/>
    <cellStyle name="Note 2 4 4 5 2 6" xfId="40267"/>
    <cellStyle name="Note 2 4 4 5 3" xfId="10862"/>
    <cellStyle name="Note 2 4 4 5 3 2" xfId="17697"/>
    <cellStyle name="Note 2 4 4 5 3 2 2" xfId="35361"/>
    <cellStyle name="Note 2 4 4 5 3 2 3" xfId="52556"/>
    <cellStyle name="Note 2 4 4 5 3 3" xfId="28526"/>
    <cellStyle name="Note 2 4 4 5 3 4" xfId="45771"/>
    <cellStyle name="Note 2 4 4 5 4" xfId="14151"/>
    <cellStyle name="Note 2 4 4 5 4 2" xfId="31815"/>
    <cellStyle name="Note 2 4 4 5 4 3" xfId="49036"/>
    <cellStyle name="Note 2 4 4 5 5" xfId="21121"/>
    <cellStyle name="Note 2 4 4 5 6" xfId="38424"/>
    <cellStyle name="Note 2 4 4 6" xfId="3775"/>
    <cellStyle name="Note 2 4 4 6 2" xfId="5691"/>
    <cellStyle name="Note 2 4 4 6 2 2" xfId="12611"/>
    <cellStyle name="Note 2 4 4 6 2 2 2" xfId="19338"/>
    <cellStyle name="Note 2 4 4 6 2 2 2 2" xfId="37002"/>
    <cellStyle name="Note 2 4 4 6 2 2 2 3" xfId="54179"/>
    <cellStyle name="Note 2 4 4 6 2 2 3" xfId="30275"/>
    <cellStyle name="Note 2 4 4 6 2 2 4" xfId="47502"/>
    <cellStyle name="Note 2 4 4 6 2 3" xfId="9327"/>
    <cellStyle name="Note 2 4 4 6 2 3 2" xfId="26992"/>
    <cellStyle name="Note 2 4 4 6 2 3 3" xfId="44245"/>
    <cellStyle name="Note 2 4 4 6 2 4" xfId="16271"/>
    <cellStyle name="Note 2 4 4 6 2 4 2" xfId="33935"/>
    <cellStyle name="Note 2 4 4 6 2 4 3" xfId="51138"/>
    <cellStyle name="Note 2 4 4 6 2 5" xfId="23356"/>
    <cellStyle name="Note 2 4 4 6 2 6" xfId="40634"/>
    <cellStyle name="Note 2 4 4 6 3" xfId="7472"/>
    <cellStyle name="Note 2 4 4 6 3 2" xfId="25137"/>
    <cellStyle name="Note 2 4 4 6 3 3" xfId="42402"/>
    <cellStyle name="Note 2 4 4 6 4" xfId="14524"/>
    <cellStyle name="Note 2 4 4 6 4 2" xfId="32188"/>
    <cellStyle name="Note 2 4 4 6 4 3" xfId="49403"/>
    <cellStyle name="Note 2 4 4 6 5" xfId="21494"/>
    <cellStyle name="Note 2 4 4 6 6" xfId="38791"/>
    <cellStyle name="Note 2 4 4 7" xfId="4655"/>
    <cellStyle name="Note 2 4 4 7 2" xfId="11575"/>
    <cellStyle name="Note 2 4 4 7 2 2" xfId="18356"/>
    <cellStyle name="Note 2 4 4 7 2 2 2" xfId="36020"/>
    <cellStyle name="Note 2 4 4 7 2 2 3" xfId="53209"/>
    <cellStyle name="Note 2 4 4 7 2 3" xfId="29239"/>
    <cellStyle name="Note 2 4 4 7 2 4" xfId="46478"/>
    <cellStyle name="Note 2 4 4 7 3" xfId="8291"/>
    <cellStyle name="Note 2 4 4 7 3 2" xfId="25956"/>
    <cellStyle name="Note 2 4 4 7 3 3" xfId="43221"/>
    <cellStyle name="Note 2 4 4 7 4" xfId="15289"/>
    <cellStyle name="Note 2 4 4 7 4 2" xfId="32953"/>
    <cellStyle name="Note 2 4 4 7 4 3" xfId="50168"/>
    <cellStyle name="Note 2 4 4 7 5" xfId="22320"/>
    <cellStyle name="Note 2 4 4 7 6" xfId="39610"/>
    <cellStyle name="Note 2 4 4 8" xfId="10261"/>
    <cellStyle name="Note 2 4 4 8 2" xfId="17150"/>
    <cellStyle name="Note 2 4 4 8 2 2" xfId="34814"/>
    <cellStyle name="Note 2 4 4 8 2 3" xfId="52015"/>
    <cellStyle name="Note 2 4 4 8 3" xfId="27925"/>
    <cellStyle name="Note 2 4 4 8 4" xfId="45176"/>
    <cellStyle name="Note 2 4 4 9" xfId="6511"/>
    <cellStyle name="Note 2 4 4 9 2" xfId="24176"/>
    <cellStyle name="Note 2 4 4 9 3" xfId="41453"/>
    <cellStyle name="Note 2 4 5" xfId="2836"/>
    <cellStyle name="Note 2 4 5 2" xfId="3499"/>
    <cellStyle name="Note 2 4 5 2 2" xfId="5415"/>
    <cellStyle name="Note 2 4 5 2 2 2" xfId="12335"/>
    <cellStyle name="Note 2 4 5 2 2 2 2" xfId="19062"/>
    <cellStyle name="Note 2 4 5 2 2 2 2 2" xfId="36726"/>
    <cellStyle name="Note 2 4 5 2 2 2 2 3" xfId="53906"/>
    <cellStyle name="Note 2 4 5 2 2 2 3" xfId="29999"/>
    <cellStyle name="Note 2 4 5 2 2 2 4" xfId="47229"/>
    <cellStyle name="Note 2 4 5 2 2 3" xfId="9051"/>
    <cellStyle name="Note 2 4 5 2 2 3 2" xfId="26716"/>
    <cellStyle name="Note 2 4 5 2 2 3 3" xfId="43972"/>
    <cellStyle name="Note 2 4 5 2 2 4" xfId="15995"/>
    <cellStyle name="Note 2 4 5 2 2 4 2" xfId="33659"/>
    <cellStyle name="Note 2 4 5 2 2 4 3" xfId="50865"/>
    <cellStyle name="Note 2 4 5 2 2 5" xfId="23080"/>
    <cellStyle name="Note 2 4 5 2 2 6" xfId="40361"/>
    <cellStyle name="Note 2 4 5 2 3" xfId="10959"/>
    <cellStyle name="Note 2 4 5 2 3 2" xfId="17794"/>
    <cellStyle name="Note 2 4 5 2 3 2 2" xfId="35458"/>
    <cellStyle name="Note 2 4 5 2 3 2 3" xfId="52650"/>
    <cellStyle name="Note 2 4 5 2 3 3" xfId="28623"/>
    <cellStyle name="Note 2 4 5 2 3 4" xfId="45865"/>
    <cellStyle name="Note 2 4 5 2 4" xfId="7196"/>
    <cellStyle name="Note 2 4 5 2 4 2" xfId="24861"/>
    <cellStyle name="Note 2 4 5 2 4 3" xfId="42129"/>
    <cellStyle name="Note 2 4 5 2 5" xfId="14248"/>
    <cellStyle name="Note 2 4 5 2 5 2" xfId="31912"/>
    <cellStyle name="Note 2 4 5 2 5 3" xfId="49130"/>
    <cellStyle name="Note 2 4 5 2 6" xfId="21218"/>
    <cellStyle name="Note 2 4 5 2 7" xfId="38518"/>
    <cellStyle name="Note 2 4 5 3" xfId="3869"/>
    <cellStyle name="Note 2 4 5 3 2" xfId="5785"/>
    <cellStyle name="Note 2 4 5 3 2 2" xfId="12705"/>
    <cellStyle name="Note 2 4 5 3 2 2 2" xfId="19432"/>
    <cellStyle name="Note 2 4 5 3 2 2 2 2" xfId="37096"/>
    <cellStyle name="Note 2 4 5 3 2 2 2 3" xfId="54273"/>
    <cellStyle name="Note 2 4 5 3 2 2 3" xfId="30369"/>
    <cellStyle name="Note 2 4 5 3 2 2 4" xfId="47596"/>
    <cellStyle name="Note 2 4 5 3 2 3" xfId="9421"/>
    <cellStyle name="Note 2 4 5 3 2 3 2" xfId="27086"/>
    <cellStyle name="Note 2 4 5 3 2 3 3" xfId="44339"/>
    <cellStyle name="Note 2 4 5 3 2 4" xfId="16365"/>
    <cellStyle name="Note 2 4 5 3 2 4 2" xfId="34029"/>
    <cellStyle name="Note 2 4 5 3 2 4 3" xfId="51232"/>
    <cellStyle name="Note 2 4 5 3 2 5" xfId="23450"/>
    <cellStyle name="Note 2 4 5 3 2 6" xfId="40728"/>
    <cellStyle name="Note 2 4 5 3 3" xfId="7566"/>
    <cellStyle name="Note 2 4 5 3 3 2" xfId="25231"/>
    <cellStyle name="Note 2 4 5 3 3 3" xfId="42496"/>
    <cellStyle name="Note 2 4 5 3 4" xfId="14618"/>
    <cellStyle name="Note 2 4 5 3 4 2" xfId="32282"/>
    <cellStyle name="Note 2 4 5 3 4 3" xfId="49497"/>
    <cellStyle name="Note 2 4 5 3 5" xfId="21588"/>
    <cellStyle name="Note 2 4 5 3 6" xfId="38885"/>
    <cellStyle name="Note 2 4 5 4" xfId="4752"/>
    <cellStyle name="Note 2 4 5 4 2" xfId="11672"/>
    <cellStyle name="Note 2 4 5 4 2 2" xfId="18453"/>
    <cellStyle name="Note 2 4 5 4 2 2 2" xfId="36117"/>
    <cellStyle name="Note 2 4 5 4 2 2 3" xfId="53303"/>
    <cellStyle name="Note 2 4 5 4 2 3" xfId="29336"/>
    <cellStyle name="Note 2 4 5 4 2 4" xfId="46572"/>
    <cellStyle name="Note 2 4 5 4 3" xfId="8388"/>
    <cellStyle name="Note 2 4 5 4 3 2" xfId="26053"/>
    <cellStyle name="Note 2 4 5 4 3 3" xfId="43315"/>
    <cellStyle name="Note 2 4 5 4 4" xfId="15386"/>
    <cellStyle name="Note 2 4 5 4 4 2" xfId="33050"/>
    <cellStyle name="Note 2 4 5 4 4 3" xfId="50262"/>
    <cellStyle name="Note 2 4 5 4 5" xfId="22417"/>
    <cellStyle name="Note 2 4 5 4 6" xfId="39704"/>
    <cellStyle name="Note 2 4 5 5" xfId="10358"/>
    <cellStyle name="Note 2 4 5 5 2" xfId="17247"/>
    <cellStyle name="Note 2 4 5 5 2 2" xfId="34911"/>
    <cellStyle name="Note 2 4 5 5 2 3" xfId="52109"/>
    <cellStyle name="Note 2 4 5 5 3" xfId="28022"/>
    <cellStyle name="Note 2 4 5 5 4" xfId="45270"/>
    <cellStyle name="Note 2 4 5 6" xfId="6608"/>
    <cellStyle name="Note 2 4 5 6 2" xfId="24273"/>
    <cellStyle name="Note 2 4 5 6 3" xfId="41547"/>
    <cellStyle name="Note 2 4 5 7" xfId="13639"/>
    <cellStyle name="Note 2 4 5 7 2" xfId="31303"/>
    <cellStyle name="Note 2 4 5 7 3" xfId="48527"/>
    <cellStyle name="Note 2 4 5 8" xfId="20555"/>
    <cellStyle name="Note 2 4 5 9" xfId="37861"/>
    <cellStyle name="Note 2 4 6" xfId="4488"/>
    <cellStyle name="Note 2 4 6 2" xfId="6352"/>
    <cellStyle name="Note 2 4 6 2 2" xfId="13271"/>
    <cellStyle name="Note 2 4 6 2 2 2" xfId="19944"/>
    <cellStyle name="Note 2 4 6 2 2 2 2" xfId="37608"/>
    <cellStyle name="Note 2 4 6 2 2 2 3" xfId="54785"/>
    <cellStyle name="Note 2 4 6 2 2 3" xfId="30935"/>
    <cellStyle name="Note 2 4 6 2 2 4" xfId="48162"/>
    <cellStyle name="Note 2 4 6 2 3" xfId="9987"/>
    <cellStyle name="Note 2 4 6 2 3 2" xfId="27652"/>
    <cellStyle name="Note 2 4 6 2 3 3" xfId="44905"/>
    <cellStyle name="Note 2 4 6 2 4" xfId="16877"/>
    <cellStyle name="Note 2 4 6 2 4 2" xfId="34541"/>
    <cellStyle name="Note 2 4 6 2 4 3" xfId="51744"/>
    <cellStyle name="Note 2 4 6 2 5" xfId="24017"/>
    <cellStyle name="Note 2 4 6 2 6" xfId="41294"/>
    <cellStyle name="Note 2 4 6 3" xfId="11416"/>
    <cellStyle name="Note 2 4 6 3 2" xfId="18197"/>
    <cellStyle name="Note 2 4 6 3 2 2" xfId="35861"/>
    <cellStyle name="Note 2 4 6 3 2 3" xfId="53050"/>
    <cellStyle name="Note 2 4 6 3 3" xfId="29080"/>
    <cellStyle name="Note 2 4 6 3 4" xfId="46319"/>
    <cellStyle name="Note 2 4 6 4" xfId="8132"/>
    <cellStyle name="Note 2 4 6 4 2" xfId="25797"/>
    <cellStyle name="Note 2 4 6 4 3" xfId="43062"/>
    <cellStyle name="Note 2 4 6 5" xfId="15130"/>
    <cellStyle name="Note 2 4 6 5 2" xfId="32794"/>
    <cellStyle name="Note 2 4 6 5 3" xfId="50009"/>
    <cellStyle name="Note 2 4 6 6" xfId="22161"/>
    <cellStyle name="Note 2 4 6 7" xfId="39451"/>
    <cellStyle name="Note 2 4 7" xfId="4566"/>
    <cellStyle name="Note 2 4 7 2" xfId="6430"/>
    <cellStyle name="Note 2 4 7 2 2" xfId="13349"/>
    <cellStyle name="Note 2 4 7 2 2 2" xfId="20022"/>
    <cellStyle name="Note 2 4 7 2 2 2 2" xfId="37686"/>
    <cellStyle name="Note 2 4 7 2 2 2 3" xfId="54863"/>
    <cellStyle name="Note 2 4 7 2 2 3" xfId="31013"/>
    <cellStyle name="Note 2 4 7 2 2 4" xfId="48240"/>
    <cellStyle name="Note 2 4 7 2 3" xfId="10065"/>
    <cellStyle name="Note 2 4 7 2 3 2" xfId="27730"/>
    <cellStyle name="Note 2 4 7 2 3 3" xfId="44983"/>
    <cellStyle name="Note 2 4 7 2 4" xfId="16955"/>
    <cellStyle name="Note 2 4 7 2 4 2" xfId="34619"/>
    <cellStyle name="Note 2 4 7 2 4 3" xfId="51822"/>
    <cellStyle name="Note 2 4 7 2 5" xfId="24095"/>
    <cellStyle name="Note 2 4 7 2 6" xfId="41372"/>
    <cellStyle name="Note 2 4 7 3" xfId="11494"/>
    <cellStyle name="Note 2 4 7 3 2" xfId="18275"/>
    <cellStyle name="Note 2 4 7 3 2 2" xfId="35939"/>
    <cellStyle name="Note 2 4 7 3 2 3" xfId="53128"/>
    <cellStyle name="Note 2 4 7 3 3" xfId="29158"/>
    <cellStyle name="Note 2 4 7 3 4" xfId="46397"/>
    <cellStyle name="Note 2 4 7 4" xfId="8210"/>
    <cellStyle name="Note 2 4 7 4 2" xfId="25875"/>
    <cellStyle name="Note 2 4 7 4 3" xfId="43140"/>
    <cellStyle name="Note 2 4 7 5" xfId="15208"/>
    <cellStyle name="Note 2 4 7 5 2" xfId="32872"/>
    <cellStyle name="Note 2 4 7 5 3" xfId="50087"/>
    <cellStyle name="Note 2 4 7 6" xfId="22239"/>
    <cellStyle name="Note 2 4 7 7" xfId="39529"/>
    <cellStyle name="Note 2 4 8" xfId="10131"/>
    <cellStyle name="Note 2 4 8 2" xfId="17020"/>
    <cellStyle name="Note 2 4 8 2 2" xfId="34684"/>
    <cellStyle name="Note 2 4 8 2 3" xfId="51885"/>
    <cellStyle name="Note 2 4 8 3" xfId="27795"/>
    <cellStyle name="Note 2 4 8 4" xfId="45046"/>
    <cellStyle name="Note 2 4 9" xfId="13412"/>
    <cellStyle name="Note 2 4 9 2" xfId="31076"/>
    <cellStyle name="Note 2 4 9 3" xfId="48303"/>
    <cellStyle name="Note 2 5" xfId="1847"/>
    <cellStyle name="Note 2 5 10" xfId="20170"/>
    <cellStyle name="Note 2 5 11" xfId="55191"/>
    <cellStyle name="Note 2 5 2" xfId="1848"/>
    <cellStyle name="Note 2 5 2 10" xfId="55192"/>
    <cellStyle name="Note 2 5 2 2" xfId="2732"/>
    <cellStyle name="Note 2 5 2 2 10" xfId="13537"/>
    <cellStyle name="Note 2 5 2 2 10 2" xfId="31201"/>
    <cellStyle name="Note 2 5 2 2 10 3" xfId="48428"/>
    <cellStyle name="Note 2 5 2 2 11" xfId="20453"/>
    <cellStyle name="Note 2 5 2 2 12" xfId="37762"/>
    <cellStyle name="Note 2 5 2 2 2" xfId="2961"/>
    <cellStyle name="Note 2 5 2 2 2 2" xfId="3624"/>
    <cellStyle name="Note 2 5 2 2 2 2 2" xfId="5540"/>
    <cellStyle name="Note 2 5 2 2 2 2 2 2" xfId="12460"/>
    <cellStyle name="Note 2 5 2 2 2 2 2 2 2" xfId="19187"/>
    <cellStyle name="Note 2 5 2 2 2 2 2 2 2 2" xfId="36851"/>
    <cellStyle name="Note 2 5 2 2 2 2 2 2 2 3" xfId="54031"/>
    <cellStyle name="Note 2 5 2 2 2 2 2 2 3" xfId="30124"/>
    <cellStyle name="Note 2 5 2 2 2 2 2 2 4" xfId="47354"/>
    <cellStyle name="Note 2 5 2 2 2 2 2 3" xfId="9176"/>
    <cellStyle name="Note 2 5 2 2 2 2 2 3 2" xfId="26841"/>
    <cellStyle name="Note 2 5 2 2 2 2 2 3 3" xfId="44097"/>
    <cellStyle name="Note 2 5 2 2 2 2 2 4" xfId="16120"/>
    <cellStyle name="Note 2 5 2 2 2 2 2 4 2" xfId="33784"/>
    <cellStyle name="Note 2 5 2 2 2 2 2 4 3" xfId="50990"/>
    <cellStyle name="Note 2 5 2 2 2 2 2 5" xfId="23205"/>
    <cellStyle name="Note 2 5 2 2 2 2 2 6" xfId="40486"/>
    <cellStyle name="Note 2 5 2 2 2 2 3" xfId="11084"/>
    <cellStyle name="Note 2 5 2 2 2 2 3 2" xfId="17919"/>
    <cellStyle name="Note 2 5 2 2 2 2 3 2 2" xfId="35583"/>
    <cellStyle name="Note 2 5 2 2 2 2 3 2 3" xfId="52775"/>
    <cellStyle name="Note 2 5 2 2 2 2 3 3" xfId="28748"/>
    <cellStyle name="Note 2 5 2 2 2 2 3 4" xfId="45990"/>
    <cellStyle name="Note 2 5 2 2 2 2 4" xfId="7321"/>
    <cellStyle name="Note 2 5 2 2 2 2 4 2" xfId="24986"/>
    <cellStyle name="Note 2 5 2 2 2 2 4 3" xfId="42254"/>
    <cellStyle name="Note 2 5 2 2 2 2 5" xfId="14373"/>
    <cellStyle name="Note 2 5 2 2 2 2 5 2" xfId="32037"/>
    <cellStyle name="Note 2 5 2 2 2 2 5 3" xfId="49255"/>
    <cellStyle name="Note 2 5 2 2 2 2 6" xfId="21343"/>
    <cellStyle name="Note 2 5 2 2 2 2 7" xfId="38643"/>
    <cellStyle name="Note 2 5 2 2 2 3" xfId="3994"/>
    <cellStyle name="Note 2 5 2 2 2 3 2" xfId="5910"/>
    <cellStyle name="Note 2 5 2 2 2 3 2 2" xfId="12830"/>
    <cellStyle name="Note 2 5 2 2 2 3 2 2 2" xfId="19557"/>
    <cellStyle name="Note 2 5 2 2 2 3 2 2 2 2" xfId="37221"/>
    <cellStyle name="Note 2 5 2 2 2 3 2 2 2 3" xfId="54398"/>
    <cellStyle name="Note 2 5 2 2 2 3 2 2 3" xfId="30494"/>
    <cellStyle name="Note 2 5 2 2 2 3 2 2 4" xfId="47721"/>
    <cellStyle name="Note 2 5 2 2 2 3 2 3" xfId="9546"/>
    <cellStyle name="Note 2 5 2 2 2 3 2 3 2" xfId="27211"/>
    <cellStyle name="Note 2 5 2 2 2 3 2 3 3" xfId="44464"/>
    <cellStyle name="Note 2 5 2 2 2 3 2 4" xfId="16490"/>
    <cellStyle name="Note 2 5 2 2 2 3 2 4 2" xfId="34154"/>
    <cellStyle name="Note 2 5 2 2 2 3 2 4 3" xfId="51357"/>
    <cellStyle name="Note 2 5 2 2 2 3 2 5" xfId="23575"/>
    <cellStyle name="Note 2 5 2 2 2 3 2 6" xfId="40853"/>
    <cellStyle name="Note 2 5 2 2 2 3 3" xfId="7691"/>
    <cellStyle name="Note 2 5 2 2 2 3 3 2" xfId="25356"/>
    <cellStyle name="Note 2 5 2 2 2 3 3 3" xfId="42621"/>
    <cellStyle name="Note 2 5 2 2 2 3 4" xfId="14743"/>
    <cellStyle name="Note 2 5 2 2 2 3 4 2" xfId="32407"/>
    <cellStyle name="Note 2 5 2 2 2 3 4 3" xfId="49622"/>
    <cellStyle name="Note 2 5 2 2 2 3 5" xfId="21713"/>
    <cellStyle name="Note 2 5 2 2 2 3 6" xfId="39010"/>
    <cellStyle name="Note 2 5 2 2 2 4" xfId="4877"/>
    <cellStyle name="Note 2 5 2 2 2 4 2" xfId="11797"/>
    <cellStyle name="Note 2 5 2 2 2 4 2 2" xfId="18578"/>
    <cellStyle name="Note 2 5 2 2 2 4 2 2 2" xfId="36242"/>
    <cellStyle name="Note 2 5 2 2 2 4 2 2 3" xfId="53428"/>
    <cellStyle name="Note 2 5 2 2 2 4 2 3" xfId="29461"/>
    <cellStyle name="Note 2 5 2 2 2 4 2 4" xfId="46697"/>
    <cellStyle name="Note 2 5 2 2 2 4 3" xfId="8513"/>
    <cellStyle name="Note 2 5 2 2 2 4 3 2" xfId="26178"/>
    <cellStyle name="Note 2 5 2 2 2 4 3 3" xfId="43440"/>
    <cellStyle name="Note 2 5 2 2 2 4 4" xfId="15511"/>
    <cellStyle name="Note 2 5 2 2 2 4 4 2" xfId="33175"/>
    <cellStyle name="Note 2 5 2 2 2 4 4 3" xfId="50387"/>
    <cellStyle name="Note 2 5 2 2 2 4 5" xfId="22542"/>
    <cellStyle name="Note 2 5 2 2 2 4 6" xfId="39829"/>
    <cellStyle name="Note 2 5 2 2 2 5" xfId="10483"/>
    <cellStyle name="Note 2 5 2 2 2 5 2" xfId="17372"/>
    <cellStyle name="Note 2 5 2 2 2 5 2 2" xfId="35036"/>
    <cellStyle name="Note 2 5 2 2 2 5 2 3" xfId="52234"/>
    <cellStyle name="Note 2 5 2 2 2 5 3" xfId="28147"/>
    <cellStyle name="Note 2 5 2 2 2 5 4" xfId="45395"/>
    <cellStyle name="Note 2 5 2 2 2 6" xfId="6733"/>
    <cellStyle name="Note 2 5 2 2 2 6 2" xfId="24398"/>
    <cellStyle name="Note 2 5 2 2 2 6 3" xfId="41672"/>
    <cellStyle name="Note 2 5 2 2 2 7" xfId="13764"/>
    <cellStyle name="Note 2 5 2 2 2 7 2" xfId="31428"/>
    <cellStyle name="Note 2 5 2 2 2 7 3" xfId="48652"/>
    <cellStyle name="Note 2 5 2 2 2 8" xfId="20680"/>
    <cellStyle name="Note 2 5 2 2 2 9" xfId="37986"/>
    <cellStyle name="Note 2 5 2 2 3" xfId="3057"/>
    <cellStyle name="Note 2 5 2 2 3 2" xfId="3720"/>
    <cellStyle name="Note 2 5 2 2 3 2 2" xfId="5636"/>
    <cellStyle name="Note 2 5 2 2 3 2 2 2" xfId="12556"/>
    <cellStyle name="Note 2 5 2 2 3 2 2 2 2" xfId="19283"/>
    <cellStyle name="Note 2 5 2 2 3 2 2 2 2 2" xfId="36947"/>
    <cellStyle name="Note 2 5 2 2 3 2 2 2 2 3" xfId="54124"/>
    <cellStyle name="Note 2 5 2 2 3 2 2 2 3" xfId="30220"/>
    <cellStyle name="Note 2 5 2 2 3 2 2 2 4" xfId="47447"/>
    <cellStyle name="Note 2 5 2 2 3 2 2 3" xfId="9272"/>
    <cellStyle name="Note 2 5 2 2 3 2 2 3 2" xfId="26937"/>
    <cellStyle name="Note 2 5 2 2 3 2 2 3 3" xfId="44190"/>
    <cellStyle name="Note 2 5 2 2 3 2 2 4" xfId="16216"/>
    <cellStyle name="Note 2 5 2 2 3 2 2 4 2" xfId="33880"/>
    <cellStyle name="Note 2 5 2 2 3 2 2 4 3" xfId="51083"/>
    <cellStyle name="Note 2 5 2 2 3 2 2 5" xfId="23301"/>
    <cellStyle name="Note 2 5 2 2 3 2 2 6" xfId="40579"/>
    <cellStyle name="Note 2 5 2 2 3 2 3" xfId="11180"/>
    <cellStyle name="Note 2 5 2 2 3 2 3 2" xfId="18015"/>
    <cellStyle name="Note 2 5 2 2 3 2 3 2 2" xfId="35679"/>
    <cellStyle name="Note 2 5 2 2 3 2 3 2 3" xfId="52868"/>
    <cellStyle name="Note 2 5 2 2 3 2 3 3" xfId="28844"/>
    <cellStyle name="Note 2 5 2 2 3 2 3 4" xfId="46083"/>
    <cellStyle name="Note 2 5 2 2 3 2 4" xfId="7417"/>
    <cellStyle name="Note 2 5 2 2 3 2 4 2" xfId="25082"/>
    <cellStyle name="Note 2 5 2 2 3 2 4 3" xfId="42347"/>
    <cellStyle name="Note 2 5 2 2 3 2 5" xfId="14469"/>
    <cellStyle name="Note 2 5 2 2 3 2 5 2" xfId="32133"/>
    <cellStyle name="Note 2 5 2 2 3 2 5 3" xfId="49348"/>
    <cellStyle name="Note 2 5 2 2 3 2 6" xfId="21439"/>
    <cellStyle name="Note 2 5 2 2 3 2 7" xfId="38736"/>
    <cellStyle name="Note 2 5 2 2 3 3" xfId="4087"/>
    <cellStyle name="Note 2 5 2 2 3 3 2" xfId="6003"/>
    <cellStyle name="Note 2 5 2 2 3 3 2 2" xfId="12923"/>
    <cellStyle name="Note 2 5 2 2 3 3 2 2 2" xfId="19650"/>
    <cellStyle name="Note 2 5 2 2 3 3 2 2 2 2" xfId="37314"/>
    <cellStyle name="Note 2 5 2 2 3 3 2 2 2 3" xfId="54491"/>
    <cellStyle name="Note 2 5 2 2 3 3 2 2 3" xfId="30587"/>
    <cellStyle name="Note 2 5 2 2 3 3 2 2 4" xfId="47814"/>
    <cellStyle name="Note 2 5 2 2 3 3 2 3" xfId="9639"/>
    <cellStyle name="Note 2 5 2 2 3 3 2 3 2" xfId="27304"/>
    <cellStyle name="Note 2 5 2 2 3 3 2 3 3" xfId="44557"/>
    <cellStyle name="Note 2 5 2 2 3 3 2 4" xfId="16583"/>
    <cellStyle name="Note 2 5 2 2 3 3 2 4 2" xfId="34247"/>
    <cellStyle name="Note 2 5 2 2 3 3 2 4 3" xfId="51450"/>
    <cellStyle name="Note 2 5 2 2 3 3 2 5" xfId="23668"/>
    <cellStyle name="Note 2 5 2 2 3 3 2 6" xfId="40946"/>
    <cellStyle name="Note 2 5 2 2 3 3 3" xfId="7784"/>
    <cellStyle name="Note 2 5 2 2 3 3 3 2" xfId="25449"/>
    <cellStyle name="Note 2 5 2 2 3 3 3 3" xfId="42714"/>
    <cellStyle name="Note 2 5 2 2 3 3 4" xfId="14836"/>
    <cellStyle name="Note 2 5 2 2 3 3 4 2" xfId="32500"/>
    <cellStyle name="Note 2 5 2 2 3 3 4 3" xfId="49715"/>
    <cellStyle name="Note 2 5 2 2 3 3 5" xfId="21806"/>
    <cellStyle name="Note 2 5 2 2 3 3 6" xfId="39103"/>
    <cellStyle name="Note 2 5 2 2 3 4" xfId="4973"/>
    <cellStyle name="Note 2 5 2 2 3 4 2" xfId="11893"/>
    <cellStyle name="Note 2 5 2 2 3 4 2 2" xfId="18674"/>
    <cellStyle name="Note 2 5 2 2 3 4 2 2 2" xfId="36338"/>
    <cellStyle name="Note 2 5 2 2 3 4 2 2 3" xfId="53521"/>
    <cellStyle name="Note 2 5 2 2 3 4 2 3" xfId="29557"/>
    <cellStyle name="Note 2 5 2 2 3 4 2 4" xfId="46790"/>
    <cellStyle name="Note 2 5 2 2 3 4 3" xfId="8609"/>
    <cellStyle name="Note 2 5 2 2 3 4 3 2" xfId="26274"/>
    <cellStyle name="Note 2 5 2 2 3 4 3 3" xfId="43533"/>
    <cellStyle name="Note 2 5 2 2 3 4 4" xfId="15607"/>
    <cellStyle name="Note 2 5 2 2 3 4 4 2" xfId="33271"/>
    <cellStyle name="Note 2 5 2 2 3 4 4 3" xfId="50480"/>
    <cellStyle name="Note 2 5 2 2 3 4 5" xfId="22638"/>
    <cellStyle name="Note 2 5 2 2 3 4 6" xfId="39922"/>
    <cellStyle name="Note 2 5 2 2 3 5" xfId="10579"/>
    <cellStyle name="Note 2 5 2 2 3 5 2" xfId="17468"/>
    <cellStyle name="Note 2 5 2 2 3 5 2 2" xfId="35132"/>
    <cellStyle name="Note 2 5 2 2 3 5 2 3" xfId="52327"/>
    <cellStyle name="Note 2 5 2 2 3 5 3" xfId="28243"/>
    <cellStyle name="Note 2 5 2 2 3 5 4" xfId="45488"/>
    <cellStyle name="Note 2 5 2 2 3 6" xfId="6829"/>
    <cellStyle name="Note 2 5 2 2 3 6 2" xfId="24494"/>
    <cellStyle name="Note 2 5 2 2 3 6 3" xfId="41765"/>
    <cellStyle name="Note 2 5 2 2 3 7" xfId="13860"/>
    <cellStyle name="Note 2 5 2 2 3 7 2" xfId="31524"/>
    <cellStyle name="Note 2 5 2 2 3 7 3" xfId="48745"/>
    <cellStyle name="Note 2 5 2 2 3 8" xfId="20776"/>
    <cellStyle name="Note 2 5 2 2 3 9" xfId="38079"/>
    <cellStyle name="Note 2 5 2 2 4" xfId="3169"/>
    <cellStyle name="Note 2 5 2 2 4 2" xfId="4199"/>
    <cellStyle name="Note 2 5 2 2 4 2 2" xfId="6115"/>
    <cellStyle name="Note 2 5 2 2 4 2 2 2" xfId="13035"/>
    <cellStyle name="Note 2 5 2 2 4 2 2 2 2" xfId="19762"/>
    <cellStyle name="Note 2 5 2 2 4 2 2 2 2 2" xfId="37426"/>
    <cellStyle name="Note 2 5 2 2 4 2 2 2 2 3" xfId="54603"/>
    <cellStyle name="Note 2 5 2 2 4 2 2 2 3" xfId="30699"/>
    <cellStyle name="Note 2 5 2 2 4 2 2 2 4" xfId="47926"/>
    <cellStyle name="Note 2 5 2 2 4 2 2 3" xfId="9751"/>
    <cellStyle name="Note 2 5 2 2 4 2 2 3 2" xfId="27416"/>
    <cellStyle name="Note 2 5 2 2 4 2 2 3 3" xfId="44669"/>
    <cellStyle name="Note 2 5 2 2 4 2 2 4" xfId="16695"/>
    <cellStyle name="Note 2 5 2 2 4 2 2 4 2" xfId="34359"/>
    <cellStyle name="Note 2 5 2 2 4 2 2 4 3" xfId="51562"/>
    <cellStyle name="Note 2 5 2 2 4 2 2 5" xfId="23780"/>
    <cellStyle name="Note 2 5 2 2 4 2 2 6" xfId="41058"/>
    <cellStyle name="Note 2 5 2 2 4 2 3" xfId="7896"/>
    <cellStyle name="Note 2 5 2 2 4 2 3 2" xfId="25561"/>
    <cellStyle name="Note 2 5 2 2 4 2 3 3" xfId="42826"/>
    <cellStyle name="Note 2 5 2 2 4 2 4" xfId="14948"/>
    <cellStyle name="Note 2 5 2 2 4 2 4 2" xfId="32612"/>
    <cellStyle name="Note 2 5 2 2 4 2 4 3" xfId="49827"/>
    <cellStyle name="Note 2 5 2 2 4 2 5" xfId="21918"/>
    <cellStyle name="Note 2 5 2 2 4 2 6" xfId="39215"/>
    <cellStyle name="Note 2 5 2 2 4 3" xfId="5085"/>
    <cellStyle name="Note 2 5 2 2 4 3 2" xfId="12005"/>
    <cellStyle name="Note 2 5 2 2 4 3 2 2" xfId="18786"/>
    <cellStyle name="Note 2 5 2 2 4 3 2 2 2" xfId="36450"/>
    <cellStyle name="Note 2 5 2 2 4 3 2 2 3" xfId="53633"/>
    <cellStyle name="Note 2 5 2 2 4 3 2 3" xfId="29669"/>
    <cellStyle name="Note 2 5 2 2 4 3 2 4" xfId="46902"/>
    <cellStyle name="Note 2 5 2 2 4 3 3" xfId="8721"/>
    <cellStyle name="Note 2 5 2 2 4 3 3 2" xfId="26386"/>
    <cellStyle name="Note 2 5 2 2 4 3 3 3" xfId="43645"/>
    <cellStyle name="Note 2 5 2 2 4 3 4" xfId="15719"/>
    <cellStyle name="Note 2 5 2 2 4 3 4 2" xfId="33383"/>
    <cellStyle name="Note 2 5 2 2 4 3 4 3" xfId="50592"/>
    <cellStyle name="Note 2 5 2 2 4 3 5" xfId="22750"/>
    <cellStyle name="Note 2 5 2 2 4 3 6" xfId="40034"/>
    <cellStyle name="Note 2 5 2 2 4 4" xfId="10691"/>
    <cellStyle name="Note 2 5 2 2 4 4 2" xfId="17580"/>
    <cellStyle name="Note 2 5 2 2 4 4 2 2" xfId="35244"/>
    <cellStyle name="Note 2 5 2 2 4 4 2 3" xfId="52439"/>
    <cellStyle name="Note 2 5 2 2 4 4 3" xfId="28355"/>
    <cellStyle name="Note 2 5 2 2 4 4 4" xfId="45600"/>
    <cellStyle name="Note 2 5 2 2 4 5" xfId="6941"/>
    <cellStyle name="Note 2 5 2 2 4 5 2" xfId="24606"/>
    <cellStyle name="Note 2 5 2 2 4 5 3" xfId="41877"/>
    <cellStyle name="Note 2 5 2 2 4 6" xfId="13972"/>
    <cellStyle name="Note 2 5 2 2 4 6 2" xfId="31636"/>
    <cellStyle name="Note 2 5 2 2 4 6 3" xfId="48857"/>
    <cellStyle name="Note 2 5 2 2 4 7" xfId="20888"/>
    <cellStyle name="Note 2 5 2 2 4 8" xfId="38191"/>
    <cellStyle name="Note 2 5 2 2 5" xfId="3397"/>
    <cellStyle name="Note 2 5 2 2 5 2" xfId="5313"/>
    <cellStyle name="Note 2 5 2 2 5 2 2" xfId="12233"/>
    <cellStyle name="Note 2 5 2 2 5 2 2 2" xfId="18960"/>
    <cellStyle name="Note 2 5 2 2 5 2 2 2 2" xfId="36624"/>
    <cellStyle name="Note 2 5 2 2 5 2 2 2 3" xfId="53807"/>
    <cellStyle name="Note 2 5 2 2 5 2 2 3" xfId="29897"/>
    <cellStyle name="Note 2 5 2 2 5 2 2 4" xfId="47130"/>
    <cellStyle name="Note 2 5 2 2 5 2 3" xfId="8949"/>
    <cellStyle name="Note 2 5 2 2 5 2 3 2" xfId="26614"/>
    <cellStyle name="Note 2 5 2 2 5 2 3 3" xfId="43873"/>
    <cellStyle name="Note 2 5 2 2 5 2 4" xfId="15893"/>
    <cellStyle name="Note 2 5 2 2 5 2 4 2" xfId="33557"/>
    <cellStyle name="Note 2 5 2 2 5 2 4 3" xfId="50766"/>
    <cellStyle name="Note 2 5 2 2 5 2 5" xfId="22978"/>
    <cellStyle name="Note 2 5 2 2 5 2 6" xfId="40262"/>
    <cellStyle name="Note 2 5 2 2 5 3" xfId="10857"/>
    <cellStyle name="Note 2 5 2 2 5 3 2" xfId="17692"/>
    <cellStyle name="Note 2 5 2 2 5 3 2 2" xfId="35356"/>
    <cellStyle name="Note 2 5 2 2 5 3 2 3" xfId="52551"/>
    <cellStyle name="Note 2 5 2 2 5 3 3" xfId="28521"/>
    <cellStyle name="Note 2 5 2 2 5 3 4" xfId="45766"/>
    <cellStyle name="Note 2 5 2 2 5 4" xfId="14146"/>
    <cellStyle name="Note 2 5 2 2 5 4 2" xfId="31810"/>
    <cellStyle name="Note 2 5 2 2 5 4 3" xfId="49031"/>
    <cellStyle name="Note 2 5 2 2 5 5" xfId="21116"/>
    <cellStyle name="Note 2 5 2 2 5 6" xfId="38419"/>
    <cellStyle name="Note 2 5 2 2 6" xfId="3222"/>
    <cellStyle name="Note 2 5 2 2 6 2" xfId="5138"/>
    <cellStyle name="Note 2 5 2 2 6 2 2" xfId="12058"/>
    <cellStyle name="Note 2 5 2 2 6 2 2 2" xfId="18839"/>
    <cellStyle name="Note 2 5 2 2 6 2 2 2 2" xfId="36503"/>
    <cellStyle name="Note 2 5 2 2 6 2 2 2 3" xfId="53686"/>
    <cellStyle name="Note 2 5 2 2 6 2 2 3" xfId="29722"/>
    <cellStyle name="Note 2 5 2 2 6 2 2 4" xfId="46955"/>
    <cellStyle name="Note 2 5 2 2 6 2 3" xfId="8774"/>
    <cellStyle name="Note 2 5 2 2 6 2 3 2" xfId="26439"/>
    <cellStyle name="Note 2 5 2 2 6 2 3 3" xfId="43698"/>
    <cellStyle name="Note 2 5 2 2 6 2 4" xfId="15772"/>
    <cellStyle name="Note 2 5 2 2 6 2 4 2" xfId="33436"/>
    <cellStyle name="Note 2 5 2 2 6 2 4 3" xfId="50645"/>
    <cellStyle name="Note 2 5 2 2 6 2 5" xfId="22803"/>
    <cellStyle name="Note 2 5 2 2 6 2 6" xfId="40087"/>
    <cellStyle name="Note 2 5 2 2 6 3" xfId="6994"/>
    <cellStyle name="Note 2 5 2 2 6 3 2" xfId="24659"/>
    <cellStyle name="Note 2 5 2 2 6 3 3" xfId="41930"/>
    <cellStyle name="Note 2 5 2 2 6 4" xfId="14025"/>
    <cellStyle name="Note 2 5 2 2 6 4 2" xfId="31689"/>
    <cellStyle name="Note 2 5 2 2 6 4 3" xfId="48910"/>
    <cellStyle name="Note 2 5 2 2 6 5" xfId="20941"/>
    <cellStyle name="Note 2 5 2 2 6 6" xfId="38244"/>
    <cellStyle name="Note 2 5 2 2 7" xfId="4650"/>
    <cellStyle name="Note 2 5 2 2 7 2" xfId="11570"/>
    <cellStyle name="Note 2 5 2 2 7 2 2" xfId="18351"/>
    <cellStyle name="Note 2 5 2 2 7 2 2 2" xfId="36015"/>
    <cellStyle name="Note 2 5 2 2 7 2 2 3" xfId="53204"/>
    <cellStyle name="Note 2 5 2 2 7 2 3" xfId="29234"/>
    <cellStyle name="Note 2 5 2 2 7 2 4" xfId="46473"/>
    <cellStyle name="Note 2 5 2 2 7 3" xfId="8286"/>
    <cellStyle name="Note 2 5 2 2 7 3 2" xfId="25951"/>
    <cellStyle name="Note 2 5 2 2 7 3 3" xfId="43216"/>
    <cellStyle name="Note 2 5 2 2 7 4" xfId="15284"/>
    <cellStyle name="Note 2 5 2 2 7 4 2" xfId="32948"/>
    <cellStyle name="Note 2 5 2 2 7 4 3" xfId="50163"/>
    <cellStyle name="Note 2 5 2 2 7 5" xfId="22315"/>
    <cellStyle name="Note 2 5 2 2 7 6" xfId="39605"/>
    <cellStyle name="Note 2 5 2 2 8" xfId="10256"/>
    <cellStyle name="Note 2 5 2 2 8 2" xfId="17145"/>
    <cellStyle name="Note 2 5 2 2 8 2 2" xfId="34809"/>
    <cellStyle name="Note 2 5 2 2 8 2 3" xfId="52010"/>
    <cellStyle name="Note 2 5 2 2 8 3" xfId="27920"/>
    <cellStyle name="Note 2 5 2 2 8 4" xfId="45171"/>
    <cellStyle name="Note 2 5 2 2 9" xfId="6506"/>
    <cellStyle name="Note 2 5 2 2 9 2" xfId="24171"/>
    <cellStyle name="Note 2 5 2 2 9 3" xfId="41448"/>
    <cellStyle name="Note 2 5 2 3" xfId="2841"/>
    <cellStyle name="Note 2 5 2 3 2" xfId="3504"/>
    <cellStyle name="Note 2 5 2 3 2 2" xfId="5420"/>
    <cellStyle name="Note 2 5 2 3 2 2 2" xfId="12340"/>
    <cellStyle name="Note 2 5 2 3 2 2 2 2" xfId="19067"/>
    <cellStyle name="Note 2 5 2 3 2 2 2 2 2" xfId="36731"/>
    <cellStyle name="Note 2 5 2 3 2 2 2 2 3" xfId="53911"/>
    <cellStyle name="Note 2 5 2 3 2 2 2 3" xfId="30004"/>
    <cellStyle name="Note 2 5 2 3 2 2 2 4" xfId="47234"/>
    <cellStyle name="Note 2 5 2 3 2 2 3" xfId="9056"/>
    <cellStyle name="Note 2 5 2 3 2 2 3 2" xfId="26721"/>
    <cellStyle name="Note 2 5 2 3 2 2 3 3" xfId="43977"/>
    <cellStyle name="Note 2 5 2 3 2 2 4" xfId="16000"/>
    <cellStyle name="Note 2 5 2 3 2 2 4 2" xfId="33664"/>
    <cellStyle name="Note 2 5 2 3 2 2 4 3" xfId="50870"/>
    <cellStyle name="Note 2 5 2 3 2 2 5" xfId="23085"/>
    <cellStyle name="Note 2 5 2 3 2 2 6" xfId="40366"/>
    <cellStyle name="Note 2 5 2 3 2 3" xfId="10964"/>
    <cellStyle name="Note 2 5 2 3 2 3 2" xfId="17799"/>
    <cellStyle name="Note 2 5 2 3 2 3 2 2" xfId="35463"/>
    <cellStyle name="Note 2 5 2 3 2 3 2 3" xfId="52655"/>
    <cellStyle name="Note 2 5 2 3 2 3 3" xfId="28628"/>
    <cellStyle name="Note 2 5 2 3 2 3 4" xfId="45870"/>
    <cellStyle name="Note 2 5 2 3 2 4" xfId="7201"/>
    <cellStyle name="Note 2 5 2 3 2 4 2" xfId="24866"/>
    <cellStyle name="Note 2 5 2 3 2 4 3" xfId="42134"/>
    <cellStyle name="Note 2 5 2 3 2 5" xfId="14253"/>
    <cellStyle name="Note 2 5 2 3 2 5 2" xfId="31917"/>
    <cellStyle name="Note 2 5 2 3 2 5 3" xfId="49135"/>
    <cellStyle name="Note 2 5 2 3 2 6" xfId="21223"/>
    <cellStyle name="Note 2 5 2 3 2 7" xfId="38523"/>
    <cellStyle name="Note 2 5 2 3 3" xfId="3874"/>
    <cellStyle name="Note 2 5 2 3 3 2" xfId="5790"/>
    <cellStyle name="Note 2 5 2 3 3 2 2" xfId="12710"/>
    <cellStyle name="Note 2 5 2 3 3 2 2 2" xfId="19437"/>
    <cellStyle name="Note 2 5 2 3 3 2 2 2 2" xfId="37101"/>
    <cellStyle name="Note 2 5 2 3 3 2 2 2 3" xfId="54278"/>
    <cellStyle name="Note 2 5 2 3 3 2 2 3" xfId="30374"/>
    <cellStyle name="Note 2 5 2 3 3 2 2 4" xfId="47601"/>
    <cellStyle name="Note 2 5 2 3 3 2 3" xfId="9426"/>
    <cellStyle name="Note 2 5 2 3 3 2 3 2" xfId="27091"/>
    <cellStyle name="Note 2 5 2 3 3 2 3 3" xfId="44344"/>
    <cellStyle name="Note 2 5 2 3 3 2 4" xfId="16370"/>
    <cellStyle name="Note 2 5 2 3 3 2 4 2" xfId="34034"/>
    <cellStyle name="Note 2 5 2 3 3 2 4 3" xfId="51237"/>
    <cellStyle name="Note 2 5 2 3 3 2 5" xfId="23455"/>
    <cellStyle name="Note 2 5 2 3 3 2 6" xfId="40733"/>
    <cellStyle name="Note 2 5 2 3 3 3" xfId="7571"/>
    <cellStyle name="Note 2 5 2 3 3 3 2" xfId="25236"/>
    <cellStyle name="Note 2 5 2 3 3 3 3" xfId="42501"/>
    <cellStyle name="Note 2 5 2 3 3 4" xfId="14623"/>
    <cellStyle name="Note 2 5 2 3 3 4 2" xfId="32287"/>
    <cellStyle name="Note 2 5 2 3 3 4 3" xfId="49502"/>
    <cellStyle name="Note 2 5 2 3 3 5" xfId="21593"/>
    <cellStyle name="Note 2 5 2 3 3 6" xfId="38890"/>
    <cellStyle name="Note 2 5 2 3 4" xfId="4757"/>
    <cellStyle name="Note 2 5 2 3 4 2" xfId="11677"/>
    <cellStyle name="Note 2 5 2 3 4 2 2" xfId="18458"/>
    <cellStyle name="Note 2 5 2 3 4 2 2 2" xfId="36122"/>
    <cellStyle name="Note 2 5 2 3 4 2 2 3" xfId="53308"/>
    <cellStyle name="Note 2 5 2 3 4 2 3" xfId="29341"/>
    <cellStyle name="Note 2 5 2 3 4 2 4" xfId="46577"/>
    <cellStyle name="Note 2 5 2 3 4 3" xfId="8393"/>
    <cellStyle name="Note 2 5 2 3 4 3 2" xfId="26058"/>
    <cellStyle name="Note 2 5 2 3 4 3 3" xfId="43320"/>
    <cellStyle name="Note 2 5 2 3 4 4" xfId="15391"/>
    <cellStyle name="Note 2 5 2 3 4 4 2" xfId="33055"/>
    <cellStyle name="Note 2 5 2 3 4 4 3" xfId="50267"/>
    <cellStyle name="Note 2 5 2 3 4 5" xfId="22422"/>
    <cellStyle name="Note 2 5 2 3 4 6" xfId="39709"/>
    <cellStyle name="Note 2 5 2 3 5" xfId="10363"/>
    <cellStyle name="Note 2 5 2 3 5 2" xfId="17252"/>
    <cellStyle name="Note 2 5 2 3 5 2 2" xfId="34916"/>
    <cellStyle name="Note 2 5 2 3 5 2 3" xfId="52114"/>
    <cellStyle name="Note 2 5 2 3 5 3" xfId="28027"/>
    <cellStyle name="Note 2 5 2 3 5 4" xfId="45275"/>
    <cellStyle name="Note 2 5 2 3 6" xfId="6613"/>
    <cellStyle name="Note 2 5 2 3 6 2" xfId="24278"/>
    <cellStyle name="Note 2 5 2 3 6 3" xfId="41552"/>
    <cellStyle name="Note 2 5 2 3 7" xfId="13644"/>
    <cellStyle name="Note 2 5 2 3 7 2" xfId="31308"/>
    <cellStyle name="Note 2 5 2 3 7 3" xfId="48532"/>
    <cellStyle name="Note 2 5 2 3 8" xfId="20560"/>
    <cellStyle name="Note 2 5 2 3 9" xfId="37866"/>
    <cellStyle name="Note 2 5 2 4" xfId="4493"/>
    <cellStyle name="Note 2 5 2 4 2" xfId="6357"/>
    <cellStyle name="Note 2 5 2 4 2 2" xfId="13276"/>
    <cellStyle name="Note 2 5 2 4 2 2 2" xfId="19949"/>
    <cellStyle name="Note 2 5 2 4 2 2 2 2" xfId="37613"/>
    <cellStyle name="Note 2 5 2 4 2 2 2 3" xfId="54790"/>
    <cellStyle name="Note 2 5 2 4 2 2 3" xfId="30940"/>
    <cellStyle name="Note 2 5 2 4 2 2 4" xfId="48167"/>
    <cellStyle name="Note 2 5 2 4 2 3" xfId="9992"/>
    <cellStyle name="Note 2 5 2 4 2 3 2" xfId="27657"/>
    <cellStyle name="Note 2 5 2 4 2 3 3" xfId="44910"/>
    <cellStyle name="Note 2 5 2 4 2 4" xfId="16882"/>
    <cellStyle name="Note 2 5 2 4 2 4 2" xfId="34546"/>
    <cellStyle name="Note 2 5 2 4 2 4 3" xfId="51749"/>
    <cellStyle name="Note 2 5 2 4 2 5" xfId="24022"/>
    <cellStyle name="Note 2 5 2 4 2 6" xfId="41299"/>
    <cellStyle name="Note 2 5 2 4 3" xfId="11421"/>
    <cellStyle name="Note 2 5 2 4 3 2" xfId="18202"/>
    <cellStyle name="Note 2 5 2 4 3 2 2" xfId="35866"/>
    <cellStyle name="Note 2 5 2 4 3 2 3" xfId="53055"/>
    <cellStyle name="Note 2 5 2 4 3 3" xfId="29085"/>
    <cellStyle name="Note 2 5 2 4 3 4" xfId="46324"/>
    <cellStyle name="Note 2 5 2 4 4" xfId="8137"/>
    <cellStyle name="Note 2 5 2 4 4 2" xfId="25802"/>
    <cellStyle name="Note 2 5 2 4 4 3" xfId="43067"/>
    <cellStyle name="Note 2 5 2 4 5" xfId="15135"/>
    <cellStyle name="Note 2 5 2 4 5 2" xfId="32799"/>
    <cellStyle name="Note 2 5 2 4 5 3" xfId="50014"/>
    <cellStyle name="Note 2 5 2 4 6" xfId="22166"/>
    <cellStyle name="Note 2 5 2 4 7" xfId="39456"/>
    <cellStyle name="Note 2 5 2 5" xfId="4544"/>
    <cellStyle name="Note 2 5 2 5 2" xfId="6408"/>
    <cellStyle name="Note 2 5 2 5 2 2" xfId="13327"/>
    <cellStyle name="Note 2 5 2 5 2 2 2" xfId="20000"/>
    <cellStyle name="Note 2 5 2 5 2 2 2 2" xfId="37664"/>
    <cellStyle name="Note 2 5 2 5 2 2 2 3" xfId="54841"/>
    <cellStyle name="Note 2 5 2 5 2 2 3" xfId="30991"/>
    <cellStyle name="Note 2 5 2 5 2 2 4" xfId="48218"/>
    <cellStyle name="Note 2 5 2 5 2 3" xfId="10043"/>
    <cellStyle name="Note 2 5 2 5 2 3 2" xfId="27708"/>
    <cellStyle name="Note 2 5 2 5 2 3 3" xfId="44961"/>
    <cellStyle name="Note 2 5 2 5 2 4" xfId="16933"/>
    <cellStyle name="Note 2 5 2 5 2 4 2" xfId="34597"/>
    <cellStyle name="Note 2 5 2 5 2 4 3" xfId="51800"/>
    <cellStyle name="Note 2 5 2 5 2 5" xfId="24073"/>
    <cellStyle name="Note 2 5 2 5 2 6" xfId="41350"/>
    <cellStyle name="Note 2 5 2 5 3" xfId="11472"/>
    <cellStyle name="Note 2 5 2 5 3 2" xfId="18253"/>
    <cellStyle name="Note 2 5 2 5 3 2 2" xfId="35917"/>
    <cellStyle name="Note 2 5 2 5 3 2 3" xfId="53106"/>
    <cellStyle name="Note 2 5 2 5 3 3" xfId="29136"/>
    <cellStyle name="Note 2 5 2 5 3 4" xfId="46375"/>
    <cellStyle name="Note 2 5 2 5 4" xfId="8188"/>
    <cellStyle name="Note 2 5 2 5 4 2" xfId="25853"/>
    <cellStyle name="Note 2 5 2 5 4 3" xfId="43118"/>
    <cellStyle name="Note 2 5 2 5 5" xfId="15186"/>
    <cellStyle name="Note 2 5 2 5 5 2" xfId="32850"/>
    <cellStyle name="Note 2 5 2 5 5 3" xfId="50065"/>
    <cellStyle name="Note 2 5 2 5 6" xfId="22217"/>
    <cellStyle name="Note 2 5 2 5 7" xfId="39507"/>
    <cellStyle name="Note 2 5 2 6" xfId="10136"/>
    <cellStyle name="Note 2 5 2 6 2" xfId="17025"/>
    <cellStyle name="Note 2 5 2 6 2 2" xfId="34689"/>
    <cellStyle name="Note 2 5 2 6 2 3" xfId="51890"/>
    <cellStyle name="Note 2 5 2 6 3" xfId="27800"/>
    <cellStyle name="Note 2 5 2 6 4" xfId="45051"/>
    <cellStyle name="Note 2 5 2 7" xfId="13417"/>
    <cellStyle name="Note 2 5 2 7 2" xfId="31081"/>
    <cellStyle name="Note 2 5 2 7 3" xfId="48308"/>
    <cellStyle name="Note 2 5 2 8" xfId="20243"/>
    <cellStyle name="Note 2 5 2 9" xfId="20169"/>
    <cellStyle name="Note 2 5 3" xfId="2733"/>
    <cellStyle name="Note 2 5 3 10" xfId="13538"/>
    <cellStyle name="Note 2 5 3 10 2" xfId="31202"/>
    <cellStyle name="Note 2 5 3 10 3" xfId="48429"/>
    <cellStyle name="Note 2 5 3 11" xfId="20454"/>
    <cellStyle name="Note 2 5 3 12" xfId="37763"/>
    <cellStyle name="Note 2 5 3 2" xfId="2962"/>
    <cellStyle name="Note 2 5 3 2 2" xfId="3625"/>
    <cellStyle name="Note 2 5 3 2 2 2" xfId="5541"/>
    <cellStyle name="Note 2 5 3 2 2 2 2" xfId="12461"/>
    <cellStyle name="Note 2 5 3 2 2 2 2 2" xfId="19188"/>
    <cellStyle name="Note 2 5 3 2 2 2 2 2 2" xfId="36852"/>
    <cellStyle name="Note 2 5 3 2 2 2 2 2 3" xfId="54032"/>
    <cellStyle name="Note 2 5 3 2 2 2 2 3" xfId="30125"/>
    <cellStyle name="Note 2 5 3 2 2 2 2 4" xfId="47355"/>
    <cellStyle name="Note 2 5 3 2 2 2 3" xfId="9177"/>
    <cellStyle name="Note 2 5 3 2 2 2 3 2" xfId="26842"/>
    <cellStyle name="Note 2 5 3 2 2 2 3 3" xfId="44098"/>
    <cellStyle name="Note 2 5 3 2 2 2 4" xfId="16121"/>
    <cellStyle name="Note 2 5 3 2 2 2 4 2" xfId="33785"/>
    <cellStyle name="Note 2 5 3 2 2 2 4 3" xfId="50991"/>
    <cellStyle name="Note 2 5 3 2 2 2 5" xfId="23206"/>
    <cellStyle name="Note 2 5 3 2 2 2 6" xfId="40487"/>
    <cellStyle name="Note 2 5 3 2 2 3" xfId="11085"/>
    <cellStyle name="Note 2 5 3 2 2 3 2" xfId="17920"/>
    <cellStyle name="Note 2 5 3 2 2 3 2 2" xfId="35584"/>
    <cellStyle name="Note 2 5 3 2 2 3 2 3" xfId="52776"/>
    <cellStyle name="Note 2 5 3 2 2 3 3" xfId="28749"/>
    <cellStyle name="Note 2 5 3 2 2 3 4" xfId="45991"/>
    <cellStyle name="Note 2 5 3 2 2 4" xfId="7322"/>
    <cellStyle name="Note 2 5 3 2 2 4 2" xfId="24987"/>
    <cellStyle name="Note 2 5 3 2 2 4 3" xfId="42255"/>
    <cellStyle name="Note 2 5 3 2 2 5" xfId="14374"/>
    <cellStyle name="Note 2 5 3 2 2 5 2" xfId="32038"/>
    <cellStyle name="Note 2 5 3 2 2 5 3" xfId="49256"/>
    <cellStyle name="Note 2 5 3 2 2 6" xfId="21344"/>
    <cellStyle name="Note 2 5 3 2 2 7" xfId="38644"/>
    <cellStyle name="Note 2 5 3 2 3" xfId="3995"/>
    <cellStyle name="Note 2 5 3 2 3 2" xfId="5911"/>
    <cellStyle name="Note 2 5 3 2 3 2 2" xfId="12831"/>
    <cellStyle name="Note 2 5 3 2 3 2 2 2" xfId="19558"/>
    <cellStyle name="Note 2 5 3 2 3 2 2 2 2" xfId="37222"/>
    <cellStyle name="Note 2 5 3 2 3 2 2 2 3" xfId="54399"/>
    <cellStyle name="Note 2 5 3 2 3 2 2 3" xfId="30495"/>
    <cellStyle name="Note 2 5 3 2 3 2 2 4" xfId="47722"/>
    <cellStyle name="Note 2 5 3 2 3 2 3" xfId="9547"/>
    <cellStyle name="Note 2 5 3 2 3 2 3 2" xfId="27212"/>
    <cellStyle name="Note 2 5 3 2 3 2 3 3" xfId="44465"/>
    <cellStyle name="Note 2 5 3 2 3 2 4" xfId="16491"/>
    <cellStyle name="Note 2 5 3 2 3 2 4 2" xfId="34155"/>
    <cellStyle name="Note 2 5 3 2 3 2 4 3" xfId="51358"/>
    <cellStyle name="Note 2 5 3 2 3 2 5" xfId="23576"/>
    <cellStyle name="Note 2 5 3 2 3 2 6" xfId="40854"/>
    <cellStyle name="Note 2 5 3 2 3 3" xfId="7692"/>
    <cellStyle name="Note 2 5 3 2 3 3 2" xfId="25357"/>
    <cellStyle name="Note 2 5 3 2 3 3 3" xfId="42622"/>
    <cellStyle name="Note 2 5 3 2 3 4" xfId="14744"/>
    <cellStyle name="Note 2 5 3 2 3 4 2" xfId="32408"/>
    <cellStyle name="Note 2 5 3 2 3 4 3" xfId="49623"/>
    <cellStyle name="Note 2 5 3 2 3 5" xfId="21714"/>
    <cellStyle name="Note 2 5 3 2 3 6" xfId="39011"/>
    <cellStyle name="Note 2 5 3 2 4" xfId="4878"/>
    <cellStyle name="Note 2 5 3 2 4 2" xfId="11798"/>
    <cellStyle name="Note 2 5 3 2 4 2 2" xfId="18579"/>
    <cellStyle name="Note 2 5 3 2 4 2 2 2" xfId="36243"/>
    <cellStyle name="Note 2 5 3 2 4 2 2 3" xfId="53429"/>
    <cellStyle name="Note 2 5 3 2 4 2 3" xfId="29462"/>
    <cellStyle name="Note 2 5 3 2 4 2 4" xfId="46698"/>
    <cellStyle name="Note 2 5 3 2 4 3" xfId="8514"/>
    <cellStyle name="Note 2 5 3 2 4 3 2" xfId="26179"/>
    <cellStyle name="Note 2 5 3 2 4 3 3" xfId="43441"/>
    <cellStyle name="Note 2 5 3 2 4 4" xfId="15512"/>
    <cellStyle name="Note 2 5 3 2 4 4 2" xfId="33176"/>
    <cellStyle name="Note 2 5 3 2 4 4 3" xfId="50388"/>
    <cellStyle name="Note 2 5 3 2 4 5" xfId="22543"/>
    <cellStyle name="Note 2 5 3 2 4 6" xfId="39830"/>
    <cellStyle name="Note 2 5 3 2 5" xfId="10484"/>
    <cellStyle name="Note 2 5 3 2 5 2" xfId="17373"/>
    <cellStyle name="Note 2 5 3 2 5 2 2" xfId="35037"/>
    <cellStyle name="Note 2 5 3 2 5 2 3" xfId="52235"/>
    <cellStyle name="Note 2 5 3 2 5 3" xfId="28148"/>
    <cellStyle name="Note 2 5 3 2 5 4" xfId="45396"/>
    <cellStyle name="Note 2 5 3 2 6" xfId="6734"/>
    <cellStyle name="Note 2 5 3 2 6 2" xfId="24399"/>
    <cellStyle name="Note 2 5 3 2 6 3" xfId="41673"/>
    <cellStyle name="Note 2 5 3 2 7" xfId="13765"/>
    <cellStyle name="Note 2 5 3 2 7 2" xfId="31429"/>
    <cellStyle name="Note 2 5 3 2 7 3" xfId="48653"/>
    <cellStyle name="Note 2 5 3 2 8" xfId="20681"/>
    <cellStyle name="Note 2 5 3 2 9" xfId="37987"/>
    <cellStyle name="Note 2 5 3 3" xfId="3058"/>
    <cellStyle name="Note 2 5 3 3 2" xfId="3721"/>
    <cellStyle name="Note 2 5 3 3 2 2" xfId="5637"/>
    <cellStyle name="Note 2 5 3 3 2 2 2" xfId="12557"/>
    <cellStyle name="Note 2 5 3 3 2 2 2 2" xfId="19284"/>
    <cellStyle name="Note 2 5 3 3 2 2 2 2 2" xfId="36948"/>
    <cellStyle name="Note 2 5 3 3 2 2 2 2 3" xfId="54125"/>
    <cellStyle name="Note 2 5 3 3 2 2 2 3" xfId="30221"/>
    <cellStyle name="Note 2 5 3 3 2 2 2 4" xfId="47448"/>
    <cellStyle name="Note 2 5 3 3 2 2 3" xfId="9273"/>
    <cellStyle name="Note 2 5 3 3 2 2 3 2" xfId="26938"/>
    <cellStyle name="Note 2 5 3 3 2 2 3 3" xfId="44191"/>
    <cellStyle name="Note 2 5 3 3 2 2 4" xfId="16217"/>
    <cellStyle name="Note 2 5 3 3 2 2 4 2" xfId="33881"/>
    <cellStyle name="Note 2 5 3 3 2 2 4 3" xfId="51084"/>
    <cellStyle name="Note 2 5 3 3 2 2 5" xfId="23302"/>
    <cellStyle name="Note 2 5 3 3 2 2 6" xfId="40580"/>
    <cellStyle name="Note 2 5 3 3 2 3" xfId="11181"/>
    <cellStyle name="Note 2 5 3 3 2 3 2" xfId="18016"/>
    <cellStyle name="Note 2 5 3 3 2 3 2 2" xfId="35680"/>
    <cellStyle name="Note 2 5 3 3 2 3 2 3" xfId="52869"/>
    <cellStyle name="Note 2 5 3 3 2 3 3" xfId="28845"/>
    <cellStyle name="Note 2 5 3 3 2 3 4" xfId="46084"/>
    <cellStyle name="Note 2 5 3 3 2 4" xfId="7418"/>
    <cellStyle name="Note 2 5 3 3 2 4 2" xfId="25083"/>
    <cellStyle name="Note 2 5 3 3 2 4 3" xfId="42348"/>
    <cellStyle name="Note 2 5 3 3 2 5" xfId="14470"/>
    <cellStyle name="Note 2 5 3 3 2 5 2" xfId="32134"/>
    <cellStyle name="Note 2 5 3 3 2 5 3" xfId="49349"/>
    <cellStyle name="Note 2 5 3 3 2 6" xfId="21440"/>
    <cellStyle name="Note 2 5 3 3 2 7" xfId="38737"/>
    <cellStyle name="Note 2 5 3 3 3" xfId="4088"/>
    <cellStyle name="Note 2 5 3 3 3 2" xfId="6004"/>
    <cellStyle name="Note 2 5 3 3 3 2 2" xfId="12924"/>
    <cellStyle name="Note 2 5 3 3 3 2 2 2" xfId="19651"/>
    <cellStyle name="Note 2 5 3 3 3 2 2 2 2" xfId="37315"/>
    <cellStyle name="Note 2 5 3 3 3 2 2 2 3" xfId="54492"/>
    <cellStyle name="Note 2 5 3 3 3 2 2 3" xfId="30588"/>
    <cellStyle name="Note 2 5 3 3 3 2 2 4" xfId="47815"/>
    <cellStyle name="Note 2 5 3 3 3 2 3" xfId="9640"/>
    <cellStyle name="Note 2 5 3 3 3 2 3 2" xfId="27305"/>
    <cellStyle name="Note 2 5 3 3 3 2 3 3" xfId="44558"/>
    <cellStyle name="Note 2 5 3 3 3 2 4" xfId="16584"/>
    <cellStyle name="Note 2 5 3 3 3 2 4 2" xfId="34248"/>
    <cellStyle name="Note 2 5 3 3 3 2 4 3" xfId="51451"/>
    <cellStyle name="Note 2 5 3 3 3 2 5" xfId="23669"/>
    <cellStyle name="Note 2 5 3 3 3 2 6" xfId="40947"/>
    <cellStyle name="Note 2 5 3 3 3 3" xfId="7785"/>
    <cellStyle name="Note 2 5 3 3 3 3 2" xfId="25450"/>
    <cellStyle name="Note 2 5 3 3 3 3 3" xfId="42715"/>
    <cellStyle name="Note 2 5 3 3 3 4" xfId="14837"/>
    <cellStyle name="Note 2 5 3 3 3 4 2" xfId="32501"/>
    <cellStyle name="Note 2 5 3 3 3 4 3" xfId="49716"/>
    <cellStyle name="Note 2 5 3 3 3 5" xfId="21807"/>
    <cellStyle name="Note 2 5 3 3 3 6" xfId="39104"/>
    <cellStyle name="Note 2 5 3 3 4" xfId="4974"/>
    <cellStyle name="Note 2 5 3 3 4 2" xfId="11894"/>
    <cellStyle name="Note 2 5 3 3 4 2 2" xfId="18675"/>
    <cellStyle name="Note 2 5 3 3 4 2 2 2" xfId="36339"/>
    <cellStyle name="Note 2 5 3 3 4 2 2 3" xfId="53522"/>
    <cellStyle name="Note 2 5 3 3 4 2 3" xfId="29558"/>
    <cellStyle name="Note 2 5 3 3 4 2 4" xfId="46791"/>
    <cellStyle name="Note 2 5 3 3 4 3" xfId="8610"/>
    <cellStyle name="Note 2 5 3 3 4 3 2" xfId="26275"/>
    <cellStyle name="Note 2 5 3 3 4 3 3" xfId="43534"/>
    <cellStyle name="Note 2 5 3 3 4 4" xfId="15608"/>
    <cellStyle name="Note 2 5 3 3 4 4 2" xfId="33272"/>
    <cellStyle name="Note 2 5 3 3 4 4 3" xfId="50481"/>
    <cellStyle name="Note 2 5 3 3 4 5" xfId="22639"/>
    <cellStyle name="Note 2 5 3 3 4 6" xfId="39923"/>
    <cellStyle name="Note 2 5 3 3 5" xfId="10580"/>
    <cellStyle name="Note 2 5 3 3 5 2" xfId="17469"/>
    <cellStyle name="Note 2 5 3 3 5 2 2" xfId="35133"/>
    <cellStyle name="Note 2 5 3 3 5 2 3" xfId="52328"/>
    <cellStyle name="Note 2 5 3 3 5 3" xfId="28244"/>
    <cellStyle name="Note 2 5 3 3 5 4" xfId="45489"/>
    <cellStyle name="Note 2 5 3 3 6" xfId="6830"/>
    <cellStyle name="Note 2 5 3 3 6 2" xfId="24495"/>
    <cellStyle name="Note 2 5 3 3 6 3" xfId="41766"/>
    <cellStyle name="Note 2 5 3 3 7" xfId="13861"/>
    <cellStyle name="Note 2 5 3 3 7 2" xfId="31525"/>
    <cellStyle name="Note 2 5 3 3 7 3" xfId="48746"/>
    <cellStyle name="Note 2 5 3 3 8" xfId="20777"/>
    <cellStyle name="Note 2 5 3 3 9" xfId="38080"/>
    <cellStyle name="Note 2 5 3 4" xfId="3170"/>
    <cellStyle name="Note 2 5 3 4 2" xfId="4200"/>
    <cellStyle name="Note 2 5 3 4 2 2" xfId="6116"/>
    <cellStyle name="Note 2 5 3 4 2 2 2" xfId="13036"/>
    <cellStyle name="Note 2 5 3 4 2 2 2 2" xfId="19763"/>
    <cellStyle name="Note 2 5 3 4 2 2 2 2 2" xfId="37427"/>
    <cellStyle name="Note 2 5 3 4 2 2 2 2 3" xfId="54604"/>
    <cellStyle name="Note 2 5 3 4 2 2 2 3" xfId="30700"/>
    <cellStyle name="Note 2 5 3 4 2 2 2 4" xfId="47927"/>
    <cellStyle name="Note 2 5 3 4 2 2 3" xfId="9752"/>
    <cellStyle name="Note 2 5 3 4 2 2 3 2" xfId="27417"/>
    <cellStyle name="Note 2 5 3 4 2 2 3 3" xfId="44670"/>
    <cellStyle name="Note 2 5 3 4 2 2 4" xfId="16696"/>
    <cellStyle name="Note 2 5 3 4 2 2 4 2" xfId="34360"/>
    <cellStyle name="Note 2 5 3 4 2 2 4 3" xfId="51563"/>
    <cellStyle name="Note 2 5 3 4 2 2 5" xfId="23781"/>
    <cellStyle name="Note 2 5 3 4 2 2 6" xfId="41059"/>
    <cellStyle name="Note 2 5 3 4 2 3" xfId="7897"/>
    <cellStyle name="Note 2 5 3 4 2 3 2" xfId="25562"/>
    <cellStyle name="Note 2 5 3 4 2 3 3" xfId="42827"/>
    <cellStyle name="Note 2 5 3 4 2 4" xfId="14949"/>
    <cellStyle name="Note 2 5 3 4 2 4 2" xfId="32613"/>
    <cellStyle name="Note 2 5 3 4 2 4 3" xfId="49828"/>
    <cellStyle name="Note 2 5 3 4 2 5" xfId="21919"/>
    <cellStyle name="Note 2 5 3 4 2 6" xfId="39216"/>
    <cellStyle name="Note 2 5 3 4 3" xfId="5086"/>
    <cellStyle name="Note 2 5 3 4 3 2" xfId="12006"/>
    <cellStyle name="Note 2 5 3 4 3 2 2" xfId="18787"/>
    <cellStyle name="Note 2 5 3 4 3 2 2 2" xfId="36451"/>
    <cellStyle name="Note 2 5 3 4 3 2 2 3" xfId="53634"/>
    <cellStyle name="Note 2 5 3 4 3 2 3" xfId="29670"/>
    <cellStyle name="Note 2 5 3 4 3 2 4" xfId="46903"/>
    <cellStyle name="Note 2 5 3 4 3 3" xfId="8722"/>
    <cellStyle name="Note 2 5 3 4 3 3 2" xfId="26387"/>
    <cellStyle name="Note 2 5 3 4 3 3 3" xfId="43646"/>
    <cellStyle name="Note 2 5 3 4 3 4" xfId="15720"/>
    <cellStyle name="Note 2 5 3 4 3 4 2" xfId="33384"/>
    <cellStyle name="Note 2 5 3 4 3 4 3" xfId="50593"/>
    <cellStyle name="Note 2 5 3 4 3 5" xfId="22751"/>
    <cellStyle name="Note 2 5 3 4 3 6" xfId="40035"/>
    <cellStyle name="Note 2 5 3 4 4" xfId="10692"/>
    <cellStyle name="Note 2 5 3 4 4 2" xfId="17581"/>
    <cellStyle name="Note 2 5 3 4 4 2 2" xfId="35245"/>
    <cellStyle name="Note 2 5 3 4 4 2 3" xfId="52440"/>
    <cellStyle name="Note 2 5 3 4 4 3" xfId="28356"/>
    <cellStyle name="Note 2 5 3 4 4 4" xfId="45601"/>
    <cellStyle name="Note 2 5 3 4 5" xfId="6942"/>
    <cellStyle name="Note 2 5 3 4 5 2" xfId="24607"/>
    <cellStyle name="Note 2 5 3 4 5 3" xfId="41878"/>
    <cellStyle name="Note 2 5 3 4 6" xfId="13973"/>
    <cellStyle name="Note 2 5 3 4 6 2" xfId="31637"/>
    <cellStyle name="Note 2 5 3 4 6 3" xfId="48858"/>
    <cellStyle name="Note 2 5 3 4 7" xfId="20889"/>
    <cellStyle name="Note 2 5 3 4 8" xfId="38192"/>
    <cellStyle name="Note 2 5 3 5" xfId="3398"/>
    <cellStyle name="Note 2 5 3 5 2" xfId="5314"/>
    <cellStyle name="Note 2 5 3 5 2 2" xfId="12234"/>
    <cellStyle name="Note 2 5 3 5 2 2 2" xfId="18961"/>
    <cellStyle name="Note 2 5 3 5 2 2 2 2" xfId="36625"/>
    <cellStyle name="Note 2 5 3 5 2 2 2 3" xfId="53808"/>
    <cellStyle name="Note 2 5 3 5 2 2 3" xfId="29898"/>
    <cellStyle name="Note 2 5 3 5 2 2 4" xfId="47131"/>
    <cellStyle name="Note 2 5 3 5 2 3" xfId="8950"/>
    <cellStyle name="Note 2 5 3 5 2 3 2" xfId="26615"/>
    <cellStyle name="Note 2 5 3 5 2 3 3" xfId="43874"/>
    <cellStyle name="Note 2 5 3 5 2 4" xfId="15894"/>
    <cellStyle name="Note 2 5 3 5 2 4 2" xfId="33558"/>
    <cellStyle name="Note 2 5 3 5 2 4 3" xfId="50767"/>
    <cellStyle name="Note 2 5 3 5 2 5" xfId="22979"/>
    <cellStyle name="Note 2 5 3 5 2 6" xfId="40263"/>
    <cellStyle name="Note 2 5 3 5 3" xfId="10858"/>
    <cellStyle name="Note 2 5 3 5 3 2" xfId="17693"/>
    <cellStyle name="Note 2 5 3 5 3 2 2" xfId="35357"/>
    <cellStyle name="Note 2 5 3 5 3 2 3" xfId="52552"/>
    <cellStyle name="Note 2 5 3 5 3 3" xfId="28522"/>
    <cellStyle name="Note 2 5 3 5 3 4" xfId="45767"/>
    <cellStyle name="Note 2 5 3 5 4" xfId="14147"/>
    <cellStyle name="Note 2 5 3 5 4 2" xfId="31811"/>
    <cellStyle name="Note 2 5 3 5 4 3" xfId="49032"/>
    <cellStyle name="Note 2 5 3 5 5" xfId="21117"/>
    <cellStyle name="Note 2 5 3 5 6" xfId="38420"/>
    <cellStyle name="Note 2 5 3 6" xfId="3221"/>
    <cellStyle name="Note 2 5 3 6 2" xfId="5137"/>
    <cellStyle name="Note 2 5 3 6 2 2" xfId="12057"/>
    <cellStyle name="Note 2 5 3 6 2 2 2" xfId="18838"/>
    <cellStyle name="Note 2 5 3 6 2 2 2 2" xfId="36502"/>
    <cellStyle name="Note 2 5 3 6 2 2 2 3" xfId="53685"/>
    <cellStyle name="Note 2 5 3 6 2 2 3" xfId="29721"/>
    <cellStyle name="Note 2 5 3 6 2 2 4" xfId="46954"/>
    <cellStyle name="Note 2 5 3 6 2 3" xfId="8773"/>
    <cellStyle name="Note 2 5 3 6 2 3 2" xfId="26438"/>
    <cellStyle name="Note 2 5 3 6 2 3 3" xfId="43697"/>
    <cellStyle name="Note 2 5 3 6 2 4" xfId="15771"/>
    <cellStyle name="Note 2 5 3 6 2 4 2" xfId="33435"/>
    <cellStyle name="Note 2 5 3 6 2 4 3" xfId="50644"/>
    <cellStyle name="Note 2 5 3 6 2 5" xfId="22802"/>
    <cellStyle name="Note 2 5 3 6 2 6" xfId="40086"/>
    <cellStyle name="Note 2 5 3 6 3" xfId="6993"/>
    <cellStyle name="Note 2 5 3 6 3 2" xfId="24658"/>
    <cellStyle name="Note 2 5 3 6 3 3" xfId="41929"/>
    <cellStyle name="Note 2 5 3 6 4" xfId="14024"/>
    <cellStyle name="Note 2 5 3 6 4 2" xfId="31688"/>
    <cellStyle name="Note 2 5 3 6 4 3" xfId="48909"/>
    <cellStyle name="Note 2 5 3 6 5" xfId="20940"/>
    <cellStyle name="Note 2 5 3 6 6" xfId="38243"/>
    <cellStyle name="Note 2 5 3 7" xfId="4651"/>
    <cellStyle name="Note 2 5 3 7 2" xfId="11571"/>
    <cellStyle name="Note 2 5 3 7 2 2" xfId="18352"/>
    <cellStyle name="Note 2 5 3 7 2 2 2" xfId="36016"/>
    <cellStyle name="Note 2 5 3 7 2 2 3" xfId="53205"/>
    <cellStyle name="Note 2 5 3 7 2 3" xfId="29235"/>
    <cellStyle name="Note 2 5 3 7 2 4" xfId="46474"/>
    <cellStyle name="Note 2 5 3 7 3" xfId="8287"/>
    <cellStyle name="Note 2 5 3 7 3 2" xfId="25952"/>
    <cellStyle name="Note 2 5 3 7 3 3" xfId="43217"/>
    <cellStyle name="Note 2 5 3 7 4" xfId="15285"/>
    <cellStyle name="Note 2 5 3 7 4 2" xfId="32949"/>
    <cellStyle name="Note 2 5 3 7 4 3" xfId="50164"/>
    <cellStyle name="Note 2 5 3 7 5" xfId="22316"/>
    <cellStyle name="Note 2 5 3 7 6" xfId="39606"/>
    <cellStyle name="Note 2 5 3 8" xfId="10257"/>
    <cellStyle name="Note 2 5 3 8 2" xfId="17146"/>
    <cellStyle name="Note 2 5 3 8 2 2" xfId="34810"/>
    <cellStyle name="Note 2 5 3 8 2 3" xfId="52011"/>
    <cellStyle name="Note 2 5 3 8 3" xfId="27921"/>
    <cellStyle name="Note 2 5 3 8 4" xfId="45172"/>
    <cellStyle name="Note 2 5 3 9" xfId="6507"/>
    <cellStyle name="Note 2 5 3 9 2" xfId="24172"/>
    <cellStyle name="Note 2 5 3 9 3" xfId="41449"/>
    <cellStyle name="Note 2 5 4" xfId="2840"/>
    <cellStyle name="Note 2 5 4 2" xfId="3503"/>
    <cellStyle name="Note 2 5 4 2 2" xfId="5419"/>
    <cellStyle name="Note 2 5 4 2 2 2" xfId="12339"/>
    <cellStyle name="Note 2 5 4 2 2 2 2" xfId="19066"/>
    <cellStyle name="Note 2 5 4 2 2 2 2 2" xfId="36730"/>
    <cellStyle name="Note 2 5 4 2 2 2 2 3" xfId="53910"/>
    <cellStyle name="Note 2 5 4 2 2 2 3" xfId="30003"/>
    <cellStyle name="Note 2 5 4 2 2 2 4" xfId="47233"/>
    <cellStyle name="Note 2 5 4 2 2 3" xfId="9055"/>
    <cellStyle name="Note 2 5 4 2 2 3 2" xfId="26720"/>
    <cellStyle name="Note 2 5 4 2 2 3 3" xfId="43976"/>
    <cellStyle name="Note 2 5 4 2 2 4" xfId="15999"/>
    <cellStyle name="Note 2 5 4 2 2 4 2" xfId="33663"/>
    <cellStyle name="Note 2 5 4 2 2 4 3" xfId="50869"/>
    <cellStyle name="Note 2 5 4 2 2 5" xfId="23084"/>
    <cellStyle name="Note 2 5 4 2 2 6" xfId="40365"/>
    <cellStyle name="Note 2 5 4 2 3" xfId="10963"/>
    <cellStyle name="Note 2 5 4 2 3 2" xfId="17798"/>
    <cellStyle name="Note 2 5 4 2 3 2 2" xfId="35462"/>
    <cellStyle name="Note 2 5 4 2 3 2 3" xfId="52654"/>
    <cellStyle name="Note 2 5 4 2 3 3" xfId="28627"/>
    <cellStyle name="Note 2 5 4 2 3 4" xfId="45869"/>
    <cellStyle name="Note 2 5 4 2 4" xfId="7200"/>
    <cellStyle name="Note 2 5 4 2 4 2" xfId="24865"/>
    <cellStyle name="Note 2 5 4 2 4 3" xfId="42133"/>
    <cellStyle name="Note 2 5 4 2 5" xfId="14252"/>
    <cellStyle name="Note 2 5 4 2 5 2" xfId="31916"/>
    <cellStyle name="Note 2 5 4 2 5 3" xfId="49134"/>
    <cellStyle name="Note 2 5 4 2 6" xfId="21222"/>
    <cellStyle name="Note 2 5 4 2 7" xfId="38522"/>
    <cellStyle name="Note 2 5 4 3" xfId="3873"/>
    <cellStyle name="Note 2 5 4 3 2" xfId="5789"/>
    <cellStyle name="Note 2 5 4 3 2 2" xfId="12709"/>
    <cellStyle name="Note 2 5 4 3 2 2 2" xfId="19436"/>
    <cellStyle name="Note 2 5 4 3 2 2 2 2" xfId="37100"/>
    <cellStyle name="Note 2 5 4 3 2 2 2 3" xfId="54277"/>
    <cellStyle name="Note 2 5 4 3 2 2 3" xfId="30373"/>
    <cellStyle name="Note 2 5 4 3 2 2 4" xfId="47600"/>
    <cellStyle name="Note 2 5 4 3 2 3" xfId="9425"/>
    <cellStyle name="Note 2 5 4 3 2 3 2" xfId="27090"/>
    <cellStyle name="Note 2 5 4 3 2 3 3" xfId="44343"/>
    <cellStyle name="Note 2 5 4 3 2 4" xfId="16369"/>
    <cellStyle name="Note 2 5 4 3 2 4 2" xfId="34033"/>
    <cellStyle name="Note 2 5 4 3 2 4 3" xfId="51236"/>
    <cellStyle name="Note 2 5 4 3 2 5" xfId="23454"/>
    <cellStyle name="Note 2 5 4 3 2 6" xfId="40732"/>
    <cellStyle name="Note 2 5 4 3 3" xfId="7570"/>
    <cellStyle name="Note 2 5 4 3 3 2" xfId="25235"/>
    <cellStyle name="Note 2 5 4 3 3 3" xfId="42500"/>
    <cellStyle name="Note 2 5 4 3 4" xfId="14622"/>
    <cellStyle name="Note 2 5 4 3 4 2" xfId="32286"/>
    <cellStyle name="Note 2 5 4 3 4 3" xfId="49501"/>
    <cellStyle name="Note 2 5 4 3 5" xfId="21592"/>
    <cellStyle name="Note 2 5 4 3 6" xfId="38889"/>
    <cellStyle name="Note 2 5 4 4" xfId="4756"/>
    <cellStyle name="Note 2 5 4 4 2" xfId="11676"/>
    <cellStyle name="Note 2 5 4 4 2 2" xfId="18457"/>
    <cellStyle name="Note 2 5 4 4 2 2 2" xfId="36121"/>
    <cellStyle name="Note 2 5 4 4 2 2 3" xfId="53307"/>
    <cellStyle name="Note 2 5 4 4 2 3" xfId="29340"/>
    <cellStyle name="Note 2 5 4 4 2 4" xfId="46576"/>
    <cellStyle name="Note 2 5 4 4 3" xfId="8392"/>
    <cellStyle name="Note 2 5 4 4 3 2" xfId="26057"/>
    <cellStyle name="Note 2 5 4 4 3 3" xfId="43319"/>
    <cellStyle name="Note 2 5 4 4 4" xfId="15390"/>
    <cellStyle name="Note 2 5 4 4 4 2" xfId="33054"/>
    <cellStyle name="Note 2 5 4 4 4 3" xfId="50266"/>
    <cellStyle name="Note 2 5 4 4 5" xfId="22421"/>
    <cellStyle name="Note 2 5 4 4 6" xfId="39708"/>
    <cellStyle name="Note 2 5 4 5" xfId="10362"/>
    <cellStyle name="Note 2 5 4 5 2" xfId="17251"/>
    <cellStyle name="Note 2 5 4 5 2 2" xfId="34915"/>
    <cellStyle name="Note 2 5 4 5 2 3" xfId="52113"/>
    <cellStyle name="Note 2 5 4 5 3" xfId="28026"/>
    <cellStyle name="Note 2 5 4 5 4" xfId="45274"/>
    <cellStyle name="Note 2 5 4 6" xfId="6612"/>
    <cellStyle name="Note 2 5 4 6 2" xfId="24277"/>
    <cellStyle name="Note 2 5 4 6 3" xfId="41551"/>
    <cellStyle name="Note 2 5 4 7" xfId="13643"/>
    <cellStyle name="Note 2 5 4 7 2" xfId="31307"/>
    <cellStyle name="Note 2 5 4 7 3" xfId="48531"/>
    <cellStyle name="Note 2 5 4 8" xfId="20559"/>
    <cellStyle name="Note 2 5 4 9" xfId="37865"/>
    <cellStyle name="Note 2 5 5" xfId="4492"/>
    <cellStyle name="Note 2 5 5 2" xfId="6356"/>
    <cellStyle name="Note 2 5 5 2 2" xfId="13275"/>
    <cellStyle name="Note 2 5 5 2 2 2" xfId="19948"/>
    <cellStyle name="Note 2 5 5 2 2 2 2" xfId="37612"/>
    <cellStyle name="Note 2 5 5 2 2 2 3" xfId="54789"/>
    <cellStyle name="Note 2 5 5 2 2 3" xfId="30939"/>
    <cellStyle name="Note 2 5 5 2 2 4" xfId="48166"/>
    <cellStyle name="Note 2 5 5 2 3" xfId="9991"/>
    <cellStyle name="Note 2 5 5 2 3 2" xfId="27656"/>
    <cellStyle name="Note 2 5 5 2 3 3" xfId="44909"/>
    <cellStyle name="Note 2 5 5 2 4" xfId="16881"/>
    <cellStyle name="Note 2 5 5 2 4 2" xfId="34545"/>
    <cellStyle name="Note 2 5 5 2 4 3" xfId="51748"/>
    <cellStyle name="Note 2 5 5 2 5" xfId="24021"/>
    <cellStyle name="Note 2 5 5 2 6" xfId="41298"/>
    <cellStyle name="Note 2 5 5 3" xfId="11420"/>
    <cellStyle name="Note 2 5 5 3 2" xfId="18201"/>
    <cellStyle name="Note 2 5 5 3 2 2" xfId="35865"/>
    <cellStyle name="Note 2 5 5 3 2 3" xfId="53054"/>
    <cellStyle name="Note 2 5 5 3 3" xfId="29084"/>
    <cellStyle name="Note 2 5 5 3 4" xfId="46323"/>
    <cellStyle name="Note 2 5 5 4" xfId="8136"/>
    <cellStyle name="Note 2 5 5 4 2" xfId="25801"/>
    <cellStyle name="Note 2 5 5 4 3" xfId="43066"/>
    <cellStyle name="Note 2 5 5 5" xfId="15134"/>
    <cellStyle name="Note 2 5 5 5 2" xfId="32798"/>
    <cellStyle name="Note 2 5 5 5 3" xfId="50013"/>
    <cellStyle name="Note 2 5 5 6" xfId="22165"/>
    <cellStyle name="Note 2 5 5 7" xfId="39455"/>
    <cellStyle name="Note 2 5 6" xfId="4552"/>
    <cellStyle name="Note 2 5 6 2" xfId="6416"/>
    <cellStyle name="Note 2 5 6 2 2" xfId="13335"/>
    <cellStyle name="Note 2 5 6 2 2 2" xfId="20008"/>
    <cellStyle name="Note 2 5 6 2 2 2 2" xfId="37672"/>
    <cellStyle name="Note 2 5 6 2 2 2 3" xfId="54849"/>
    <cellStyle name="Note 2 5 6 2 2 3" xfId="30999"/>
    <cellStyle name="Note 2 5 6 2 2 4" xfId="48226"/>
    <cellStyle name="Note 2 5 6 2 3" xfId="10051"/>
    <cellStyle name="Note 2 5 6 2 3 2" xfId="27716"/>
    <cellStyle name="Note 2 5 6 2 3 3" xfId="44969"/>
    <cellStyle name="Note 2 5 6 2 4" xfId="16941"/>
    <cellStyle name="Note 2 5 6 2 4 2" xfId="34605"/>
    <cellStyle name="Note 2 5 6 2 4 3" xfId="51808"/>
    <cellStyle name="Note 2 5 6 2 5" xfId="24081"/>
    <cellStyle name="Note 2 5 6 2 6" xfId="41358"/>
    <cellStyle name="Note 2 5 6 3" xfId="11480"/>
    <cellStyle name="Note 2 5 6 3 2" xfId="18261"/>
    <cellStyle name="Note 2 5 6 3 2 2" xfId="35925"/>
    <cellStyle name="Note 2 5 6 3 2 3" xfId="53114"/>
    <cellStyle name="Note 2 5 6 3 3" xfId="29144"/>
    <cellStyle name="Note 2 5 6 3 4" xfId="46383"/>
    <cellStyle name="Note 2 5 6 4" xfId="8196"/>
    <cellStyle name="Note 2 5 6 4 2" xfId="25861"/>
    <cellStyle name="Note 2 5 6 4 3" xfId="43126"/>
    <cellStyle name="Note 2 5 6 5" xfId="15194"/>
    <cellStyle name="Note 2 5 6 5 2" xfId="32858"/>
    <cellStyle name="Note 2 5 6 5 3" xfId="50073"/>
    <cellStyle name="Note 2 5 6 6" xfId="22225"/>
    <cellStyle name="Note 2 5 6 7" xfId="39515"/>
    <cellStyle name="Note 2 5 7" xfId="10135"/>
    <cellStyle name="Note 2 5 7 2" xfId="17024"/>
    <cellStyle name="Note 2 5 7 2 2" xfId="34688"/>
    <cellStyle name="Note 2 5 7 2 3" xfId="51889"/>
    <cellStyle name="Note 2 5 7 3" xfId="27799"/>
    <cellStyle name="Note 2 5 7 4" xfId="45050"/>
    <cellStyle name="Note 2 5 8" xfId="13416"/>
    <cellStyle name="Note 2 5 8 2" xfId="31080"/>
    <cellStyle name="Note 2 5 8 3" xfId="48307"/>
    <cellStyle name="Note 2 5 9" xfId="20242"/>
    <cellStyle name="Note 2 6" xfId="1849"/>
    <cellStyle name="Note 2 6 10" xfId="20168"/>
    <cellStyle name="Note 2 6 11" xfId="55193"/>
    <cellStyle name="Note 2 6 2" xfId="1850"/>
    <cellStyle name="Note 2 6 2 2" xfId="2730"/>
    <cellStyle name="Note 2 6 2 2 10" xfId="13535"/>
    <cellStyle name="Note 2 6 2 2 10 2" xfId="31199"/>
    <cellStyle name="Note 2 6 2 2 10 3" xfId="48426"/>
    <cellStyle name="Note 2 6 2 2 11" xfId="20451"/>
    <cellStyle name="Note 2 6 2 2 12" xfId="37760"/>
    <cellStyle name="Note 2 6 2 2 2" xfId="2959"/>
    <cellStyle name="Note 2 6 2 2 2 2" xfId="3622"/>
    <cellStyle name="Note 2 6 2 2 2 2 2" xfId="5538"/>
    <cellStyle name="Note 2 6 2 2 2 2 2 2" xfId="12458"/>
    <cellStyle name="Note 2 6 2 2 2 2 2 2 2" xfId="19185"/>
    <cellStyle name="Note 2 6 2 2 2 2 2 2 2 2" xfId="36849"/>
    <cellStyle name="Note 2 6 2 2 2 2 2 2 2 3" xfId="54029"/>
    <cellStyle name="Note 2 6 2 2 2 2 2 2 3" xfId="30122"/>
    <cellStyle name="Note 2 6 2 2 2 2 2 2 4" xfId="47352"/>
    <cellStyle name="Note 2 6 2 2 2 2 2 3" xfId="9174"/>
    <cellStyle name="Note 2 6 2 2 2 2 2 3 2" xfId="26839"/>
    <cellStyle name="Note 2 6 2 2 2 2 2 3 3" xfId="44095"/>
    <cellStyle name="Note 2 6 2 2 2 2 2 4" xfId="16118"/>
    <cellStyle name="Note 2 6 2 2 2 2 2 4 2" xfId="33782"/>
    <cellStyle name="Note 2 6 2 2 2 2 2 4 3" xfId="50988"/>
    <cellStyle name="Note 2 6 2 2 2 2 2 5" xfId="23203"/>
    <cellStyle name="Note 2 6 2 2 2 2 2 6" xfId="40484"/>
    <cellStyle name="Note 2 6 2 2 2 2 3" xfId="11082"/>
    <cellStyle name="Note 2 6 2 2 2 2 3 2" xfId="17917"/>
    <cellStyle name="Note 2 6 2 2 2 2 3 2 2" xfId="35581"/>
    <cellStyle name="Note 2 6 2 2 2 2 3 2 3" xfId="52773"/>
    <cellStyle name="Note 2 6 2 2 2 2 3 3" xfId="28746"/>
    <cellStyle name="Note 2 6 2 2 2 2 3 4" xfId="45988"/>
    <cellStyle name="Note 2 6 2 2 2 2 4" xfId="7319"/>
    <cellStyle name="Note 2 6 2 2 2 2 4 2" xfId="24984"/>
    <cellStyle name="Note 2 6 2 2 2 2 4 3" xfId="42252"/>
    <cellStyle name="Note 2 6 2 2 2 2 5" xfId="14371"/>
    <cellStyle name="Note 2 6 2 2 2 2 5 2" xfId="32035"/>
    <cellStyle name="Note 2 6 2 2 2 2 5 3" xfId="49253"/>
    <cellStyle name="Note 2 6 2 2 2 2 6" xfId="21341"/>
    <cellStyle name="Note 2 6 2 2 2 2 7" xfId="38641"/>
    <cellStyle name="Note 2 6 2 2 2 3" xfId="3992"/>
    <cellStyle name="Note 2 6 2 2 2 3 2" xfId="5908"/>
    <cellStyle name="Note 2 6 2 2 2 3 2 2" xfId="12828"/>
    <cellStyle name="Note 2 6 2 2 2 3 2 2 2" xfId="19555"/>
    <cellStyle name="Note 2 6 2 2 2 3 2 2 2 2" xfId="37219"/>
    <cellStyle name="Note 2 6 2 2 2 3 2 2 2 3" xfId="54396"/>
    <cellStyle name="Note 2 6 2 2 2 3 2 2 3" xfId="30492"/>
    <cellStyle name="Note 2 6 2 2 2 3 2 2 4" xfId="47719"/>
    <cellStyle name="Note 2 6 2 2 2 3 2 3" xfId="9544"/>
    <cellStyle name="Note 2 6 2 2 2 3 2 3 2" xfId="27209"/>
    <cellStyle name="Note 2 6 2 2 2 3 2 3 3" xfId="44462"/>
    <cellStyle name="Note 2 6 2 2 2 3 2 4" xfId="16488"/>
    <cellStyle name="Note 2 6 2 2 2 3 2 4 2" xfId="34152"/>
    <cellStyle name="Note 2 6 2 2 2 3 2 4 3" xfId="51355"/>
    <cellStyle name="Note 2 6 2 2 2 3 2 5" xfId="23573"/>
    <cellStyle name="Note 2 6 2 2 2 3 2 6" xfId="40851"/>
    <cellStyle name="Note 2 6 2 2 2 3 3" xfId="7689"/>
    <cellStyle name="Note 2 6 2 2 2 3 3 2" xfId="25354"/>
    <cellStyle name="Note 2 6 2 2 2 3 3 3" xfId="42619"/>
    <cellStyle name="Note 2 6 2 2 2 3 4" xfId="14741"/>
    <cellStyle name="Note 2 6 2 2 2 3 4 2" xfId="32405"/>
    <cellStyle name="Note 2 6 2 2 2 3 4 3" xfId="49620"/>
    <cellStyle name="Note 2 6 2 2 2 3 5" xfId="21711"/>
    <cellStyle name="Note 2 6 2 2 2 3 6" xfId="39008"/>
    <cellStyle name="Note 2 6 2 2 2 4" xfId="4875"/>
    <cellStyle name="Note 2 6 2 2 2 4 2" xfId="11795"/>
    <cellStyle name="Note 2 6 2 2 2 4 2 2" xfId="18576"/>
    <cellStyle name="Note 2 6 2 2 2 4 2 2 2" xfId="36240"/>
    <cellStyle name="Note 2 6 2 2 2 4 2 2 3" xfId="53426"/>
    <cellStyle name="Note 2 6 2 2 2 4 2 3" xfId="29459"/>
    <cellStyle name="Note 2 6 2 2 2 4 2 4" xfId="46695"/>
    <cellStyle name="Note 2 6 2 2 2 4 3" xfId="8511"/>
    <cellStyle name="Note 2 6 2 2 2 4 3 2" xfId="26176"/>
    <cellStyle name="Note 2 6 2 2 2 4 3 3" xfId="43438"/>
    <cellStyle name="Note 2 6 2 2 2 4 4" xfId="15509"/>
    <cellStyle name="Note 2 6 2 2 2 4 4 2" xfId="33173"/>
    <cellStyle name="Note 2 6 2 2 2 4 4 3" xfId="50385"/>
    <cellStyle name="Note 2 6 2 2 2 4 5" xfId="22540"/>
    <cellStyle name="Note 2 6 2 2 2 4 6" xfId="39827"/>
    <cellStyle name="Note 2 6 2 2 2 5" xfId="10481"/>
    <cellStyle name="Note 2 6 2 2 2 5 2" xfId="17370"/>
    <cellStyle name="Note 2 6 2 2 2 5 2 2" xfId="35034"/>
    <cellStyle name="Note 2 6 2 2 2 5 2 3" xfId="52232"/>
    <cellStyle name="Note 2 6 2 2 2 5 3" xfId="28145"/>
    <cellStyle name="Note 2 6 2 2 2 5 4" xfId="45393"/>
    <cellStyle name="Note 2 6 2 2 2 6" xfId="6731"/>
    <cellStyle name="Note 2 6 2 2 2 6 2" xfId="24396"/>
    <cellStyle name="Note 2 6 2 2 2 6 3" xfId="41670"/>
    <cellStyle name="Note 2 6 2 2 2 7" xfId="13762"/>
    <cellStyle name="Note 2 6 2 2 2 7 2" xfId="31426"/>
    <cellStyle name="Note 2 6 2 2 2 7 3" xfId="48650"/>
    <cellStyle name="Note 2 6 2 2 2 8" xfId="20678"/>
    <cellStyle name="Note 2 6 2 2 2 9" xfId="37984"/>
    <cellStyle name="Note 2 6 2 2 3" xfId="3055"/>
    <cellStyle name="Note 2 6 2 2 3 2" xfId="3718"/>
    <cellStyle name="Note 2 6 2 2 3 2 2" xfId="5634"/>
    <cellStyle name="Note 2 6 2 2 3 2 2 2" xfId="12554"/>
    <cellStyle name="Note 2 6 2 2 3 2 2 2 2" xfId="19281"/>
    <cellStyle name="Note 2 6 2 2 3 2 2 2 2 2" xfId="36945"/>
    <cellStyle name="Note 2 6 2 2 3 2 2 2 2 3" xfId="54122"/>
    <cellStyle name="Note 2 6 2 2 3 2 2 2 3" xfId="30218"/>
    <cellStyle name="Note 2 6 2 2 3 2 2 2 4" xfId="47445"/>
    <cellStyle name="Note 2 6 2 2 3 2 2 3" xfId="9270"/>
    <cellStyle name="Note 2 6 2 2 3 2 2 3 2" xfId="26935"/>
    <cellStyle name="Note 2 6 2 2 3 2 2 3 3" xfId="44188"/>
    <cellStyle name="Note 2 6 2 2 3 2 2 4" xfId="16214"/>
    <cellStyle name="Note 2 6 2 2 3 2 2 4 2" xfId="33878"/>
    <cellStyle name="Note 2 6 2 2 3 2 2 4 3" xfId="51081"/>
    <cellStyle name="Note 2 6 2 2 3 2 2 5" xfId="23299"/>
    <cellStyle name="Note 2 6 2 2 3 2 2 6" xfId="40577"/>
    <cellStyle name="Note 2 6 2 2 3 2 3" xfId="11178"/>
    <cellStyle name="Note 2 6 2 2 3 2 3 2" xfId="18013"/>
    <cellStyle name="Note 2 6 2 2 3 2 3 2 2" xfId="35677"/>
    <cellStyle name="Note 2 6 2 2 3 2 3 2 3" xfId="52866"/>
    <cellStyle name="Note 2 6 2 2 3 2 3 3" xfId="28842"/>
    <cellStyle name="Note 2 6 2 2 3 2 3 4" xfId="46081"/>
    <cellStyle name="Note 2 6 2 2 3 2 4" xfId="7415"/>
    <cellStyle name="Note 2 6 2 2 3 2 4 2" xfId="25080"/>
    <cellStyle name="Note 2 6 2 2 3 2 4 3" xfId="42345"/>
    <cellStyle name="Note 2 6 2 2 3 2 5" xfId="14467"/>
    <cellStyle name="Note 2 6 2 2 3 2 5 2" xfId="32131"/>
    <cellStyle name="Note 2 6 2 2 3 2 5 3" xfId="49346"/>
    <cellStyle name="Note 2 6 2 2 3 2 6" xfId="21437"/>
    <cellStyle name="Note 2 6 2 2 3 2 7" xfId="38734"/>
    <cellStyle name="Note 2 6 2 2 3 3" xfId="4085"/>
    <cellStyle name="Note 2 6 2 2 3 3 2" xfId="6001"/>
    <cellStyle name="Note 2 6 2 2 3 3 2 2" xfId="12921"/>
    <cellStyle name="Note 2 6 2 2 3 3 2 2 2" xfId="19648"/>
    <cellStyle name="Note 2 6 2 2 3 3 2 2 2 2" xfId="37312"/>
    <cellStyle name="Note 2 6 2 2 3 3 2 2 2 3" xfId="54489"/>
    <cellStyle name="Note 2 6 2 2 3 3 2 2 3" xfId="30585"/>
    <cellStyle name="Note 2 6 2 2 3 3 2 2 4" xfId="47812"/>
    <cellStyle name="Note 2 6 2 2 3 3 2 3" xfId="9637"/>
    <cellStyle name="Note 2 6 2 2 3 3 2 3 2" xfId="27302"/>
    <cellStyle name="Note 2 6 2 2 3 3 2 3 3" xfId="44555"/>
    <cellStyle name="Note 2 6 2 2 3 3 2 4" xfId="16581"/>
    <cellStyle name="Note 2 6 2 2 3 3 2 4 2" xfId="34245"/>
    <cellStyle name="Note 2 6 2 2 3 3 2 4 3" xfId="51448"/>
    <cellStyle name="Note 2 6 2 2 3 3 2 5" xfId="23666"/>
    <cellStyle name="Note 2 6 2 2 3 3 2 6" xfId="40944"/>
    <cellStyle name="Note 2 6 2 2 3 3 3" xfId="7782"/>
    <cellStyle name="Note 2 6 2 2 3 3 3 2" xfId="25447"/>
    <cellStyle name="Note 2 6 2 2 3 3 3 3" xfId="42712"/>
    <cellStyle name="Note 2 6 2 2 3 3 4" xfId="14834"/>
    <cellStyle name="Note 2 6 2 2 3 3 4 2" xfId="32498"/>
    <cellStyle name="Note 2 6 2 2 3 3 4 3" xfId="49713"/>
    <cellStyle name="Note 2 6 2 2 3 3 5" xfId="21804"/>
    <cellStyle name="Note 2 6 2 2 3 3 6" xfId="39101"/>
    <cellStyle name="Note 2 6 2 2 3 4" xfId="4971"/>
    <cellStyle name="Note 2 6 2 2 3 4 2" xfId="11891"/>
    <cellStyle name="Note 2 6 2 2 3 4 2 2" xfId="18672"/>
    <cellStyle name="Note 2 6 2 2 3 4 2 2 2" xfId="36336"/>
    <cellStyle name="Note 2 6 2 2 3 4 2 2 3" xfId="53519"/>
    <cellStyle name="Note 2 6 2 2 3 4 2 3" xfId="29555"/>
    <cellStyle name="Note 2 6 2 2 3 4 2 4" xfId="46788"/>
    <cellStyle name="Note 2 6 2 2 3 4 3" xfId="8607"/>
    <cellStyle name="Note 2 6 2 2 3 4 3 2" xfId="26272"/>
    <cellStyle name="Note 2 6 2 2 3 4 3 3" xfId="43531"/>
    <cellStyle name="Note 2 6 2 2 3 4 4" xfId="15605"/>
    <cellStyle name="Note 2 6 2 2 3 4 4 2" xfId="33269"/>
    <cellStyle name="Note 2 6 2 2 3 4 4 3" xfId="50478"/>
    <cellStyle name="Note 2 6 2 2 3 4 5" xfId="22636"/>
    <cellStyle name="Note 2 6 2 2 3 4 6" xfId="39920"/>
    <cellStyle name="Note 2 6 2 2 3 5" xfId="10577"/>
    <cellStyle name="Note 2 6 2 2 3 5 2" xfId="17466"/>
    <cellStyle name="Note 2 6 2 2 3 5 2 2" xfId="35130"/>
    <cellStyle name="Note 2 6 2 2 3 5 2 3" xfId="52325"/>
    <cellStyle name="Note 2 6 2 2 3 5 3" xfId="28241"/>
    <cellStyle name="Note 2 6 2 2 3 5 4" xfId="45486"/>
    <cellStyle name="Note 2 6 2 2 3 6" xfId="6827"/>
    <cellStyle name="Note 2 6 2 2 3 6 2" xfId="24492"/>
    <cellStyle name="Note 2 6 2 2 3 6 3" xfId="41763"/>
    <cellStyle name="Note 2 6 2 2 3 7" xfId="13858"/>
    <cellStyle name="Note 2 6 2 2 3 7 2" xfId="31522"/>
    <cellStyle name="Note 2 6 2 2 3 7 3" xfId="48743"/>
    <cellStyle name="Note 2 6 2 2 3 8" xfId="20774"/>
    <cellStyle name="Note 2 6 2 2 3 9" xfId="38077"/>
    <cellStyle name="Note 2 6 2 2 4" xfId="3167"/>
    <cellStyle name="Note 2 6 2 2 4 2" xfId="4197"/>
    <cellStyle name="Note 2 6 2 2 4 2 2" xfId="6113"/>
    <cellStyle name="Note 2 6 2 2 4 2 2 2" xfId="13033"/>
    <cellStyle name="Note 2 6 2 2 4 2 2 2 2" xfId="19760"/>
    <cellStyle name="Note 2 6 2 2 4 2 2 2 2 2" xfId="37424"/>
    <cellStyle name="Note 2 6 2 2 4 2 2 2 2 3" xfId="54601"/>
    <cellStyle name="Note 2 6 2 2 4 2 2 2 3" xfId="30697"/>
    <cellStyle name="Note 2 6 2 2 4 2 2 2 4" xfId="47924"/>
    <cellStyle name="Note 2 6 2 2 4 2 2 3" xfId="9749"/>
    <cellStyle name="Note 2 6 2 2 4 2 2 3 2" xfId="27414"/>
    <cellStyle name="Note 2 6 2 2 4 2 2 3 3" xfId="44667"/>
    <cellStyle name="Note 2 6 2 2 4 2 2 4" xfId="16693"/>
    <cellStyle name="Note 2 6 2 2 4 2 2 4 2" xfId="34357"/>
    <cellStyle name="Note 2 6 2 2 4 2 2 4 3" xfId="51560"/>
    <cellStyle name="Note 2 6 2 2 4 2 2 5" xfId="23778"/>
    <cellStyle name="Note 2 6 2 2 4 2 2 6" xfId="41056"/>
    <cellStyle name="Note 2 6 2 2 4 2 3" xfId="7894"/>
    <cellStyle name="Note 2 6 2 2 4 2 3 2" xfId="25559"/>
    <cellStyle name="Note 2 6 2 2 4 2 3 3" xfId="42824"/>
    <cellStyle name="Note 2 6 2 2 4 2 4" xfId="14946"/>
    <cellStyle name="Note 2 6 2 2 4 2 4 2" xfId="32610"/>
    <cellStyle name="Note 2 6 2 2 4 2 4 3" xfId="49825"/>
    <cellStyle name="Note 2 6 2 2 4 2 5" xfId="21916"/>
    <cellStyle name="Note 2 6 2 2 4 2 6" xfId="39213"/>
    <cellStyle name="Note 2 6 2 2 4 3" xfId="5083"/>
    <cellStyle name="Note 2 6 2 2 4 3 2" xfId="12003"/>
    <cellStyle name="Note 2 6 2 2 4 3 2 2" xfId="18784"/>
    <cellStyle name="Note 2 6 2 2 4 3 2 2 2" xfId="36448"/>
    <cellStyle name="Note 2 6 2 2 4 3 2 2 3" xfId="53631"/>
    <cellStyle name="Note 2 6 2 2 4 3 2 3" xfId="29667"/>
    <cellStyle name="Note 2 6 2 2 4 3 2 4" xfId="46900"/>
    <cellStyle name="Note 2 6 2 2 4 3 3" xfId="8719"/>
    <cellStyle name="Note 2 6 2 2 4 3 3 2" xfId="26384"/>
    <cellStyle name="Note 2 6 2 2 4 3 3 3" xfId="43643"/>
    <cellStyle name="Note 2 6 2 2 4 3 4" xfId="15717"/>
    <cellStyle name="Note 2 6 2 2 4 3 4 2" xfId="33381"/>
    <cellStyle name="Note 2 6 2 2 4 3 4 3" xfId="50590"/>
    <cellStyle name="Note 2 6 2 2 4 3 5" xfId="22748"/>
    <cellStyle name="Note 2 6 2 2 4 3 6" xfId="40032"/>
    <cellStyle name="Note 2 6 2 2 4 4" xfId="10689"/>
    <cellStyle name="Note 2 6 2 2 4 4 2" xfId="17578"/>
    <cellStyle name="Note 2 6 2 2 4 4 2 2" xfId="35242"/>
    <cellStyle name="Note 2 6 2 2 4 4 2 3" xfId="52437"/>
    <cellStyle name="Note 2 6 2 2 4 4 3" xfId="28353"/>
    <cellStyle name="Note 2 6 2 2 4 4 4" xfId="45598"/>
    <cellStyle name="Note 2 6 2 2 4 5" xfId="6939"/>
    <cellStyle name="Note 2 6 2 2 4 5 2" xfId="24604"/>
    <cellStyle name="Note 2 6 2 2 4 5 3" xfId="41875"/>
    <cellStyle name="Note 2 6 2 2 4 6" xfId="13970"/>
    <cellStyle name="Note 2 6 2 2 4 6 2" xfId="31634"/>
    <cellStyle name="Note 2 6 2 2 4 6 3" xfId="48855"/>
    <cellStyle name="Note 2 6 2 2 4 7" xfId="20886"/>
    <cellStyle name="Note 2 6 2 2 4 8" xfId="38189"/>
    <cellStyle name="Note 2 6 2 2 5" xfId="3395"/>
    <cellStyle name="Note 2 6 2 2 5 2" xfId="5311"/>
    <cellStyle name="Note 2 6 2 2 5 2 2" xfId="12231"/>
    <cellStyle name="Note 2 6 2 2 5 2 2 2" xfId="18958"/>
    <cellStyle name="Note 2 6 2 2 5 2 2 2 2" xfId="36622"/>
    <cellStyle name="Note 2 6 2 2 5 2 2 2 3" xfId="53805"/>
    <cellStyle name="Note 2 6 2 2 5 2 2 3" xfId="29895"/>
    <cellStyle name="Note 2 6 2 2 5 2 2 4" xfId="47128"/>
    <cellStyle name="Note 2 6 2 2 5 2 3" xfId="8947"/>
    <cellStyle name="Note 2 6 2 2 5 2 3 2" xfId="26612"/>
    <cellStyle name="Note 2 6 2 2 5 2 3 3" xfId="43871"/>
    <cellStyle name="Note 2 6 2 2 5 2 4" xfId="15891"/>
    <cellStyle name="Note 2 6 2 2 5 2 4 2" xfId="33555"/>
    <cellStyle name="Note 2 6 2 2 5 2 4 3" xfId="50764"/>
    <cellStyle name="Note 2 6 2 2 5 2 5" xfId="22976"/>
    <cellStyle name="Note 2 6 2 2 5 2 6" xfId="40260"/>
    <cellStyle name="Note 2 6 2 2 5 3" xfId="10855"/>
    <cellStyle name="Note 2 6 2 2 5 3 2" xfId="17690"/>
    <cellStyle name="Note 2 6 2 2 5 3 2 2" xfId="35354"/>
    <cellStyle name="Note 2 6 2 2 5 3 2 3" xfId="52549"/>
    <cellStyle name="Note 2 6 2 2 5 3 3" xfId="28519"/>
    <cellStyle name="Note 2 6 2 2 5 3 4" xfId="45764"/>
    <cellStyle name="Note 2 6 2 2 5 4" xfId="14144"/>
    <cellStyle name="Note 2 6 2 2 5 4 2" xfId="31808"/>
    <cellStyle name="Note 2 6 2 2 5 4 3" xfId="49029"/>
    <cellStyle name="Note 2 6 2 2 5 5" xfId="21114"/>
    <cellStyle name="Note 2 6 2 2 5 6" xfId="38417"/>
    <cellStyle name="Note 2 6 2 2 6" xfId="3224"/>
    <cellStyle name="Note 2 6 2 2 6 2" xfId="5140"/>
    <cellStyle name="Note 2 6 2 2 6 2 2" xfId="12060"/>
    <cellStyle name="Note 2 6 2 2 6 2 2 2" xfId="18841"/>
    <cellStyle name="Note 2 6 2 2 6 2 2 2 2" xfId="36505"/>
    <cellStyle name="Note 2 6 2 2 6 2 2 2 3" xfId="53688"/>
    <cellStyle name="Note 2 6 2 2 6 2 2 3" xfId="29724"/>
    <cellStyle name="Note 2 6 2 2 6 2 2 4" xfId="46957"/>
    <cellStyle name="Note 2 6 2 2 6 2 3" xfId="8776"/>
    <cellStyle name="Note 2 6 2 2 6 2 3 2" xfId="26441"/>
    <cellStyle name="Note 2 6 2 2 6 2 3 3" xfId="43700"/>
    <cellStyle name="Note 2 6 2 2 6 2 4" xfId="15774"/>
    <cellStyle name="Note 2 6 2 2 6 2 4 2" xfId="33438"/>
    <cellStyle name="Note 2 6 2 2 6 2 4 3" xfId="50647"/>
    <cellStyle name="Note 2 6 2 2 6 2 5" xfId="22805"/>
    <cellStyle name="Note 2 6 2 2 6 2 6" xfId="40089"/>
    <cellStyle name="Note 2 6 2 2 6 3" xfId="6996"/>
    <cellStyle name="Note 2 6 2 2 6 3 2" xfId="24661"/>
    <cellStyle name="Note 2 6 2 2 6 3 3" xfId="41932"/>
    <cellStyle name="Note 2 6 2 2 6 4" xfId="14027"/>
    <cellStyle name="Note 2 6 2 2 6 4 2" xfId="31691"/>
    <cellStyle name="Note 2 6 2 2 6 4 3" xfId="48912"/>
    <cellStyle name="Note 2 6 2 2 6 5" xfId="20943"/>
    <cellStyle name="Note 2 6 2 2 6 6" xfId="38246"/>
    <cellStyle name="Note 2 6 2 2 7" xfId="4648"/>
    <cellStyle name="Note 2 6 2 2 7 2" xfId="11568"/>
    <cellStyle name="Note 2 6 2 2 7 2 2" xfId="18349"/>
    <cellStyle name="Note 2 6 2 2 7 2 2 2" xfId="36013"/>
    <cellStyle name="Note 2 6 2 2 7 2 2 3" xfId="53202"/>
    <cellStyle name="Note 2 6 2 2 7 2 3" xfId="29232"/>
    <cellStyle name="Note 2 6 2 2 7 2 4" xfId="46471"/>
    <cellStyle name="Note 2 6 2 2 7 3" xfId="8284"/>
    <cellStyle name="Note 2 6 2 2 7 3 2" xfId="25949"/>
    <cellStyle name="Note 2 6 2 2 7 3 3" xfId="43214"/>
    <cellStyle name="Note 2 6 2 2 7 4" xfId="15282"/>
    <cellStyle name="Note 2 6 2 2 7 4 2" xfId="32946"/>
    <cellStyle name="Note 2 6 2 2 7 4 3" xfId="50161"/>
    <cellStyle name="Note 2 6 2 2 7 5" xfId="22313"/>
    <cellStyle name="Note 2 6 2 2 7 6" xfId="39603"/>
    <cellStyle name="Note 2 6 2 2 8" xfId="10254"/>
    <cellStyle name="Note 2 6 2 2 8 2" xfId="17143"/>
    <cellStyle name="Note 2 6 2 2 8 2 2" xfId="34807"/>
    <cellStyle name="Note 2 6 2 2 8 2 3" xfId="52008"/>
    <cellStyle name="Note 2 6 2 2 8 3" xfId="27918"/>
    <cellStyle name="Note 2 6 2 2 8 4" xfId="45169"/>
    <cellStyle name="Note 2 6 2 2 9" xfId="6504"/>
    <cellStyle name="Note 2 6 2 2 9 2" xfId="24169"/>
    <cellStyle name="Note 2 6 2 2 9 3" xfId="41446"/>
    <cellStyle name="Note 2 6 2 3" xfId="2843"/>
    <cellStyle name="Note 2 6 2 3 2" xfId="3506"/>
    <cellStyle name="Note 2 6 2 3 2 2" xfId="5422"/>
    <cellStyle name="Note 2 6 2 3 2 2 2" xfId="12342"/>
    <cellStyle name="Note 2 6 2 3 2 2 2 2" xfId="19069"/>
    <cellStyle name="Note 2 6 2 3 2 2 2 2 2" xfId="36733"/>
    <cellStyle name="Note 2 6 2 3 2 2 2 2 3" xfId="53913"/>
    <cellStyle name="Note 2 6 2 3 2 2 2 3" xfId="30006"/>
    <cellStyle name="Note 2 6 2 3 2 2 2 4" xfId="47236"/>
    <cellStyle name="Note 2 6 2 3 2 2 3" xfId="9058"/>
    <cellStyle name="Note 2 6 2 3 2 2 3 2" xfId="26723"/>
    <cellStyle name="Note 2 6 2 3 2 2 3 3" xfId="43979"/>
    <cellStyle name="Note 2 6 2 3 2 2 4" xfId="16002"/>
    <cellStyle name="Note 2 6 2 3 2 2 4 2" xfId="33666"/>
    <cellStyle name="Note 2 6 2 3 2 2 4 3" xfId="50872"/>
    <cellStyle name="Note 2 6 2 3 2 2 5" xfId="23087"/>
    <cellStyle name="Note 2 6 2 3 2 2 6" xfId="40368"/>
    <cellStyle name="Note 2 6 2 3 2 3" xfId="10966"/>
    <cellStyle name="Note 2 6 2 3 2 3 2" xfId="17801"/>
    <cellStyle name="Note 2 6 2 3 2 3 2 2" xfId="35465"/>
    <cellStyle name="Note 2 6 2 3 2 3 2 3" xfId="52657"/>
    <cellStyle name="Note 2 6 2 3 2 3 3" xfId="28630"/>
    <cellStyle name="Note 2 6 2 3 2 3 4" xfId="45872"/>
    <cellStyle name="Note 2 6 2 3 2 4" xfId="7203"/>
    <cellStyle name="Note 2 6 2 3 2 4 2" xfId="24868"/>
    <cellStyle name="Note 2 6 2 3 2 4 3" xfId="42136"/>
    <cellStyle name="Note 2 6 2 3 2 5" xfId="14255"/>
    <cellStyle name="Note 2 6 2 3 2 5 2" xfId="31919"/>
    <cellStyle name="Note 2 6 2 3 2 5 3" xfId="49137"/>
    <cellStyle name="Note 2 6 2 3 2 6" xfId="21225"/>
    <cellStyle name="Note 2 6 2 3 2 7" xfId="38525"/>
    <cellStyle name="Note 2 6 2 3 3" xfId="3876"/>
    <cellStyle name="Note 2 6 2 3 3 2" xfId="5792"/>
    <cellStyle name="Note 2 6 2 3 3 2 2" xfId="12712"/>
    <cellStyle name="Note 2 6 2 3 3 2 2 2" xfId="19439"/>
    <cellStyle name="Note 2 6 2 3 3 2 2 2 2" xfId="37103"/>
    <cellStyle name="Note 2 6 2 3 3 2 2 2 3" xfId="54280"/>
    <cellStyle name="Note 2 6 2 3 3 2 2 3" xfId="30376"/>
    <cellStyle name="Note 2 6 2 3 3 2 2 4" xfId="47603"/>
    <cellStyle name="Note 2 6 2 3 3 2 3" xfId="9428"/>
    <cellStyle name="Note 2 6 2 3 3 2 3 2" xfId="27093"/>
    <cellStyle name="Note 2 6 2 3 3 2 3 3" xfId="44346"/>
    <cellStyle name="Note 2 6 2 3 3 2 4" xfId="16372"/>
    <cellStyle name="Note 2 6 2 3 3 2 4 2" xfId="34036"/>
    <cellStyle name="Note 2 6 2 3 3 2 4 3" xfId="51239"/>
    <cellStyle name="Note 2 6 2 3 3 2 5" xfId="23457"/>
    <cellStyle name="Note 2 6 2 3 3 2 6" xfId="40735"/>
    <cellStyle name="Note 2 6 2 3 3 3" xfId="7573"/>
    <cellStyle name="Note 2 6 2 3 3 3 2" xfId="25238"/>
    <cellStyle name="Note 2 6 2 3 3 3 3" xfId="42503"/>
    <cellStyle name="Note 2 6 2 3 3 4" xfId="14625"/>
    <cellStyle name="Note 2 6 2 3 3 4 2" xfId="32289"/>
    <cellStyle name="Note 2 6 2 3 3 4 3" xfId="49504"/>
    <cellStyle name="Note 2 6 2 3 3 5" xfId="21595"/>
    <cellStyle name="Note 2 6 2 3 3 6" xfId="38892"/>
    <cellStyle name="Note 2 6 2 3 4" xfId="4759"/>
    <cellStyle name="Note 2 6 2 3 4 2" xfId="11679"/>
    <cellStyle name="Note 2 6 2 3 4 2 2" xfId="18460"/>
    <cellStyle name="Note 2 6 2 3 4 2 2 2" xfId="36124"/>
    <cellStyle name="Note 2 6 2 3 4 2 2 3" xfId="53310"/>
    <cellStyle name="Note 2 6 2 3 4 2 3" xfId="29343"/>
    <cellStyle name="Note 2 6 2 3 4 2 4" xfId="46579"/>
    <cellStyle name="Note 2 6 2 3 4 3" xfId="8395"/>
    <cellStyle name="Note 2 6 2 3 4 3 2" xfId="26060"/>
    <cellStyle name="Note 2 6 2 3 4 3 3" xfId="43322"/>
    <cellStyle name="Note 2 6 2 3 4 4" xfId="15393"/>
    <cellStyle name="Note 2 6 2 3 4 4 2" xfId="33057"/>
    <cellStyle name="Note 2 6 2 3 4 4 3" xfId="50269"/>
    <cellStyle name="Note 2 6 2 3 4 5" xfId="22424"/>
    <cellStyle name="Note 2 6 2 3 4 6" xfId="39711"/>
    <cellStyle name="Note 2 6 2 3 5" xfId="10365"/>
    <cellStyle name="Note 2 6 2 3 5 2" xfId="17254"/>
    <cellStyle name="Note 2 6 2 3 5 2 2" xfId="34918"/>
    <cellStyle name="Note 2 6 2 3 5 2 3" xfId="52116"/>
    <cellStyle name="Note 2 6 2 3 5 3" xfId="28029"/>
    <cellStyle name="Note 2 6 2 3 5 4" xfId="45277"/>
    <cellStyle name="Note 2 6 2 3 6" xfId="6615"/>
    <cellStyle name="Note 2 6 2 3 6 2" xfId="24280"/>
    <cellStyle name="Note 2 6 2 3 6 3" xfId="41554"/>
    <cellStyle name="Note 2 6 2 3 7" xfId="13646"/>
    <cellStyle name="Note 2 6 2 3 7 2" xfId="31310"/>
    <cellStyle name="Note 2 6 2 3 7 3" xfId="48534"/>
    <cellStyle name="Note 2 6 2 3 8" xfId="20562"/>
    <cellStyle name="Note 2 6 2 3 9" xfId="37868"/>
    <cellStyle name="Note 2 6 2 4" xfId="4495"/>
    <cellStyle name="Note 2 6 2 4 2" xfId="6359"/>
    <cellStyle name="Note 2 6 2 4 2 2" xfId="13278"/>
    <cellStyle name="Note 2 6 2 4 2 2 2" xfId="19951"/>
    <cellStyle name="Note 2 6 2 4 2 2 2 2" xfId="37615"/>
    <cellStyle name="Note 2 6 2 4 2 2 2 3" xfId="54792"/>
    <cellStyle name="Note 2 6 2 4 2 2 3" xfId="30942"/>
    <cellStyle name="Note 2 6 2 4 2 2 4" xfId="48169"/>
    <cellStyle name="Note 2 6 2 4 2 3" xfId="9994"/>
    <cellStyle name="Note 2 6 2 4 2 3 2" xfId="27659"/>
    <cellStyle name="Note 2 6 2 4 2 3 3" xfId="44912"/>
    <cellStyle name="Note 2 6 2 4 2 4" xfId="16884"/>
    <cellStyle name="Note 2 6 2 4 2 4 2" xfId="34548"/>
    <cellStyle name="Note 2 6 2 4 2 4 3" xfId="51751"/>
    <cellStyle name="Note 2 6 2 4 2 5" xfId="24024"/>
    <cellStyle name="Note 2 6 2 4 2 6" xfId="41301"/>
    <cellStyle name="Note 2 6 2 4 3" xfId="11423"/>
    <cellStyle name="Note 2 6 2 4 3 2" xfId="18204"/>
    <cellStyle name="Note 2 6 2 4 3 2 2" xfId="35868"/>
    <cellStyle name="Note 2 6 2 4 3 2 3" xfId="53057"/>
    <cellStyle name="Note 2 6 2 4 3 3" xfId="29087"/>
    <cellStyle name="Note 2 6 2 4 3 4" xfId="46326"/>
    <cellStyle name="Note 2 6 2 4 4" xfId="8139"/>
    <cellStyle name="Note 2 6 2 4 4 2" xfId="25804"/>
    <cellStyle name="Note 2 6 2 4 4 3" xfId="43069"/>
    <cellStyle name="Note 2 6 2 4 5" xfId="15137"/>
    <cellStyle name="Note 2 6 2 4 5 2" xfId="32801"/>
    <cellStyle name="Note 2 6 2 4 5 3" xfId="50016"/>
    <cellStyle name="Note 2 6 2 4 6" xfId="22168"/>
    <cellStyle name="Note 2 6 2 4 7" xfId="39458"/>
    <cellStyle name="Note 2 6 2 5" xfId="4570"/>
    <cellStyle name="Note 2 6 2 5 2" xfId="6432"/>
    <cellStyle name="Note 2 6 2 5 2 2" xfId="13351"/>
    <cellStyle name="Note 2 6 2 5 2 2 2" xfId="20024"/>
    <cellStyle name="Note 2 6 2 5 2 2 2 2" xfId="37688"/>
    <cellStyle name="Note 2 6 2 5 2 2 2 3" xfId="54865"/>
    <cellStyle name="Note 2 6 2 5 2 2 3" xfId="31015"/>
    <cellStyle name="Note 2 6 2 5 2 2 4" xfId="48242"/>
    <cellStyle name="Note 2 6 2 5 2 3" xfId="10067"/>
    <cellStyle name="Note 2 6 2 5 2 3 2" xfId="27732"/>
    <cellStyle name="Note 2 6 2 5 2 3 3" xfId="44985"/>
    <cellStyle name="Note 2 6 2 5 2 4" xfId="16957"/>
    <cellStyle name="Note 2 6 2 5 2 4 2" xfId="34621"/>
    <cellStyle name="Note 2 6 2 5 2 4 3" xfId="51824"/>
    <cellStyle name="Note 2 6 2 5 2 5" xfId="24097"/>
    <cellStyle name="Note 2 6 2 5 2 6" xfId="41374"/>
    <cellStyle name="Note 2 6 2 5 3" xfId="11496"/>
    <cellStyle name="Note 2 6 2 5 3 2" xfId="18277"/>
    <cellStyle name="Note 2 6 2 5 3 2 2" xfId="35941"/>
    <cellStyle name="Note 2 6 2 5 3 2 3" xfId="53130"/>
    <cellStyle name="Note 2 6 2 5 3 3" xfId="29160"/>
    <cellStyle name="Note 2 6 2 5 3 4" xfId="46399"/>
    <cellStyle name="Note 2 6 2 5 4" xfId="8212"/>
    <cellStyle name="Note 2 6 2 5 4 2" xfId="25877"/>
    <cellStyle name="Note 2 6 2 5 4 3" xfId="43142"/>
    <cellStyle name="Note 2 6 2 5 5" xfId="15210"/>
    <cellStyle name="Note 2 6 2 5 5 2" xfId="32874"/>
    <cellStyle name="Note 2 6 2 5 5 3" xfId="50089"/>
    <cellStyle name="Note 2 6 2 5 6" xfId="22241"/>
    <cellStyle name="Note 2 6 2 5 7" xfId="39531"/>
    <cellStyle name="Note 2 6 2 6" xfId="10138"/>
    <cellStyle name="Note 2 6 2 6 2" xfId="17027"/>
    <cellStyle name="Note 2 6 2 6 2 2" xfId="34691"/>
    <cellStyle name="Note 2 6 2 6 2 3" xfId="51892"/>
    <cellStyle name="Note 2 6 2 6 3" xfId="27802"/>
    <cellStyle name="Note 2 6 2 6 4" xfId="45053"/>
    <cellStyle name="Note 2 6 2 7" xfId="13419"/>
    <cellStyle name="Note 2 6 2 7 2" xfId="31083"/>
    <cellStyle name="Note 2 6 2 7 3" xfId="48310"/>
    <cellStyle name="Note 2 6 2 8" xfId="20245"/>
    <cellStyle name="Note 2 6 2 9" xfId="20167"/>
    <cellStyle name="Note 2 6 3" xfId="2731"/>
    <cellStyle name="Note 2 6 3 10" xfId="13536"/>
    <cellStyle name="Note 2 6 3 10 2" xfId="31200"/>
    <cellStyle name="Note 2 6 3 10 3" xfId="48427"/>
    <cellStyle name="Note 2 6 3 11" xfId="20452"/>
    <cellStyle name="Note 2 6 3 12" xfId="37761"/>
    <cellStyle name="Note 2 6 3 2" xfId="2960"/>
    <cellStyle name="Note 2 6 3 2 2" xfId="3623"/>
    <cellStyle name="Note 2 6 3 2 2 2" xfId="5539"/>
    <cellStyle name="Note 2 6 3 2 2 2 2" xfId="12459"/>
    <cellStyle name="Note 2 6 3 2 2 2 2 2" xfId="19186"/>
    <cellStyle name="Note 2 6 3 2 2 2 2 2 2" xfId="36850"/>
    <cellStyle name="Note 2 6 3 2 2 2 2 2 3" xfId="54030"/>
    <cellStyle name="Note 2 6 3 2 2 2 2 3" xfId="30123"/>
    <cellStyle name="Note 2 6 3 2 2 2 2 4" xfId="47353"/>
    <cellStyle name="Note 2 6 3 2 2 2 3" xfId="9175"/>
    <cellStyle name="Note 2 6 3 2 2 2 3 2" xfId="26840"/>
    <cellStyle name="Note 2 6 3 2 2 2 3 3" xfId="44096"/>
    <cellStyle name="Note 2 6 3 2 2 2 4" xfId="16119"/>
    <cellStyle name="Note 2 6 3 2 2 2 4 2" xfId="33783"/>
    <cellStyle name="Note 2 6 3 2 2 2 4 3" xfId="50989"/>
    <cellStyle name="Note 2 6 3 2 2 2 5" xfId="23204"/>
    <cellStyle name="Note 2 6 3 2 2 2 6" xfId="40485"/>
    <cellStyle name="Note 2 6 3 2 2 3" xfId="11083"/>
    <cellStyle name="Note 2 6 3 2 2 3 2" xfId="17918"/>
    <cellStyle name="Note 2 6 3 2 2 3 2 2" xfId="35582"/>
    <cellStyle name="Note 2 6 3 2 2 3 2 3" xfId="52774"/>
    <cellStyle name="Note 2 6 3 2 2 3 3" xfId="28747"/>
    <cellStyle name="Note 2 6 3 2 2 3 4" xfId="45989"/>
    <cellStyle name="Note 2 6 3 2 2 4" xfId="7320"/>
    <cellStyle name="Note 2 6 3 2 2 4 2" xfId="24985"/>
    <cellStyle name="Note 2 6 3 2 2 4 3" xfId="42253"/>
    <cellStyle name="Note 2 6 3 2 2 5" xfId="14372"/>
    <cellStyle name="Note 2 6 3 2 2 5 2" xfId="32036"/>
    <cellStyle name="Note 2 6 3 2 2 5 3" xfId="49254"/>
    <cellStyle name="Note 2 6 3 2 2 6" xfId="21342"/>
    <cellStyle name="Note 2 6 3 2 2 7" xfId="38642"/>
    <cellStyle name="Note 2 6 3 2 3" xfId="3993"/>
    <cellStyle name="Note 2 6 3 2 3 2" xfId="5909"/>
    <cellStyle name="Note 2 6 3 2 3 2 2" xfId="12829"/>
    <cellStyle name="Note 2 6 3 2 3 2 2 2" xfId="19556"/>
    <cellStyle name="Note 2 6 3 2 3 2 2 2 2" xfId="37220"/>
    <cellStyle name="Note 2 6 3 2 3 2 2 2 3" xfId="54397"/>
    <cellStyle name="Note 2 6 3 2 3 2 2 3" xfId="30493"/>
    <cellStyle name="Note 2 6 3 2 3 2 2 4" xfId="47720"/>
    <cellStyle name="Note 2 6 3 2 3 2 3" xfId="9545"/>
    <cellStyle name="Note 2 6 3 2 3 2 3 2" xfId="27210"/>
    <cellStyle name="Note 2 6 3 2 3 2 3 3" xfId="44463"/>
    <cellStyle name="Note 2 6 3 2 3 2 4" xfId="16489"/>
    <cellStyle name="Note 2 6 3 2 3 2 4 2" xfId="34153"/>
    <cellStyle name="Note 2 6 3 2 3 2 4 3" xfId="51356"/>
    <cellStyle name="Note 2 6 3 2 3 2 5" xfId="23574"/>
    <cellStyle name="Note 2 6 3 2 3 2 6" xfId="40852"/>
    <cellStyle name="Note 2 6 3 2 3 3" xfId="7690"/>
    <cellStyle name="Note 2 6 3 2 3 3 2" xfId="25355"/>
    <cellStyle name="Note 2 6 3 2 3 3 3" xfId="42620"/>
    <cellStyle name="Note 2 6 3 2 3 4" xfId="14742"/>
    <cellStyle name="Note 2 6 3 2 3 4 2" xfId="32406"/>
    <cellStyle name="Note 2 6 3 2 3 4 3" xfId="49621"/>
    <cellStyle name="Note 2 6 3 2 3 5" xfId="21712"/>
    <cellStyle name="Note 2 6 3 2 3 6" xfId="39009"/>
    <cellStyle name="Note 2 6 3 2 4" xfId="4876"/>
    <cellStyle name="Note 2 6 3 2 4 2" xfId="11796"/>
    <cellStyle name="Note 2 6 3 2 4 2 2" xfId="18577"/>
    <cellStyle name="Note 2 6 3 2 4 2 2 2" xfId="36241"/>
    <cellStyle name="Note 2 6 3 2 4 2 2 3" xfId="53427"/>
    <cellStyle name="Note 2 6 3 2 4 2 3" xfId="29460"/>
    <cellStyle name="Note 2 6 3 2 4 2 4" xfId="46696"/>
    <cellStyle name="Note 2 6 3 2 4 3" xfId="8512"/>
    <cellStyle name="Note 2 6 3 2 4 3 2" xfId="26177"/>
    <cellStyle name="Note 2 6 3 2 4 3 3" xfId="43439"/>
    <cellStyle name="Note 2 6 3 2 4 4" xfId="15510"/>
    <cellStyle name="Note 2 6 3 2 4 4 2" xfId="33174"/>
    <cellStyle name="Note 2 6 3 2 4 4 3" xfId="50386"/>
    <cellStyle name="Note 2 6 3 2 4 5" xfId="22541"/>
    <cellStyle name="Note 2 6 3 2 4 6" xfId="39828"/>
    <cellStyle name="Note 2 6 3 2 5" xfId="10482"/>
    <cellStyle name="Note 2 6 3 2 5 2" xfId="17371"/>
    <cellStyle name="Note 2 6 3 2 5 2 2" xfId="35035"/>
    <cellStyle name="Note 2 6 3 2 5 2 3" xfId="52233"/>
    <cellStyle name="Note 2 6 3 2 5 3" xfId="28146"/>
    <cellStyle name="Note 2 6 3 2 5 4" xfId="45394"/>
    <cellStyle name="Note 2 6 3 2 6" xfId="6732"/>
    <cellStyle name="Note 2 6 3 2 6 2" xfId="24397"/>
    <cellStyle name="Note 2 6 3 2 6 3" xfId="41671"/>
    <cellStyle name="Note 2 6 3 2 7" xfId="13763"/>
    <cellStyle name="Note 2 6 3 2 7 2" xfId="31427"/>
    <cellStyle name="Note 2 6 3 2 7 3" xfId="48651"/>
    <cellStyle name="Note 2 6 3 2 8" xfId="20679"/>
    <cellStyle name="Note 2 6 3 2 9" xfId="37985"/>
    <cellStyle name="Note 2 6 3 3" xfId="3056"/>
    <cellStyle name="Note 2 6 3 3 2" xfId="3719"/>
    <cellStyle name="Note 2 6 3 3 2 2" xfId="5635"/>
    <cellStyle name="Note 2 6 3 3 2 2 2" xfId="12555"/>
    <cellStyle name="Note 2 6 3 3 2 2 2 2" xfId="19282"/>
    <cellStyle name="Note 2 6 3 3 2 2 2 2 2" xfId="36946"/>
    <cellStyle name="Note 2 6 3 3 2 2 2 2 3" xfId="54123"/>
    <cellStyle name="Note 2 6 3 3 2 2 2 3" xfId="30219"/>
    <cellStyle name="Note 2 6 3 3 2 2 2 4" xfId="47446"/>
    <cellStyle name="Note 2 6 3 3 2 2 3" xfId="9271"/>
    <cellStyle name="Note 2 6 3 3 2 2 3 2" xfId="26936"/>
    <cellStyle name="Note 2 6 3 3 2 2 3 3" xfId="44189"/>
    <cellStyle name="Note 2 6 3 3 2 2 4" xfId="16215"/>
    <cellStyle name="Note 2 6 3 3 2 2 4 2" xfId="33879"/>
    <cellStyle name="Note 2 6 3 3 2 2 4 3" xfId="51082"/>
    <cellStyle name="Note 2 6 3 3 2 2 5" xfId="23300"/>
    <cellStyle name="Note 2 6 3 3 2 2 6" xfId="40578"/>
    <cellStyle name="Note 2 6 3 3 2 3" xfId="11179"/>
    <cellStyle name="Note 2 6 3 3 2 3 2" xfId="18014"/>
    <cellStyle name="Note 2 6 3 3 2 3 2 2" xfId="35678"/>
    <cellStyle name="Note 2 6 3 3 2 3 2 3" xfId="52867"/>
    <cellStyle name="Note 2 6 3 3 2 3 3" xfId="28843"/>
    <cellStyle name="Note 2 6 3 3 2 3 4" xfId="46082"/>
    <cellStyle name="Note 2 6 3 3 2 4" xfId="7416"/>
    <cellStyle name="Note 2 6 3 3 2 4 2" xfId="25081"/>
    <cellStyle name="Note 2 6 3 3 2 4 3" xfId="42346"/>
    <cellStyle name="Note 2 6 3 3 2 5" xfId="14468"/>
    <cellStyle name="Note 2 6 3 3 2 5 2" xfId="32132"/>
    <cellStyle name="Note 2 6 3 3 2 5 3" xfId="49347"/>
    <cellStyle name="Note 2 6 3 3 2 6" xfId="21438"/>
    <cellStyle name="Note 2 6 3 3 2 7" xfId="38735"/>
    <cellStyle name="Note 2 6 3 3 3" xfId="4086"/>
    <cellStyle name="Note 2 6 3 3 3 2" xfId="6002"/>
    <cellStyle name="Note 2 6 3 3 3 2 2" xfId="12922"/>
    <cellStyle name="Note 2 6 3 3 3 2 2 2" xfId="19649"/>
    <cellStyle name="Note 2 6 3 3 3 2 2 2 2" xfId="37313"/>
    <cellStyle name="Note 2 6 3 3 3 2 2 2 3" xfId="54490"/>
    <cellStyle name="Note 2 6 3 3 3 2 2 3" xfId="30586"/>
    <cellStyle name="Note 2 6 3 3 3 2 2 4" xfId="47813"/>
    <cellStyle name="Note 2 6 3 3 3 2 3" xfId="9638"/>
    <cellStyle name="Note 2 6 3 3 3 2 3 2" xfId="27303"/>
    <cellStyle name="Note 2 6 3 3 3 2 3 3" xfId="44556"/>
    <cellStyle name="Note 2 6 3 3 3 2 4" xfId="16582"/>
    <cellStyle name="Note 2 6 3 3 3 2 4 2" xfId="34246"/>
    <cellStyle name="Note 2 6 3 3 3 2 4 3" xfId="51449"/>
    <cellStyle name="Note 2 6 3 3 3 2 5" xfId="23667"/>
    <cellStyle name="Note 2 6 3 3 3 2 6" xfId="40945"/>
    <cellStyle name="Note 2 6 3 3 3 3" xfId="7783"/>
    <cellStyle name="Note 2 6 3 3 3 3 2" xfId="25448"/>
    <cellStyle name="Note 2 6 3 3 3 3 3" xfId="42713"/>
    <cellStyle name="Note 2 6 3 3 3 4" xfId="14835"/>
    <cellStyle name="Note 2 6 3 3 3 4 2" xfId="32499"/>
    <cellStyle name="Note 2 6 3 3 3 4 3" xfId="49714"/>
    <cellStyle name="Note 2 6 3 3 3 5" xfId="21805"/>
    <cellStyle name="Note 2 6 3 3 3 6" xfId="39102"/>
    <cellStyle name="Note 2 6 3 3 4" xfId="4972"/>
    <cellStyle name="Note 2 6 3 3 4 2" xfId="11892"/>
    <cellStyle name="Note 2 6 3 3 4 2 2" xfId="18673"/>
    <cellStyle name="Note 2 6 3 3 4 2 2 2" xfId="36337"/>
    <cellStyle name="Note 2 6 3 3 4 2 2 3" xfId="53520"/>
    <cellStyle name="Note 2 6 3 3 4 2 3" xfId="29556"/>
    <cellStyle name="Note 2 6 3 3 4 2 4" xfId="46789"/>
    <cellStyle name="Note 2 6 3 3 4 3" xfId="8608"/>
    <cellStyle name="Note 2 6 3 3 4 3 2" xfId="26273"/>
    <cellStyle name="Note 2 6 3 3 4 3 3" xfId="43532"/>
    <cellStyle name="Note 2 6 3 3 4 4" xfId="15606"/>
    <cellStyle name="Note 2 6 3 3 4 4 2" xfId="33270"/>
    <cellStyle name="Note 2 6 3 3 4 4 3" xfId="50479"/>
    <cellStyle name="Note 2 6 3 3 4 5" xfId="22637"/>
    <cellStyle name="Note 2 6 3 3 4 6" xfId="39921"/>
    <cellStyle name="Note 2 6 3 3 5" xfId="10578"/>
    <cellStyle name="Note 2 6 3 3 5 2" xfId="17467"/>
    <cellStyle name="Note 2 6 3 3 5 2 2" xfId="35131"/>
    <cellStyle name="Note 2 6 3 3 5 2 3" xfId="52326"/>
    <cellStyle name="Note 2 6 3 3 5 3" xfId="28242"/>
    <cellStyle name="Note 2 6 3 3 5 4" xfId="45487"/>
    <cellStyle name="Note 2 6 3 3 6" xfId="6828"/>
    <cellStyle name="Note 2 6 3 3 6 2" xfId="24493"/>
    <cellStyle name="Note 2 6 3 3 6 3" xfId="41764"/>
    <cellStyle name="Note 2 6 3 3 7" xfId="13859"/>
    <cellStyle name="Note 2 6 3 3 7 2" xfId="31523"/>
    <cellStyle name="Note 2 6 3 3 7 3" xfId="48744"/>
    <cellStyle name="Note 2 6 3 3 8" xfId="20775"/>
    <cellStyle name="Note 2 6 3 3 9" xfId="38078"/>
    <cellStyle name="Note 2 6 3 4" xfId="3168"/>
    <cellStyle name="Note 2 6 3 4 2" xfId="4198"/>
    <cellStyle name="Note 2 6 3 4 2 2" xfId="6114"/>
    <cellStyle name="Note 2 6 3 4 2 2 2" xfId="13034"/>
    <cellStyle name="Note 2 6 3 4 2 2 2 2" xfId="19761"/>
    <cellStyle name="Note 2 6 3 4 2 2 2 2 2" xfId="37425"/>
    <cellStyle name="Note 2 6 3 4 2 2 2 2 3" xfId="54602"/>
    <cellStyle name="Note 2 6 3 4 2 2 2 3" xfId="30698"/>
    <cellStyle name="Note 2 6 3 4 2 2 2 4" xfId="47925"/>
    <cellStyle name="Note 2 6 3 4 2 2 3" xfId="9750"/>
    <cellStyle name="Note 2 6 3 4 2 2 3 2" xfId="27415"/>
    <cellStyle name="Note 2 6 3 4 2 2 3 3" xfId="44668"/>
    <cellStyle name="Note 2 6 3 4 2 2 4" xfId="16694"/>
    <cellStyle name="Note 2 6 3 4 2 2 4 2" xfId="34358"/>
    <cellStyle name="Note 2 6 3 4 2 2 4 3" xfId="51561"/>
    <cellStyle name="Note 2 6 3 4 2 2 5" xfId="23779"/>
    <cellStyle name="Note 2 6 3 4 2 2 6" xfId="41057"/>
    <cellStyle name="Note 2 6 3 4 2 3" xfId="7895"/>
    <cellStyle name="Note 2 6 3 4 2 3 2" xfId="25560"/>
    <cellStyle name="Note 2 6 3 4 2 3 3" xfId="42825"/>
    <cellStyle name="Note 2 6 3 4 2 4" xfId="14947"/>
    <cellStyle name="Note 2 6 3 4 2 4 2" xfId="32611"/>
    <cellStyle name="Note 2 6 3 4 2 4 3" xfId="49826"/>
    <cellStyle name="Note 2 6 3 4 2 5" xfId="21917"/>
    <cellStyle name="Note 2 6 3 4 2 6" xfId="39214"/>
    <cellStyle name="Note 2 6 3 4 3" xfId="5084"/>
    <cellStyle name="Note 2 6 3 4 3 2" xfId="12004"/>
    <cellStyle name="Note 2 6 3 4 3 2 2" xfId="18785"/>
    <cellStyle name="Note 2 6 3 4 3 2 2 2" xfId="36449"/>
    <cellStyle name="Note 2 6 3 4 3 2 2 3" xfId="53632"/>
    <cellStyle name="Note 2 6 3 4 3 2 3" xfId="29668"/>
    <cellStyle name="Note 2 6 3 4 3 2 4" xfId="46901"/>
    <cellStyle name="Note 2 6 3 4 3 3" xfId="8720"/>
    <cellStyle name="Note 2 6 3 4 3 3 2" xfId="26385"/>
    <cellStyle name="Note 2 6 3 4 3 3 3" xfId="43644"/>
    <cellStyle name="Note 2 6 3 4 3 4" xfId="15718"/>
    <cellStyle name="Note 2 6 3 4 3 4 2" xfId="33382"/>
    <cellStyle name="Note 2 6 3 4 3 4 3" xfId="50591"/>
    <cellStyle name="Note 2 6 3 4 3 5" xfId="22749"/>
    <cellStyle name="Note 2 6 3 4 3 6" xfId="40033"/>
    <cellStyle name="Note 2 6 3 4 4" xfId="10690"/>
    <cellStyle name="Note 2 6 3 4 4 2" xfId="17579"/>
    <cellStyle name="Note 2 6 3 4 4 2 2" xfId="35243"/>
    <cellStyle name="Note 2 6 3 4 4 2 3" xfId="52438"/>
    <cellStyle name="Note 2 6 3 4 4 3" xfId="28354"/>
    <cellStyle name="Note 2 6 3 4 4 4" xfId="45599"/>
    <cellStyle name="Note 2 6 3 4 5" xfId="6940"/>
    <cellStyle name="Note 2 6 3 4 5 2" xfId="24605"/>
    <cellStyle name="Note 2 6 3 4 5 3" xfId="41876"/>
    <cellStyle name="Note 2 6 3 4 6" xfId="13971"/>
    <cellStyle name="Note 2 6 3 4 6 2" xfId="31635"/>
    <cellStyle name="Note 2 6 3 4 6 3" xfId="48856"/>
    <cellStyle name="Note 2 6 3 4 7" xfId="20887"/>
    <cellStyle name="Note 2 6 3 4 8" xfId="38190"/>
    <cellStyle name="Note 2 6 3 5" xfId="3396"/>
    <cellStyle name="Note 2 6 3 5 2" xfId="5312"/>
    <cellStyle name="Note 2 6 3 5 2 2" xfId="12232"/>
    <cellStyle name="Note 2 6 3 5 2 2 2" xfId="18959"/>
    <cellStyle name="Note 2 6 3 5 2 2 2 2" xfId="36623"/>
    <cellStyle name="Note 2 6 3 5 2 2 2 3" xfId="53806"/>
    <cellStyle name="Note 2 6 3 5 2 2 3" xfId="29896"/>
    <cellStyle name="Note 2 6 3 5 2 2 4" xfId="47129"/>
    <cellStyle name="Note 2 6 3 5 2 3" xfId="8948"/>
    <cellStyle name="Note 2 6 3 5 2 3 2" xfId="26613"/>
    <cellStyle name="Note 2 6 3 5 2 3 3" xfId="43872"/>
    <cellStyle name="Note 2 6 3 5 2 4" xfId="15892"/>
    <cellStyle name="Note 2 6 3 5 2 4 2" xfId="33556"/>
    <cellStyle name="Note 2 6 3 5 2 4 3" xfId="50765"/>
    <cellStyle name="Note 2 6 3 5 2 5" xfId="22977"/>
    <cellStyle name="Note 2 6 3 5 2 6" xfId="40261"/>
    <cellStyle name="Note 2 6 3 5 3" xfId="10856"/>
    <cellStyle name="Note 2 6 3 5 3 2" xfId="17691"/>
    <cellStyle name="Note 2 6 3 5 3 2 2" xfId="35355"/>
    <cellStyle name="Note 2 6 3 5 3 2 3" xfId="52550"/>
    <cellStyle name="Note 2 6 3 5 3 3" xfId="28520"/>
    <cellStyle name="Note 2 6 3 5 3 4" xfId="45765"/>
    <cellStyle name="Note 2 6 3 5 4" xfId="14145"/>
    <cellStyle name="Note 2 6 3 5 4 2" xfId="31809"/>
    <cellStyle name="Note 2 6 3 5 4 3" xfId="49030"/>
    <cellStyle name="Note 2 6 3 5 5" xfId="21115"/>
    <cellStyle name="Note 2 6 3 5 6" xfId="38418"/>
    <cellStyle name="Note 2 6 3 6" xfId="3223"/>
    <cellStyle name="Note 2 6 3 6 2" xfId="5139"/>
    <cellStyle name="Note 2 6 3 6 2 2" xfId="12059"/>
    <cellStyle name="Note 2 6 3 6 2 2 2" xfId="18840"/>
    <cellStyle name="Note 2 6 3 6 2 2 2 2" xfId="36504"/>
    <cellStyle name="Note 2 6 3 6 2 2 2 3" xfId="53687"/>
    <cellStyle name="Note 2 6 3 6 2 2 3" xfId="29723"/>
    <cellStyle name="Note 2 6 3 6 2 2 4" xfId="46956"/>
    <cellStyle name="Note 2 6 3 6 2 3" xfId="8775"/>
    <cellStyle name="Note 2 6 3 6 2 3 2" xfId="26440"/>
    <cellStyle name="Note 2 6 3 6 2 3 3" xfId="43699"/>
    <cellStyle name="Note 2 6 3 6 2 4" xfId="15773"/>
    <cellStyle name="Note 2 6 3 6 2 4 2" xfId="33437"/>
    <cellStyle name="Note 2 6 3 6 2 4 3" xfId="50646"/>
    <cellStyle name="Note 2 6 3 6 2 5" xfId="22804"/>
    <cellStyle name="Note 2 6 3 6 2 6" xfId="40088"/>
    <cellStyle name="Note 2 6 3 6 3" xfId="6995"/>
    <cellStyle name="Note 2 6 3 6 3 2" xfId="24660"/>
    <cellStyle name="Note 2 6 3 6 3 3" xfId="41931"/>
    <cellStyle name="Note 2 6 3 6 4" xfId="14026"/>
    <cellStyle name="Note 2 6 3 6 4 2" xfId="31690"/>
    <cellStyle name="Note 2 6 3 6 4 3" xfId="48911"/>
    <cellStyle name="Note 2 6 3 6 5" xfId="20942"/>
    <cellStyle name="Note 2 6 3 6 6" xfId="38245"/>
    <cellStyle name="Note 2 6 3 7" xfId="4649"/>
    <cellStyle name="Note 2 6 3 7 2" xfId="11569"/>
    <cellStyle name="Note 2 6 3 7 2 2" xfId="18350"/>
    <cellStyle name="Note 2 6 3 7 2 2 2" xfId="36014"/>
    <cellStyle name="Note 2 6 3 7 2 2 3" xfId="53203"/>
    <cellStyle name="Note 2 6 3 7 2 3" xfId="29233"/>
    <cellStyle name="Note 2 6 3 7 2 4" xfId="46472"/>
    <cellStyle name="Note 2 6 3 7 3" xfId="8285"/>
    <cellStyle name="Note 2 6 3 7 3 2" xfId="25950"/>
    <cellStyle name="Note 2 6 3 7 3 3" xfId="43215"/>
    <cellStyle name="Note 2 6 3 7 4" xfId="15283"/>
    <cellStyle name="Note 2 6 3 7 4 2" xfId="32947"/>
    <cellStyle name="Note 2 6 3 7 4 3" xfId="50162"/>
    <cellStyle name="Note 2 6 3 7 5" xfId="22314"/>
    <cellStyle name="Note 2 6 3 7 6" xfId="39604"/>
    <cellStyle name="Note 2 6 3 8" xfId="10255"/>
    <cellStyle name="Note 2 6 3 8 2" xfId="17144"/>
    <cellStyle name="Note 2 6 3 8 2 2" xfId="34808"/>
    <cellStyle name="Note 2 6 3 8 2 3" xfId="52009"/>
    <cellStyle name="Note 2 6 3 8 3" xfId="27919"/>
    <cellStyle name="Note 2 6 3 8 4" xfId="45170"/>
    <cellStyle name="Note 2 6 3 9" xfId="6505"/>
    <cellStyle name="Note 2 6 3 9 2" xfId="24170"/>
    <cellStyle name="Note 2 6 3 9 3" xfId="41447"/>
    <cellStyle name="Note 2 6 4" xfId="2842"/>
    <cellStyle name="Note 2 6 4 2" xfId="3505"/>
    <cellStyle name="Note 2 6 4 2 2" xfId="5421"/>
    <cellStyle name="Note 2 6 4 2 2 2" xfId="12341"/>
    <cellStyle name="Note 2 6 4 2 2 2 2" xfId="19068"/>
    <cellStyle name="Note 2 6 4 2 2 2 2 2" xfId="36732"/>
    <cellStyle name="Note 2 6 4 2 2 2 2 3" xfId="53912"/>
    <cellStyle name="Note 2 6 4 2 2 2 3" xfId="30005"/>
    <cellStyle name="Note 2 6 4 2 2 2 4" xfId="47235"/>
    <cellStyle name="Note 2 6 4 2 2 3" xfId="9057"/>
    <cellStyle name="Note 2 6 4 2 2 3 2" xfId="26722"/>
    <cellStyle name="Note 2 6 4 2 2 3 3" xfId="43978"/>
    <cellStyle name="Note 2 6 4 2 2 4" xfId="16001"/>
    <cellStyle name="Note 2 6 4 2 2 4 2" xfId="33665"/>
    <cellStyle name="Note 2 6 4 2 2 4 3" xfId="50871"/>
    <cellStyle name="Note 2 6 4 2 2 5" xfId="23086"/>
    <cellStyle name="Note 2 6 4 2 2 6" xfId="40367"/>
    <cellStyle name="Note 2 6 4 2 3" xfId="10965"/>
    <cellStyle name="Note 2 6 4 2 3 2" xfId="17800"/>
    <cellStyle name="Note 2 6 4 2 3 2 2" xfId="35464"/>
    <cellStyle name="Note 2 6 4 2 3 2 3" xfId="52656"/>
    <cellStyle name="Note 2 6 4 2 3 3" xfId="28629"/>
    <cellStyle name="Note 2 6 4 2 3 4" xfId="45871"/>
    <cellStyle name="Note 2 6 4 2 4" xfId="7202"/>
    <cellStyle name="Note 2 6 4 2 4 2" xfId="24867"/>
    <cellStyle name="Note 2 6 4 2 4 3" xfId="42135"/>
    <cellStyle name="Note 2 6 4 2 5" xfId="14254"/>
    <cellStyle name="Note 2 6 4 2 5 2" xfId="31918"/>
    <cellStyle name="Note 2 6 4 2 5 3" xfId="49136"/>
    <cellStyle name="Note 2 6 4 2 6" xfId="21224"/>
    <cellStyle name="Note 2 6 4 2 7" xfId="38524"/>
    <cellStyle name="Note 2 6 4 3" xfId="3875"/>
    <cellStyle name="Note 2 6 4 3 2" xfId="5791"/>
    <cellStyle name="Note 2 6 4 3 2 2" xfId="12711"/>
    <cellStyle name="Note 2 6 4 3 2 2 2" xfId="19438"/>
    <cellStyle name="Note 2 6 4 3 2 2 2 2" xfId="37102"/>
    <cellStyle name="Note 2 6 4 3 2 2 2 3" xfId="54279"/>
    <cellStyle name="Note 2 6 4 3 2 2 3" xfId="30375"/>
    <cellStyle name="Note 2 6 4 3 2 2 4" xfId="47602"/>
    <cellStyle name="Note 2 6 4 3 2 3" xfId="9427"/>
    <cellStyle name="Note 2 6 4 3 2 3 2" xfId="27092"/>
    <cellStyle name="Note 2 6 4 3 2 3 3" xfId="44345"/>
    <cellStyle name="Note 2 6 4 3 2 4" xfId="16371"/>
    <cellStyle name="Note 2 6 4 3 2 4 2" xfId="34035"/>
    <cellStyle name="Note 2 6 4 3 2 4 3" xfId="51238"/>
    <cellStyle name="Note 2 6 4 3 2 5" xfId="23456"/>
    <cellStyle name="Note 2 6 4 3 2 6" xfId="40734"/>
    <cellStyle name="Note 2 6 4 3 3" xfId="7572"/>
    <cellStyle name="Note 2 6 4 3 3 2" xfId="25237"/>
    <cellStyle name="Note 2 6 4 3 3 3" xfId="42502"/>
    <cellStyle name="Note 2 6 4 3 4" xfId="14624"/>
    <cellStyle name="Note 2 6 4 3 4 2" xfId="32288"/>
    <cellStyle name="Note 2 6 4 3 4 3" xfId="49503"/>
    <cellStyle name="Note 2 6 4 3 5" xfId="21594"/>
    <cellStyle name="Note 2 6 4 3 6" xfId="38891"/>
    <cellStyle name="Note 2 6 4 4" xfId="4758"/>
    <cellStyle name="Note 2 6 4 4 2" xfId="11678"/>
    <cellStyle name="Note 2 6 4 4 2 2" xfId="18459"/>
    <cellStyle name="Note 2 6 4 4 2 2 2" xfId="36123"/>
    <cellStyle name="Note 2 6 4 4 2 2 3" xfId="53309"/>
    <cellStyle name="Note 2 6 4 4 2 3" xfId="29342"/>
    <cellStyle name="Note 2 6 4 4 2 4" xfId="46578"/>
    <cellStyle name="Note 2 6 4 4 3" xfId="8394"/>
    <cellStyle name="Note 2 6 4 4 3 2" xfId="26059"/>
    <cellStyle name="Note 2 6 4 4 3 3" xfId="43321"/>
    <cellStyle name="Note 2 6 4 4 4" xfId="15392"/>
    <cellStyle name="Note 2 6 4 4 4 2" xfId="33056"/>
    <cellStyle name="Note 2 6 4 4 4 3" xfId="50268"/>
    <cellStyle name="Note 2 6 4 4 5" xfId="22423"/>
    <cellStyle name="Note 2 6 4 4 6" xfId="39710"/>
    <cellStyle name="Note 2 6 4 5" xfId="10364"/>
    <cellStyle name="Note 2 6 4 5 2" xfId="17253"/>
    <cellStyle name="Note 2 6 4 5 2 2" xfId="34917"/>
    <cellStyle name="Note 2 6 4 5 2 3" xfId="52115"/>
    <cellStyle name="Note 2 6 4 5 3" xfId="28028"/>
    <cellStyle name="Note 2 6 4 5 4" xfId="45276"/>
    <cellStyle name="Note 2 6 4 6" xfId="6614"/>
    <cellStyle name="Note 2 6 4 6 2" xfId="24279"/>
    <cellStyle name="Note 2 6 4 6 3" xfId="41553"/>
    <cellStyle name="Note 2 6 4 7" xfId="13645"/>
    <cellStyle name="Note 2 6 4 7 2" xfId="31309"/>
    <cellStyle name="Note 2 6 4 7 3" xfId="48533"/>
    <cellStyle name="Note 2 6 4 8" xfId="20561"/>
    <cellStyle name="Note 2 6 4 9" xfId="37867"/>
    <cellStyle name="Note 2 6 5" xfId="4494"/>
    <cellStyle name="Note 2 6 5 2" xfId="6358"/>
    <cellStyle name="Note 2 6 5 2 2" xfId="13277"/>
    <cellStyle name="Note 2 6 5 2 2 2" xfId="19950"/>
    <cellStyle name="Note 2 6 5 2 2 2 2" xfId="37614"/>
    <cellStyle name="Note 2 6 5 2 2 2 3" xfId="54791"/>
    <cellStyle name="Note 2 6 5 2 2 3" xfId="30941"/>
    <cellStyle name="Note 2 6 5 2 2 4" xfId="48168"/>
    <cellStyle name="Note 2 6 5 2 3" xfId="9993"/>
    <cellStyle name="Note 2 6 5 2 3 2" xfId="27658"/>
    <cellStyle name="Note 2 6 5 2 3 3" xfId="44911"/>
    <cellStyle name="Note 2 6 5 2 4" xfId="16883"/>
    <cellStyle name="Note 2 6 5 2 4 2" xfId="34547"/>
    <cellStyle name="Note 2 6 5 2 4 3" xfId="51750"/>
    <cellStyle name="Note 2 6 5 2 5" xfId="24023"/>
    <cellStyle name="Note 2 6 5 2 6" xfId="41300"/>
    <cellStyle name="Note 2 6 5 3" xfId="11422"/>
    <cellStyle name="Note 2 6 5 3 2" xfId="18203"/>
    <cellStyle name="Note 2 6 5 3 2 2" xfId="35867"/>
    <cellStyle name="Note 2 6 5 3 2 3" xfId="53056"/>
    <cellStyle name="Note 2 6 5 3 3" xfId="29086"/>
    <cellStyle name="Note 2 6 5 3 4" xfId="46325"/>
    <cellStyle name="Note 2 6 5 4" xfId="8138"/>
    <cellStyle name="Note 2 6 5 4 2" xfId="25803"/>
    <cellStyle name="Note 2 6 5 4 3" xfId="43068"/>
    <cellStyle name="Note 2 6 5 5" xfId="15136"/>
    <cellStyle name="Note 2 6 5 5 2" xfId="32800"/>
    <cellStyle name="Note 2 6 5 5 3" xfId="50015"/>
    <cellStyle name="Note 2 6 5 6" xfId="22167"/>
    <cellStyle name="Note 2 6 5 7" xfId="39457"/>
    <cellStyle name="Note 2 6 6" xfId="4553"/>
    <cellStyle name="Note 2 6 6 2" xfId="6417"/>
    <cellStyle name="Note 2 6 6 2 2" xfId="13336"/>
    <cellStyle name="Note 2 6 6 2 2 2" xfId="20009"/>
    <cellStyle name="Note 2 6 6 2 2 2 2" xfId="37673"/>
    <cellStyle name="Note 2 6 6 2 2 2 3" xfId="54850"/>
    <cellStyle name="Note 2 6 6 2 2 3" xfId="31000"/>
    <cellStyle name="Note 2 6 6 2 2 4" xfId="48227"/>
    <cellStyle name="Note 2 6 6 2 3" xfId="10052"/>
    <cellStyle name="Note 2 6 6 2 3 2" xfId="27717"/>
    <cellStyle name="Note 2 6 6 2 3 3" xfId="44970"/>
    <cellStyle name="Note 2 6 6 2 4" xfId="16942"/>
    <cellStyle name="Note 2 6 6 2 4 2" xfId="34606"/>
    <cellStyle name="Note 2 6 6 2 4 3" xfId="51809"/>
    <cellStyle name="Note 2 6 6 2 5" xfId="24082"/>
    <cellStyle name="Note 2 6 6 2 6" xfId="41359"/>
    <cellStyle name="Note 2 6 6 3" xfId="11481"/>
    <cellStyle name="Note 2 6 6 3 2" xfId="18262"/>
    <cellStyle name="Note 2 6 6 3 2 2" xfId="35926"/>
    <cellStyle name="Note 2 6 6 3 2 3" xfId="53115"/>
    <cellStyle name="Note 2 6 6 3 3" xfId="29145"/>
    <cellStyle name="Note 2 6 6 3 4" xfId="46384"/>
    <cellStyle name="Note 2 6 6 4" xfId="8197"/>
    <cellStyle name="Note 2 6 6 4 2" xfId="25862"/>
    <cellStyle name="Note 2 6 6 4 3" xfId="43127"/>
    <cellStyle name="Note 2 6 6 5" xfId="15195"/>
    <cellStyle name="Note 2 6 6 5 2" xfId="32859"/>
    <cellStyle name="Note 2 6 6 5 3" xfId="50074"/>
    <cellStyle name="Note 2 6 6 6" xfId="22226"/>
    <cellStyle name="Note 2 6 6 7" xfId="39516"/>
    <cellStyle name="Note 2 6 7" xfId="10137"/>
    <cellStyle name="Note 2 6 7 2" xfId="17026"/>
    <cellStyle name="Note 2 6 7 2 2" xfId="34690"/>
    <cellStyle name="Note 2 6 7 2 3" xfId="51891"/>
    <cellStyle name="Note 2 6 7 3" xfId="27801"/>
    <cellStyle name="Note 2 6 7 4" xfId="45052"/>
    <cellStyle name="Note 2 6 8" xfId="13418"/>
    <cellStyle name="Note 2 6 8 2" xfId="31082"/>
    <cellStyle name="Note 2 6 8 3" xfId="48309"/>
    <cellStyle name="Note 2 6 9" xfId="20244"/>
    <cellStyle name="Note 2 7" xfId="1851"/>
    <cellStyle name="Note 2 7 10" xfId="20166"/>
    <cellStyle name="Note 2 7 2" xfId="1852"/>
    <cellStyle name="Note 2 7 2 2" xfId="2728"/>
    <cellStyle name="Note 2 7 2 2 10" xfId="13533"/>
    <cellStyle name="Note 2 7 2 2 10 2" xfId="31197"/>
    <cellStyle name="Note 2 7 2 2 10 3" xfId="48424"/>
    <cellStyle name="Note 2 7 2 2 11" xfId="20449"/>
    <cellStyle name="Note 2 7 2 2 12" xfId="37758"/>
    <cellStyle name="Note 2 7 2 2 2" xfId="2957"/>
    <cellStyle name="Note 2 7 2 2 2 2" xfId="3620"/>
    <cellStyle name="Note 2 7 2 2 2 2 2" xfId="5536"/>
    <cellStyle name="Note 2 7 2 2 2 2 2 2" xfId="12456"/>
    <cellStyle name="Note 2 7 2 2 2 2 2 2 2" xfId="19183"/>
    <cellStyle name="Note 2 7 2 2 2 2 2 2 2 2" xfId="36847"/>
    <cellStyle name="Note 2 7 2 2 2 2 2 2 2 3" xfId="54027"/>
    <cellStyle name="Note 2 7 2 2 2 2 2 2 3" xfId="30120"/>
    <cellStyle name="Note 2 7 2 2 2 2 2 2 4" xfId="47350"/>
    <cellStyle name="Note 2 7 2 2 2 2 2 3" xfId="9172"/>
    <cellStyle name="Note 2 7 2 2 2 2 2 3 2" xfId="26837"/>
    <cellStyle name="Note 2 7 2 2 2 2 2 3 3" xfId="44093"/>
    <cellStyle name="Note 2 7 2 2 2 2 2 4" xfId="16116"/>
    <cellStyle name="Note 2 7 2 2 2 2 2 4 2" xfId="33780"/>
    <cellStyle name="Note 2 7 2 2 2 2 2 4 3" xfId="50986"/>
    <cellStyle name="Note 2 7 2 2 2 2 2 5" xfId="23201"/>
    <cellStyle name="Note 2 7 2 2 2 2 2 6" xfId="40482"/>
    <cellStyle name="Note 2 7 2 2 2 2 3" xfId="11080"/>
    <cellStyle name="Note 2 7 2 2 2 2 3 2" xfId="17915"/>
    <cellStyle name="Note 2 7 2 2 2 2 3 2 2" xfId="35579"/>
    <cellStyle name="Note 2 7 2 2 2 2 3 2 3" xfId="52771"/>
    <cellStyle name="Note 2 7 2 2 2 2 3 3" xfId="28744"/>
    <cellStyle name="Note 2 7 2 2 2 2 3 4" xfId="45986"/>
    <cellStyle name="Note 2 7 2 2 2 2 4" xfId="7317"/>
    <cellStyle name="Note 2 7 2 2 2 2 4 2" xfId="24982"/>
    <cellStyle name="Note 2 7 2 2 2 2 4 3" xfId="42250"/>
    <cellStyle name="Note 2 7 2 2 2 2 5" xfId="14369"/>
    <cellStyle name="Note 2 7 2 2 2 2 5 2" xfId="32033"/>
    <cellStyle name="Note 2 7 2 2 2 2 5 3" xfId="49251"/>
    <cellStyle name="Note 2 7 2 2 2 2 6" xfId="21339"/>
    <cellStyle name="Note 2 7 2 2 2 2 7" xfId="38639"/>
    <cellStyle name="Note 2 7 2 2 2 3" xfId="3990"/>
    <cellStyle name="Note 2 7 2 2 2 3 2" xfId="5906"/>
    <cellStyle name="Note 2 7 2 2 2 3 2 2" xfId="12826"/>
    <cellStyle name="Note 2 7 2 2 2 3 2 2 2" xfId="19553"/>
    <cellStyle name="Note 2 7 2 2 2 3 2 2 2 2" xfId="37217"/>
    <cellStyle name="Note 2 7 2 2 2 3 2 2 2 3" xfId="54394"/>
    <cellStyle name="Note 2 7 2 2 2 3 2 2 3" xfId="30490"/>
    <cellStyle name="Note 2 7 2 2 2 3 2 2 4" xfId="47717"/>
    <cellStyle name="Note 2 7 2 2 2 3 2 3" xfId="9542"/>
    <cellStyle name="Note 2 7 2 2 2 3 2 3 2" xfId="27207"/>
    <cellStyle name="Note 2 7 2 2 2 3 2 3 3" xfId="44460"/>
    <cellStyle name="Note 2 7 2 2 2 3 2 4" xfId="16486"/>
    <cellStyle name="Note 2 7 2 2 2 3 2 4 2" xfId="34150"/>
    <cellStyle name="Note 2 7 2 2 2 3 2 4 3" xfId="51353"/>
    <cellStyle name="Note 2 7 2 2 2 3 2 5" xfId="23571"/>
    <cellStyle name="Note 2 7 2 2 2 3 2 6" xfId="40849"/>
    <cellStyle name="Note 2 7 2 2 2 3 3" xfId="7687"/>
    <cellStyle name="Note 2 7 2 2 2 3 3 2" xfId="25352"/>
    <cellStyle name="Note 2 7 2 2 2 3 3 3" xfId="42617"/>
    <cellStyle name="Note 2 7 2 2 2 3 4" xfId="14739"/>
    <cellStyle name="Note 2 7 2 2 2 3 4 2" xfId="32403"/>
    <cellStyle name="Note 2 7 2 2 2 3 4 3" xfId="49618"/>
    <cellStyle name="Note 2 7 2 2 2 3 5" xfId="21709"/>
    <cellStyle name="Note 2 7 2 2 2 3 6" xfId="39006"/>
    <cellStyle name="Note 2 7 2 2 2 4" xfId="4873"/>
    <cellStyle name="Note 2 7 2 2 2 4 2" xfId="11793"/>
    <cellStyle name="Note 2 7 2 2 2 4 2 2" xfId="18574"/>
    <cellStyle name="Note 2 7 2 2 2 4 2 2 2" xfId="36238"/>
    <cellStyle name="Note 2 7 2 2 2 4 2 2 3" xfId="53424"/>
    <cellStyle name="Note 2 7 2 2 2 4 2 3" xfId="29457"/>
    <cellStyle name="Note 2 7 2 2 2 4 2 4" xfId="46693"/>
    <cellStyle name="Note 2 7 2 2 2 4 3" xfId="8509"/>
    <cellStyle name="Note 2 7 2 2 2 4 3 2" xfId="26174"/>
    <cellStyle name="Note 2 7 2 2 2 4 3 3" xfId="43436"/>
    <cellStyle name="Note 2 7 2 2 2 4 4" xfId="15507"/>
    <cellStyle name="Note 2 7 2 2 2 4 4 2" xfId="33171"/>
    <cellStyle name="Note 2 7 2 2 2 4 4 3" xfId="50383"/>
    <cellStyle name="Note 2 7 2 2 2 4 5" xfId="22538"/>
    <cellStyle name="Note 2 7 2 2 2 4 6" xfId="39825"/>
    <cellStyle name="Note 2 7 2 2 2 5" xfId="10479"/>
    <cellStyle name="Note 2 7 2 2 2 5 2" xfId="17368"/>
    <cellStyle name="Note 2 7 2 2 2 5 2 2" xfId="35032"/>
    <cellStyle name="Note 2 7 2 2 2 5 2 3" xfId="52230"/>
    <cellStyle name="Note 2 7 2 2 2 5 3" xfId="28143"/>
    <cellStyle name="Note 2 7 2 2 2 5 4" xfId="45391"/>
    <cellStyle name="Note 2 7 2 2 2 6" xfId="6729"/>
    <cellStyle name="Note 2 7 2 2 2 6 2" xfId="24394"/>
    <cellStyle name="Note 2 7 2 2 2 6 3" xfId="41668"/>
    <cellStyle name="Note 2 7 2 2 2 7" xfId="13760"/>
    <cellStyle name="Note 2 7 2 2 2 7 2" xfId="31424"/>
    <cellStyle name="Note 2 7 2 2 2 7 3" xfId="48648"/>
    <cellStyle name="Note 2 7 2 2 2 8" xfId="20676"/>
    <cellStyle name="Note 2 7 2 2 2 9" xfId="37982"/>
    <cellStyle name="Note 2 7 2 2 3" xfId="3053"/>
    <cellStyle name="Note 2 7 2 2 3 2" xfId="3716"/>
    <cellStyle name="Note 2 7 2 2 3 2 2" xfId="5632"/>
    <cellStyle name="Note 2 7 2 2 3 2 2 2" xfId="12552"/>
    <cellStyle name="Note 2 7 2 2 3 2 2 2 2" xfId="19279"/>
    <cellStyle name="Note 2 7 2 2 3 2 2 2 2 2" xfId="36943"/>
    <cellStyle name="Note 2 7 2 2 3 2 2 2 2 3" xfId="54120"/>
    <cellStyle name="Note 2 7 2 2 3 2 2 2 3" xfId="30216"/>
    <cellStyle name="Note 2 7 2 2 3 2 2 2 4" xfId="47443"/>
    <cellStyle name="Note 2 7 2 2 3 2 2 3" xfId="9268"/>
    <cellStyle name="Note 2 7 2 2 3 2 2 3 2" xfId="26933"/>
    <cellStyle name="Note 2 7 2 2 3 2 2 3 3" xfId="44186"/>
    <cellStyle name="Note 2 7 2 2 3 2 2 4" xfId="16212"/>
    <cellStyle name="Note 2 7 2 2 3 2 2 4 2" xfId="33876"/>
    <cellStyle name="Note 2 7 2 2 3 2 2 4 3" xfId="51079"/>
    <cellStyle name="Note 2 7 2 2 3 2 2 5" xfId="23297"/>
    <cellStyle name="Note 2 7 2 2 3 2 2 6" xfId="40575"/>
    <cellStyle name="Note 2 7 2 2 3 2 3" xfId="11176"/>
    <cellStyle name="Note 2 7 2 2 3 2 3 2" xfId="18011"/>
    <cellStyle name="Note 2 7 2 2 3 2 3 2 2" xfId="35675"/>
    <cellStyle name="Note 2 7 2 2 3 2 3 2 3" xfId="52864"/>
    <cellStyle name="Note 2 7 2 2 3 2 3 3" xfId="28840"/>
    <cellStyle name="Note 2 7 2 2 3 2 3 4" xfId="46079"/>
    <cellStyle name="Note 2 7 2 2 3 2 4" xfId="7413"/>
    <cellStyle name="Note 2 7 2 2 3 2 4 2" xfId="25078"/>
    <cellStyle name="Note 2 7 2 2 3 2 4 3" xfId="42343"/>
    <cellStyle name="Note 2 7 2 2 3 2 5" xfId="14465"/>
    <cellStyle name="Note 2 7 2 2 3 2 5 2" xfId="32129"/>
    <cellStyle name="Note 2 7 2 2 3 2 5 3" xfId="49344"/>
    <cellStyle name="Note 2 7 2 2 3 2 6" xfId="21435"/>
    <cellStyle name="Note 2 7 2 2 3 2 7" xfId="38732"/>
    <cellStyle name="Note 2 7 2 2 3 3" xfId="4083"/>
    <cellStyle name="Note 2 7 2 2 3 3 2" xfId="5999"/>
    <cellStyle name="Note 2 7 2 2 3 3 2 2" xfId="12919"/>
    <cellStyle name="Note 2 7 2 2 3 3 2 2 2" xfId="19646"/>
    <cellStyle name="Note 2 7 2 2 3 3 2 2 2 2" xfId="37310"/>
    <cellStyle name="Note 2 7 2 2 3 3 2 2 2 3" xfId="54487"/>
    <cellStyle name="Note 2 7 2 2 3 3 2 2 3" xfId="30583"/>
    <cellStyle name="Note 2 7 2 2 3 3 2 2 4" xfId="47810"/>
    <cellStyle name="Note 2 7 2 2 3 3 2 3" xfId="9635"/>
    <cellStyle name="Note 2 7 2 2 3 3 2 3 2" xfId="27300"/>
    <cellStyle name="Note 2 7 2 2 3 3 2 3 3" xfId="44553"/>
    <cellStyle name="Note 2 7 2 2 3 3 2 4" xfId="16579"/>
    <cellStyle name="Note 2 7 2 2 3 3 2 4 2" xfId="34243"/>
    <cellStyle name="Note 2 7 2 2 3 3 2 4 3" xfId="51446"/>
    <cellStyle name="Note 2 7 2 2 3 3 2 5" xfId="23664"/>
    <cellStyle name="Note 2 7 2 2 3 3 2 6" xfId="40942"/>
    <cellStyle name="Note 2 7 2 2 3 3 3" xfId="7780"/>
    <cellStyle name="Note 2 7 2 2 3 3 3 2" xfId="25445"/>
    <cellStyle name="Note 2 7 2 2 3 3 3 3" xfId="42710"/>
    <cellStyle name="Note 2 7 2 2 3 3 4" xfId="14832"/>
    <cellStyle name="Note 2 7 2 2 3 3 4 2" xfId="32496"/>
    <cellStyle name="Note 2 7 2 2 3 3 4 3" xfId="49711"/>
    <cellStyle name="Note 2 7 2 2 3 3 5" xfId="21802"/>
    <cellStyle name="Note 2 7 2 2 3 3 6" xfId="39099"/>
    <cellStyle name="Note 2 7 2 2 3 4" xfId="4969"/>
    <cellStyle name="Note 2 7 2 2 3 4 2" xfId="11889"/>
    <cellStyle name="Note 2 7 2 2 3 4 2 2" xfId="18670"/>
    <cellStyle name="Note 2 7 2 2 3 4 2 2 2" xfId="36334"/>
    <cellStyle name="Note 2 7 2 2 3 4 2 2 3" xfId="53517"/>
    <cellStyle name="Note 2 7 2 2 3 4 2 3" xfId="29553"/>
    <cellStyle name="Note 2 7 2 2 3 4 2 4" xfId="46786"/>
    <cellStyle name="Note 2 7 2 2 3 4 3" xfId="8605"/>
    <cellStyle name="Note 2 7 2 2 3 4 3 2" xfId="26270"/>
    <cellStyle name="Note 2 7 2 2 3 4 3 3" xfId="43529"/>
    <cellStyle name="Note 2 7 2 2 3 4 4" xfId="15603"/>
    <cellStyle name="Note 2 7 2 2 3 4 4 2" xfId="33267"/>
    <cellStyle name="Note 2 7 2 2 3 4 4 3" xfId="50476"/>
    <cellStyle name="Note 2 7 2 2 3 4 5" xfId="22634"/>
    <cellStyle name="Note 2 7 2 2 3 4 6" xfId="39918"/>
    <cellStyle name="Note 2 7 2 2 3 5" xfId="10575"/>
    <cellStyle name="Note 2 7 2 2 3 5 2" xfId="17464"/>
    <cellStyle name="Note 2 7 2 2 3 5 2 2" xfId="35128"/>
    <cellStyle name="Note 2 7 2 2 3 5 2 3" xfId="52323"/>
    <cellStyle name="Note 2 7 2 2 3 5 3" xfId="28239"/>
    <cellStyle name="Note 2 7 2 2 3 5 4" xfId="45484"/>
    <cellStyle name="Note 2 7 2 2 3 6" xfId="6825"/>
    <cellStyle name="Note 2 7 2 2 3 6 2" xfId="24490"/>
    <cellStyle name="Note 2 7 2 2 3 6 3" xfId="41761"/>
    <cellStyle name="Note 2 7 2 2 3 7" xfId="13856"/>
    <cellStyle name="Note 2 7 2 2 3 7 2" xfId="31520"/>
    <cellStyle name="Note 2 7 2 2 3 7 3" xfId="48741"/>
    <cellStyle name="Note 2 7 2 2 3 8" xfId="20772"/>
    <cellStyle name="Note 2 7 2 2 3 9" xfId="38075"/>
    <cellStyle name="Note 2 7 2 2 4" xfId="3165"/>
    <cellStyle name="Note 2 7 2 2 4 2" xfId="4195"/>
    <cellStyle name="Note 2 7 2 2 4 2 2" xfId="6111"/>
    <cellStyle name="Note 2 7 2 2 4 2 2 2" xfId="13031"/>
    <cellStyle name="Note 2 7 2 2 4 2 2 2 2" xfId="19758"/>
    <cellStyle name="Note 2 7 2 2 4 2 2 2 2 2" xfId="37422"/>
    <cellStyle name="Note 2 7 2 2 4 2 2 2 2 3" xfId="54599"/>
    <cellStyle name="Note 2 7 2 2 4 2 2 2 3" xfId="30695"/>
    <cellStyle name="Note 2 7 2 2 4 2 2 2 4" xfId="47922"/>
    <cellStyle name="Note 2 7 2 2 4 2 2 3" xfId="9747"/>
    <cellStyle name="Note 2 7 2 2 4 2 2 3 2" xfId="27412"/>
    <cellStyle name="Note 2 7 2 2 4 2 2 3 3" xfId="44665"/>
    <cellStyle name="Note 2 7 2 2 4 2 2 4" xfId="16691"/>
    <cellStyle name="Note 2 7 2 2 4 2 2 4 2" xfId="34355"/>
    <cellStyle name="Note 2 7 2 2 4 2 2 4 3" xfId="51558"/>
    <cellStyle name="Note 2 7 2 2 4 2 2 5" xfId="23776"/>
    <cellStyle name="Note 2 7 2 2 4 2 2 6" xfId="41054"/>
    <cellStyle name="Note 2 7 2 2 4 2 3" xfId="7892"/>
    <cellStyle name="Note 2 7 2 2 4 2 3 2" xfId="25557"/>
    <cellStyle name="Note 2 7 2 2 4 2 3 3" xfId="42822"/>
    <cellStyle name="Note 2 7 2 2 4 2 4" xfId="14944"/>
    <cellStyle name="Note 2 7 2 2 4 2 4 2" xfId="32608"/>
    <cellStyle name="Note 2 7 2 2 4 2 4 3" xfId="49823"/>
    <cellStyle name="Note 2 7 2 2 4 2 5" xfId="21914"/>
    <cellStyle name="Note 2 7 2 2 4 2 6" xfId="39211"/>
    <cellStyle name="Note 2 7 2 2 4 3" xfId="5081"/>
    <cellStyle name="Note 2 7 2 2 4 3 2" xfId="12001"/>
    <cellStyle name="Note 2 7 2 2 4 3 2 2" xfId="18782"/>
    <cellStyle name="Note 2 7 2 2 4 3 2 2 2" xfId="36446"/>
    <cellStyle name="Note 2 7 2 2 4 3 2 2 3" xfId="53629"/>
    <cellStyle name="Note 2 7 2 2 4 3 2 3" xfId="29665"/>
    <cellStyle name="Note 2 7 2 2 4 3 2 4" xfId="46898"/>
    <cellStyle name="Note 2 7 2 2 4 3 3" xfId="8717"/>
    <cellStyle name="Note 2 7 2 2 4 3 3 2" xfId="26382"/>
    <cellStyle name="Note 2 7 2 2 4 3 3 3" xfId="43641"/>
    <cellStyle name="Note 2 7 2 2 4 3 4" xfId="15715"/>
    <cellStyle name="Note 2 7 2 2 4 3 4 2" xfId="33379"/>
    <cellStyle name="Note 2 7 2 2 4 3 4 3" xfId="50588"/>
    <cellStyle name="Note 2 7 2 2 4 3 5" xfId="22746"/>
    <cellStyle name="Note 2 7 2 2 4 3 6" xfId="40030"/>
    <cellStyle name="Note 2 7 2 2 4 4" xfId="10687"/>
    <cellStyle name="Note 2 7 2 2 4 4 2" xfId="17576"/>
    <cellStyle name="Note 2 7 2 2 4 4 2 2" xfId="35240"/>
    <cellStyle name="Note 2 7 2 2 4 4 2 3" xfId="52435"/>
    <cellStyle name="Note 2 7 2 2 4 4 3" xfId="28351"/>
    <cellStyle name="Note 2 7 2 2 4 4 4" xfId="45596"/>
    <cellStyle name="Note 2 7 2 2 4 5" xfId="6937"/>
    <cellStyle name="Note 2 7 2 2 4 5 2" xfId="24602"/>
    <cellStyle name="Note 2 7 2 2 4 5 3" xfId="41873"/>
    <cellStyle name="Note 2 7 2 2 4 6" xfId="13968"/>
    <cellStyle name="Note 2 7 2 2 4 6 2" xfId="31632"/>
    <cellStyle name="Note 2 7 2 2 4 6 3" xfId="48853"/>
    <cellStyle name="Note 2 7 2 2 4 7" xfId="20884"/>
    <cellStyle name="Note 2 7 2 2 4 8" xfId="38187"/>
    <cellStyle name="Note 2 7 2 2 5" xfId="3393"/>
    <cellStyle name="Note 2 7 2 2 5 2" xfId="5309"/>
    <cellStyle name="Note 2 7 2 2 5 2 2" xfId="12229"/>
    <cellStyle name="Note 2 7 2 2 5 2 2 2" xfId="18956"/>
    <cellStyle name="Note 2 7 2 2 5 2 2 2 2" xfId="36620"/>
    <cellStyle name="Note 2 7 2 2 5 2 2 2 3" xfId="53803"/>
    <cellStyle name="Note 2 7 2 2 5 2 2 3" xfId="29893"/>
    <cellStyle name="Note 2 7 2 2 5 2 2 4" xfId="47126"/>
    <cellStyle name="Note 2 7 2 2 5 2 3" xfId="8945"/>
    <cellStyle name="Note 2 7 2 2 5 2 3 2" xfId="26610"/>
    <cellStyle name="Note 2 7 2 2 5 2 3 3" xfId="43869"/>
    <cellStyle name="Note 2 7 2 2 5 2 4" xfId="15889"/>
    <cellStyle name="Note 2 7 2 2 5 2 4 2" xfId="33553"/>
    <cellStyle name="Note 2 7 2 2 5 2 4 3" xfId="50762"/>
    <cellStyle name="Note 2 7 2 2 5 2 5" xfId="22974"/>
    <cellStyle name="Note 2 7 2 2 5 2 6" xfId="40258"/>
    <cellStyle name="Note 2 7 2 2 5 3" xfId="10853"/>
    <cellStyle name="Note 2 7 2 2 5 3 2" xfId="17688"/>
    <cellStyle name="Note 2 7 2 2 5 3 2 2" xfId="35352"/>
    <cellStyle name="Note 2 7 2 2 5 3 2 3" xfId="52547"/>
    <cellStyle name="Note 2 7 2 2 5 3 3" xfId="28517"/>
    <cellStyle name="Note 2 7 2 2 5 3 4" xfId="45762"/>
    <cellStyle name="Note 2 7 2 2 5 4" xfId="14142"/>
    <cellStyle name="Note 2 7 2 2 5 4 2" xfId="31806"/>
    <cellStyle name="Note 2 7 2 2 5 4 3" xfId="49027"/>
    <cellStyle name="Note 2 7 2 2 5 5" xfId="21112"/>
    <cellStyle name="Note 2 7 2 2 5 6" xfId="38415"/>
    <cellStyle name="Note 2 7 2 2 6" xfId="3226"/>
    <cellStyle name="Note 2 7 2 2 6 2" xfId="5142"/>
    <cellStyle name="Note 2 7 2 2 6 2 2" xfId="12062"/>
    <cellStyle name="Note 2 7 2 2 6 2 2 2" xfId="18843"/>
    <cellStyle name="Note 2 7 2 2 6 2 2 2 2" xfId="36507"/>
    <cellStyle name="Note 2 7 2 2 6 2 2 2 3" xfId="53690"/>
    <cellStyle name="Note 2 7 2 2 6 2 2 3" xfId="29726"/>
    <cellStyle name="Note 2 7 2 2 6 2 2 4" xfId="46959"/>
    <cellStyle name="Note 2 7 2 2 6 2 3" xfId="8778"/>
    <cellStyle name="Note 2 7 2 2 6 2 3 2" xfId="26443"/>
    <cellStyle name="Note 2 7 2 2 6 2 3 3" xfId="43702"/>
    <cellStyle name="Note 2 7 2 2 6 2 4" xfId="15776"/>
    <cellStyle name="Note 2 7 2 2 6 2 4 2" xfId="33440"/>
    <cellStyle name="Note 2 7 2 2 6 2 4 3" xfId="50649"/>
    <cellStyle name="Note 2 7 2 2 6 2 5" xfId="22807"/>
    <cellStyle name="Note 2 7 2 2 6 2 6" xfId="40091"/>
    <cellStyle name="Note 2 7 2 2 6 3" xfId="6998"/>
    <cellStyle name="Note 2 7 2 2 6 3 2" xfId="24663"/>
    <cellStyle name="Note 2 7 2 2 6 3 3" xfId="41934"/>
    <cellStyle name="Note 2 7 2 2 6 4" xfId="14029"/>
    <cellStyle name="Note 2 7 2 2 6 4 2" xfId="31693"/>
    <cellStyle name="Note 2 7 2 2 6 4 3" xfId="48914"/>
    <cellStyle name="Note 2 7 2 2 6 5" xfId="20945"/>
    <cellStyle name="Note 2 7 2 2 6 6" xfId="38248"/>
    <cellStyle name="Note 2 7 2 2 7" xfId="4646"/>
    <cellStyle name="Note 2 7 2 2 7 2" xfId="11566"/>
    <cellStyle name="Note 2 7 2 2 7 2 2" xfId="18347"/>
    <cellStyle name="Note 2 7 2 2 7 2 2 2" xfId="36011"/>
    <cellStyle name="Note 2 7 2 2 7 2 2 3" xfId="53200"/>
    <cellStyle name="Note 2 7 2 2 7 2 3" xfId="29230"/>
    <cellStyle name="Note 2 7 2 2 7 2 4" xfId="46469"/>
    <cellStyle name="Note 2 7 2 2 7 3" xfId="8282"/>
    <cellStyle name="Note 2 7 2 2 7 3 2" xfId="25947"/>
    <cellStyle name="Note 2 7 2 2 7 3 3" xfId="43212"/>
    <cellStyle name="Note 2 7 2 2 7 4" xfId="15280"/>
    <cellStyle name="Note 2 7 2 2 7 4 2" xfId="32944"/>
    <cellStyle name="Note 2 7 2 2 7 4 3" xfId="50159"/>
    <cellStyle name="Note 2 7 2 2 7 5" xfId="22311"/>
    <cellStyle name="Note 2 7 2 2 7 6" xfId="39601"/>
    <cellStyle name="Note 2 7 2 2 8" xfId="10252"/>
    <cellStyle name="Note 2 7 2 2 8 2" xfId="17141"/>
    <cellStyle name="Note 2 7 2 2 8 2 2" xfId="34805"/>
    <cellStyle name="Note 2 7 2 2 8 2 3" xfId="52006"/>
    <cellStyle name="Note 2 7 2 2 8 3" xfId="27916"/>
    <cellStyle name="Note 2 7 2 2 8 4" xfId="45167"/>
    <cellStyle name="Note 2 7 2 2 9" xfId="6502"/>
    <cellStyle name="Note 2 7 2 2 9 2" xfId="24167"/>
    <cellStyle name="Note 2 7 2 2 9 3" xfId="41444"/>
    <cellStyle name="Note 2 7 2 3" xfId="2845"/>
    <cellStyle name="Note 2 7 2 3 2" xfId="3508"/>
    <cellStyle name="Note 2 7 2 3 2 2" xfId="5424"/>
    <cellStyle name="Note 2 7 2 3 2 2 2" xfId="12344"/>
    <cellStyle name="Note 2 7 2 3 2 2 2 2" xfId="19071"/>
    <cellStyle name="Note 2 7 2 3 2 2 2 2 2" xfId="36735"/>
    <cellStyle name="Note 2 7 2 3 2 2 2 2 3" xfId="53915"/>
    <cellStyle name="Note 2 7 2 3 2 2 2 3" xfId="30008"/>
    <cellStyle name="Note 2 7 2 3 2 2 2 4" xfId="47238"/>
    <cellStyle name="Note 2 7 2 3 2 2 3" xfId="9060"/>
    <cellStyle name="Note 2 7 2 3 2 2 3 2" xfId="26725"/>
    <cellStyle name="Note 2 7 2 3 2 2 3 3" xfId="43981"/>
    <cellStyle name="Note 2 7 2 3 2 2 4" xfId="16004"/>
    <cellStyle name="Note 2 7 2 3 2 2 4 2" xfId="33668"/>
    <cellStyle name="Note 2 7 2 3 2 2 4 3" xfId="50874"/>
    <cellStyle name="Note 2 7 2 3 2 2 5" xfId="23089"/>
    <cellStyle name="Note 2 7 2 3 2 2 6" xfId="40370"/>
    <cellStyle name="Note 2 7 2 3 2 3" xfId="10968"/>
    <cellStyle name="Note 2 7 2 3 2 3 2" xfId="17803"/>
    <cellStyle name="Note 2 7 2 3 2 3 2 2" xfId="35467"/>
    <cellStyle name="Note 2 7 2 3 2 3 2 3" xfId="52659"/>
    <cellStyle name="Note 2 7 2 3 2 3 3" xfId="28632"/>
    <cellStyle name="Note 2 7 2 3 2 3 4" xfId="45874"/>
    <cellStyle name="Note 2 7 2 3 2 4" xfId="7205"/>
    <cellStyle name="Note 2 7 2 3 2 4 2" xfId="24870"/>
    <cellStyle name="Note 2 7 2 3 2 4 3" xfId="42138"/>
    <cellStyle name="Note 2 7 2 3 2 5" xfId="14257"/>
    <cellStyle name="Note 2 7 2 3 2 5 2" xfId="31921"/>
    <cellStyle name="Note 2 7 2 3 2 5 3" xfId="49139"/>
    <cellStyle name="Note 2 7 2 3 2 6" xfId="21227"/>
    <cellStyle name="Note 2 7 2 3 2 7" xfId="38527"/>
    <cellStyle name="Note 2 7 2 3 3" xfId="3878"/>
    <cellStyle name="Note 2 7 2 3 3 2" xfId="5794"/>
    <cellStyle name="Note 2 7 2 3 3 2 2" xfId="12714"/>
    <cellStyle name="Note 2 7 2 3 3 2 2 2" xfId="19441"/>
    <cellStyle name="Note 2 7 2 3 3 2 2 2 2" xfId="37105"/>
    <cellStyle name="Note 2 7 2 3 3 2 2 2 3" xfId="54282"/>
    <cellStyle name="Note 2 7 2 3 3 2 2 3" xfId="30378"/>
    <cellStyle name="Note 2 7 2 3 3 2 2 4" xfId="47605"/>
    <cellStyle name="Note 2 7 2 3 3 2 3" xfId="9430"/>
    <cellStyle name="Note 2 7 2 3 3 2 3 2" xfId="27095"/>
    <cellStyle name="Note 2 7 2 3 3 2 3 3" xfId="44348"/>
    <cellStyle name="Note 2 7 2 3 3 2 4" xfId="16374"/>
    <cellStyle name="Note 2 7 2 3 3 2 4 2" xfId="34038"/>
    <cellStyle name="Note 2 7 2 3 3 2 4 3" xfId="51241"/>
    <cellStyle name="Note 2 7 2 3 3 2 5" xfId="23459"/>
    <cellStyle name="Note 2 7 2 3 3 2 6" xfId="40737"/>
    <cellStyle name="Note 2 7 2 3 3 3" xfId="7575"/>
    <cellStyle name="Note 2 7 2 3 3 3 2" xfId="25240"/>
    <cellStyle name="Note 2 7 2 3 3 3 3" xfId="42505"/>
    <cellStyle name="Note 2 7 2 3 3 4" xfId="14627"/>
    <cellStyle name="Note 2 7 2 3 3 4 2" xfId="32291"/>
    <cellStyle name="Note 2 7 2 3 3 4 3" xfId="49506"/>
    <cellStyle name="Note 2 7 2 3 3 5" xfId="21597"/>
    <cellStyle name="Note 2 7 2 3 3 6" xfId="38894"/>
    <cellStyle name="Note 2 7 2 3 4" xfId="4761"/>
    <cellStyle name="Note 2 7 2 3 4 2" xfId="11681"/>
    <cellStyle name="Note 2 7 2 3 4 2 2" xfId="18462"/>
    <cellStyle name="Note 2 7 2 3 4 2 2 2" xfId="36126"/>
    <cellStyle name="Note 2 7 2 3 4 2 2 3" xfId="53312"/>
    <cellStyle name="Note 2 7 2 3 4 2 3" xfId="29345"/>
    <cellStyle name="Note 2 7 2 3 4 2 4" xfId="46581"/>
    <cellStyle name="Note 2 7 2 3 4 3" xfId="8397"/>
    <cellStyle name="Note 2 7 2 3 4 3 2" xfId="26062"/>
    <cellStyle name="Note 2 7 2 3 4 3 3" xfId="43324"/>
    <cellStyle name="Note 2 7 2 3 4 4" xfId="15395"/>
    <cellStyle name="Note 2 7 2 3 4 4 2" xfId="33059"/>
    <cellStyle name="Note 2 7 2 3 4 4 3" xfId="50271"/>
    <cellStyle name="Note 2 7 2 3 4 5" xfId="22426"/>
    <cellStyle name="Note 2 7 2 3 4 6" xfId="39713"/>
    <cellStyle name="Note 2 7 2 3 5" xfId="10367"/>
    <cellStyle name="Note 2 7 2 3 5 2" xfId="17256"/>
    <cellStyle name="Note 2 7 2 3 5 2 2" xfId="34920"/>
    <cellStyle name="Note 2 7 2 3 5 2 3" xfId="52118"/>
    <cellStyle name="Note 2 7 2 3 5 3" xfId="28031"/>
    <cellStyle name="Note 2 7 2 3 5 4" xfId="45279"/>
    <cellStyle name="Note 2 7 2 3 6" xfId="6617"/>
    <cellStyle name="Note 2 7 2 3 6 2" xfId="24282"/>
    <cellStyle name="Note 2 7 2 3 6 3" xfId="41556"/>
    <cellStyle name="Note 2 7 2 3 7" xfId="13648"/>
    <cellStyle name="Note 2 7 2 3 7 2" xfId="31312"/>
    <cellStyle name="Note 2 7 2 3 7 3" xfId="48536"/>
    <cellStyle name="Note 2 7 2 3 8" xfId="20564"/>
    <cellStyle name="Note 2 7 2 3 9" xfId="37870"/>
    <cellStyle name="Note 2 7 2 4" xfId="4497"/>
    <cellStyle name="Note 2 7 2 4 2" xfId="6361"/>
    <cellStyle name="Note 2 7 2 4 2 2" xfId="13280"/>
    <cellStyle name="Note 2 7 2 4 2 2 2" xfId="19953"/>
    <cellStyle name="Note 2 7 2 4 2 2 2 2" xfId="37617"/>
    <cellStyle name="Note 2 7 2 4 2 2 2 3" xfId="54794"/>
    <cellStyle name="Note 2 7 2 4 2 2 3" xfId="30944"/>
    <cellStyle name="Note 2 7 2 4 2 2 4" xfId="48171"/>
    <cellStyle name="Note 2 7 2 4 2 3" xfId="9996"/>
    <cellStyle name="Note 2 7 2 4 2 3 2" xfId="27661"/>
    <cellStyle name="Note 2 7 2 4 2 3 3" xfId="44914"/>
    <cellStyle name="Note 2 7 2 4 2 4" xfId="16886"/>
    <cellStyle name="Note 2 7 2 4 2 4 2" xfId="34550"/>
    <cellStyle name="Note 2 7 2 4 2 4 3" xfId="51753"/>
    <cellStyle name="Note 2 7 2 4 2 5" xfId="24026"/>
    <cellStyle name="Note 2 7 2 4 2 6" xfId="41303"/>
    <cellStyle name="Note 2 7 2 4 3" xfId="11425"/>
    <cellStyle name="Note 2 7 2 4 3 2" xfId="18206"/>
    <cellStyle name="Note 2 7 2 4 3 2 2" xfId="35870"/>
    <cellStyle name="Note 2 7 2 4 3 2 3" xfId="53059"/>
    <cellStyle name="Note 2 7 2 4 3 3" xfId="29089"/>
    <cellStyle name="Note 2 7 2 4 3 4" xfId="46328"/>
    <cellStyle name="Note 2 7 2 4 4" xfId="8141"/>
    <cellStyle name="Note 2 7 2 4 4 2" xfId="25806"/>
    <cellStyle name="Note 2 7 2 4 4 3" xfId="43071"/>
    <cellStyle name="Note 2 7 2 4 5" xfId="15139"/>
    <cellStyle name="Note 2 7 2 4 5 2" xfId="32803"/>
    <cellStyle name="Note 2 7 2 4 5 3" xfId="50018"/>
    <cellStyle name="Note 2 7 2 4 6" xfId="22170"/>
    <cellStyle name="Note 2 7 2 4 7" xfId="39460"/>
    <cellStyle name="Note 2 7 2 5" xfId="4360"/>
    <cellStyle name="Note 2 7 2 5 2" xfId="6225"/>
    <cellStyle name="Note 2 7 2 5 2 2" xfId="13144"/>
    <cellStyle name="Note 2 7 2 5 2 2 2" xfId="19817"/>
    <cellStyle name="Note 2 7 2 5 2 2 2 2" xfId="37481"/>
    <cellStyle name="Note 2 7 2 5 2 2 2 3" xfId="54658"/>
    <cellStyle name="Note 2 7 2 5 2 2 3" xfId="30808"/>
    <cellStyle name="Note 2 7 2 5 2 2 4" xfId="48035"/>
    <cellStyle name="Note 2 7 2 5 2 3" xfId="9860"/>
    <cellStyle name="Note 2 7 2 5 2 3 2" xfId="27525"/>
    <cellStyle name="Note 2 7 2 5 2 3 3" xfId="44778"/>
    <cellStyle name="Note 2 7 2 5 2 4" xfId="16750"/>
    <cellStyle name="Note 2 7 2 5 2 4 2" xfId="34414"/>
    <cellStyle name="Note 2 7 2 5 2 4 3" xfId="51617"/>
    <cellStyle name="Note 2 7 2 5 2 5" xfId="23890"/>
    <cellStyle name="Note 2 7 2 5 2 6" xfId="41167"/>
    <cellStyle name="Note 2 7 2 5 3" xfId="11289"/>
    <cellStyle name="Note 2 7 2 5 3 2" xfId="18070"/>
    <cellStyle name="Note 2 7 2 5 3 2 2" xfId="35734"/>
    <cellStyle name="Note 2 7 2 5 3 2 3" xfId="52923"/>
    <cellStyle name="Note 2 7 2 5 3 3" xfId="28953"/>
    <cellStyle name="Note 2 7 2 5 3 4" xfId="46192"/>
    <cellStyle name="Note 2 7 2 5 4" xfId="8005"/>
    <cellStyle name="Note 2 7 2 5 4 2" xfId="25670"/>
    <cellStyle name="Note 2 7 2 5 4 3" xfId="42935"/>
    <cellStyle name="Note 2 7 2 5 5" xfId="15003"/>
    <cellStyle name="Note 2 7 2 5 5 2" xfId="32667"/>
    <cellStyle name="Note 2 7 2 5 5 3" xfId="49882"/>
    <cellStyle name="Note 2 7 2 5 6" xfId="22034"/>
    <cellStyle name="Note 2 7 2 5 7" xfId="39324"/>
    <cellStyle name="Note 2 7 2 6" xfId="10140"/>
    <cellStyle name="Note 2 7 2 6 2" xfId="17029"/>
    <cellStyle name="Note 2 7 2 6 2 2" xfId="34693"/>
    <cellStyle name="Note 2 7 2 6 2 3" xfId="51894"/>
    <cellStyle name="Note 2 7 2 6 3" xfId="27804"/>
    <cellStyle name="Note 2 7 2 6 4" xfId="45055"/>
    <cellStyle name="Note 2 7 2 7" xfId="13421"/>
    <cellStyle name="Note 2 7 2 7 2" xfId="31085"/>
    <cellStyle name="Note 2 7 2 7 3" xfId="48312"/>
    <cellStyle name="Note 2 7 2 8" xfId="20247"/>
    <cellStyle name="Note 2 7 2 9" xfId="20165"/>
    <cellStyle name="Note 2 7 3" xfId="2729"/>
    <cellStyle name="Note 2 7 3 10" xfId="13534"/>
    <cellStyle name="Note 2 7 3 10 2" xfId="31198"/>
    <cellStyle name="Note 2 7 3 10 3" xfId="48425"/>
    <cellStyle name="Note 2 7 3 11" xfId="20450"/>
    <cellStyle name="Note 2 7 3 12" xfId="37759"/>
    <cellStyle name="Note 2 7 3 2" xfId="2958"/>
    <cellStyle name="Note 2 7 3 2 2" xfId="3621"/>
    <cellStyle name="Note 2 7 3 2 2 2" xfId="5537"/>
    <cellStyle name="Note 2 7 3 2 2 2 2" xfId="12457"/>
    <cellStyle name="Note 2 7 3 2 2 2 2 2" xfId="19184"/>
    <cellStyle name="Note 2 7 3 2 2 2 2 2 2" xfId="36848"/>
    <cellStyle name="Note 2 7 3 2 2 2 2 2 3" xfId="54028"/>
    <cellStyle name="Note 2 7 3 2 2 2 2 3" xfId="30121"/>
    <cellStyle name="Note 2 7 3 2 2 2 2 4" xfId="47351"/>
    <cellStyle name="Note 2 7 3 2 2 2 3" xfId="9173"/>
    <cellStyle name="Note 2 7 3 2 2 2 3 2" xfId="26838"/>
    <cellStyle name="Note 2 7 3 2 2 2 3 3" xfId="44094"/>
    <cellStyle name="Note 2 7 3 2 2 2 4" xfId="16117"/>
    <cellStyle name="Note 2 7 3 2 2 2 4 2" xfId="33781"/>
    <cellStyle name="Note 2 7 3 2 2 2 4 3" xfId="50987"/>
    <cellStyle name="Note 2 7 3 2 2 2 5" xfId="23202"/>
    <cellStyle name="Note 2 7 3 2 2 2 6" xfId="40483"/>
    <cellStyle name="Note 2 7 3 2 2 3" xfId="11081"/>
    <cellStyle name="Note 2 7 3 2 2 3 2" xfId="17916"/>
    <cellStyle name="Note 2 7 3 2 2 3 2 2" xfId="35580"/>
    <cellStyle name="Note 2 7 3 2 2 3 2 3" xfId="52772"/>
    <cellStyle name="Note 2 7 3 2 2 3 3" xfId="28745"/>
    <cellStyle name="Note 2 7 3 2 2 3 4" xfId="45987"/>
    <cellStyle name="Note 2 7 3 2 2 4" xfId="7318"/>
    <cellStyle name="Note 2 7 3 2 2 4 2" xfId="24983"/>
    <cellStyle name="Note 2 7 3 2 2 4 3" xfId="42251"/>
    <cellStyle name="Note 2 7 3 2 2 5" xfId="14370"/>
    <cellStyle name="Note 2 7 3 2 2 5 2" xfId="32034"/>
    <cellStyle name="Note 2 7 3 2 2 5 3" xfId="49252"/>
    <cellStyle name="Note 2 7 3 2 2 6" xfId="21340"/>
    <cellStyle name="Note 2 7 3 2 2 7" xfId="38640"/>
    <cellStyle name="Note 2 7 3 2 3" xfId="3991"/>
    <cellStyle name="Note 2 7 3 2 3 2" xfId="5907"/>
    <cellStyle name="Note 2 7 3 2 3 2 2" xfId="12827"/>
    <cellStyle name="Note 2 7 3 2 3 2 2 2" xfId="19554"/>
    <cellStyle name="Note 2 7 3 2 3 2 2 2 2" xfId="37218"/>
    <cellStyle name="Note 2 7 3 2 3 2 2 2 3" xfId="54395"/>
    <cellStyle name="Note 2 7 3 2 3 2 2 3" xfId="30491"/>
    <cellStyle name="Note 2 7 3 2 3 2 2 4" xfId="47718"/>
    <cellStyle name="Note 2 7 3 2 3 2 3" xfId="9543"/>
    <cellStyle name="Note 2 7 3 2 3 2 3 2" xfId="27208"/>
    <cellStyle name="Note 2 7 3 2 3 2 3 3" xfId="44461"/>
    <cellStyle name="Note 2 7 3 2 3 2 4" xfId="16487"/>
    <cellStyle name="Note 2 7 3 2 3 2 4 2" xfId="34151"/>
    <cellStyle name="Note 2 7 3 2 3 2 4 3" xfId="51354"/>
    <cellStyle name="Note 2 7 3 2 3 2 5" xfId="23572"/>
    <cellStyle name="Note 2 7 3 2 3 2 6" xfId="40850"/>
    <cellStyle name="Note 2 7 3 2 3 3" xfId="7688"/>
    <cellStyle name="Note 2 7 3 2 3 3 2" xfId="25353"/>
    <cellStyle name="Note 2 7 3 2 3 3 3" xfId="42618"/>
    <cellStyle name="Note 2 7 3 2 3 4" xfId="14740"/>
    <cellStyle name="Note 2 7 3 2 3 4 2" xfId="32404"/>
    <cellStyle name="Note 2 7 3 2 3 4 3" xfId="49619"/>
    <cellStyle name="Note 2 7 3 2 3 5" xfId="21710"/>
    <cellStyle name="Note 2 7 3 2 3 6" xfId="39007"/>
    <cellStyle name="Note 2 7 3 2 4" xfId="4874"/>
    <cellStyle name="Note 2 7 3 2 4 2" xfId="11794"/>
    <cellStyle name="Note 2 7 3 2 4 2 2" xfId="18575"/>
    <cellStyle name="Note 2 7 3 2 4 2 2 2" xfId="36239"/>
    <cellStyle name="Note 2 7 3 2 4 2 2 3" xfId="53425"/>
    <cellStyle name="Note 2 7 3 2 4 2 3" xfId="29458"/>
    <cellStyle name="Note 2 7 3 2 4 2 4" xfId="46694"/>
    <cellStyle name="Note 2 7 3 2 4 3" xfId="8510"/>
    <cellStyle name="Note 2 7 3 2 4 3 2" xfId="26175"/>
    <cellStyle name="Note 2 7 3 2 4 3 3" xfId="43437"/>
    <cellStyle name="Note 2 7 3 2 4 4" xfId="15508"/>
    <cellStyle name="Note 2 7 3 2 4 4 2" xfId="33172"/>
    <cellStyle name="Note 2 7 3 2 4 4 3" xfId="50384"/>
    <cellStyle name="Note 2 7 3 2 4 5" xfId="22539"/>
    <cellStyle name="Note 2 7 3 2 4 6" xfId="39826"/>
    <cellStyle name="Note 2 7 3 2 5" xfId="10480"/>
    <cellStyle name="Note 2 7 3 2 5 2" xfId="17369"/>
    <cellStyle name="Note 2 7 3 2 5 2 2" xfId="35033"/>
    <cellStyle name="Note 2 7 3 2 5 2 3" xfId="52231"/>
    <cellStyle name="Note 2 7 3 2 5 3" xfId="28144"/>
    <cellStyle name="Note 2 7 3 2 5 4" xfId="45392"/>
    <cellStyle name="Note 2 7 3 2 6" xfId="6730"/>
    <cellStyle name="Note 2 7 3 2 6 2" xfId="24395"/>
    <cellStyle name="Note 2 7 3 2 6 3" xfId="41669"/>
    <cellStyle name="Note 2 7 3 2 7" xfId="13761"/>
    <cellStyle name="Note 2 7 3 2 7 2" xfId="31425"/>
    <cellStyle name="Note 2 7 3 2 7 3" xfId="48649"/>
    <cellStyle name="Note 2 7 3 2 8" xfId="20677"/>
    <cellStyle name="Note 2 7 3 2 9" xfId="37983"/>
    <cellStyle name="Note 2 7 3 3" xfId="3054"/>
    <cellStyle name="Note 2 7 3 3 2" xfId="3717"/>
    <cellStyle name="Note 2 7 3 3 2 2" xfId="5633"/>
    <cellStyle name="Note 2 7 3 3 2 2 2" xfId="12553"/>
    <cellStyle name="Note 2 7 3 3 2 2 2 2" xfId="19280"/>
    <cellStyle name="Note 2 7 3 3 2 2 2 2 2" xfId="36944"/>
    <cellStyle name="Note 2 7 3 3 2 2 2 2 3" xfId="54121"/>
    <cellStyle name="Note 2 7 3 3 2 2 2 3" xfId="30217"/>
    <cellStyle name="Note 2 7 3 3 2 2 2 4" xfId="47444"/>
    <cellStyle name="Note 2 7 3 3 2 2 3" xfId="9269"/>
    <cellStyle name="Note 2 7 3 3 2 2 3 2" xfId="26934"/>
    <cellStyle name="Note 2 7 3 3 2 2 3 3" xfId="44187"/>
    <cellStyle name="Note 2 7 3 3 2 2 4" xfId="16213"/>
    <cellStyle name="Note 2 7 3 3 2 2 4 2" xfId="33877"/>
    <cellStyle name="Note 2 7 3 3 2 2 4 3" xfId="51080"/>
    <cellStyle name="Note 2 7 3 3 2 2 5" xfId="23298"/>
    <cellStyle name="Note 2 7 3 3 2 2 6" xfId="40576"/>
    <cellStyle name="Note 2 7 3 3 2 3" xfId="11177"/>
    <cellStyle name="Note 2 7 3 3 2 3 2" xfId="18012"/>
    <cellStyle name="Note 2 7 3 3 2 3 2 2" xfId="35676"/>
    <cellStyle name="Note 2 7 3 3 2 3 2 3" xfId="52865"/>
    <cellStyle name="Note 2 7 3 3 2 3 3" xfId="28841"/>
    <cellStyle name="Note 2 7 3 3 2 3 4" xfId="46080"/>
    <cellStyle name="Note 2 7 3 3 2 4" xfId="7414"/>
    <cellStyle name="Note 2 7 3 3 2 4 2" xfId="25079"/>
    <cellStyle name="Note 2 7 3 3 2 4 3" xfId="42344"/>
    <cellStyle name="Note 2 7 3 3 2 5" xfId="14466"/>
    <cellStyle name="Note 2 7 3 3 2 5 2" xfId="32130"/>
    <cellStyle name="Note 2 7 3 3 2 5 3" xfId="49345"/>
    <cellStyle name="Note 2 7 3 3 2 6" xfId="21436"/>
    <cellStyle name="Note 2 7 3 3 2 7" xfId="38733"/>
    <cellStyle name="Note 2 7 3 3 3" xfId="4084"/>
    <cellStyle name="Note 2 7 3 3 3 2" xfId="6000"/>
    <cellStyle name="Note 2 7 3 3 3 2 2" xfId="12920"/>
    <cellStyle name="Note 2 7 3 3 3 2 2 2" xfId="19647"/>
    <cellStyle name="Note 2 7 3 3 3 2 2 2 2" xfId="37311"/>
    <cellStyle name="Note 2 7 3 3 3 2 2 2 3" xfId="54488"/>
    <cellStyle name="Note 2 7 3 3 3 2 2 3" xfId="30584"/>
    <cellStyle name="Note 2 7 3 3 3 2 2 4" xfId="47811"/>
    <cellStyle name="Note 2 7 3 3 3 2 3" xfId="9636"/>
    <cellStyle name="Note 2 7 3 3 3 2 3 2" xfId="27301"/>
    <cellStyle name="Note 2 7 3 3 3 2 3 3" xfId="44554"/>
    <cellStyle name="Note 2 7 3 3 3 2 4" xfId="16580"/>
    <cellStyle name="Note 2 7 3 3 3 2 4 2" xfId="34244"/>
    <cellStyle name="Note 2 7 3 3 3 2 4 3" xfId="51447"/>
    <cellStyle name="Note 2 7 3 3 3 2 5" xfId="23665"/>
    <cellStyle name="Note 2 7 3 3 3 2 6" xfId="40943"/>
    <cellStyle name="Note 2 7 3 3 3 3" xfId="7781"/>
    <cellStyle name="Note 2 7 3 3 3 3 2" xfId="25446"/>
    <cellStyle name="Note 2 7 3 3 3 3 3" xfId="42711"/>
    <cellStyle name="Note 2 7 3 3 3 4" xfId="14833"/>
    <cellStyle name="Note 2 7 3 3 3 4 2" xfId="32497"/>
    <cellStyle name="Note 2 7 3 3 3 4 3" xfId="49712"/>
    <cellStyle name="Note 2 7 3 3 3 5" xfId="21803"/>
    <cellStyle name="Note 2 7 3 3 3 6" xfId="39100"/>
    <cellStyle name="Note 2 7 3 3 4" xfId="4970"/>
    <cellStyle name="Note 2 7 3 3 4 2" xfId="11890"/>
    <cellStyle name="Note 2 7 3 3 4 2 2" xfId="18671"/>
    <cellStyle name="Note 2 7 3 3 4 2 2 2" xfId="36335"/>
    <cellStyle name="Note 2 7 3 3 4 2 2 3" xfId="53518"/>
    <cellStyle name="Note 2 7 3 3 4 2 3" xfId="29554"/>
    <cellStyle name="Note 2 7 3 3 4 2 4" xfId="46787"/>
    <cellStyle name="Note 2 7 3 3 4 3" xfId="8606"/>
    <cellStyle name="Note 2 7 3 3 4 3 2" xfId="26271"/>
    <cellStyle name="Note 2 7 3 3 4 3 3" xfId="43530"/>
    <cellStyle name="Note 2 7 3 3 4 4" xfId="15604"/>
    <cellStyle name="Note 2 7 3 3 4 4 2" xfId="33268"/>
    <cellStyle name="Note 2 7 3 3 4 4 3" xfId="50477"/>
    <cellStyle name="Note 2 7 3 3 4 5" xfId="22635"/>
    <cellStyle name="Note 2 7 3 3 4 6" xfId="39919"/>
    <cellStyle name="Note 2 7 3 3 5" xfId="10576"/>
    <cellStyle name="Note 2 7 3 3 5 2" xfId="17465"/>
    <cellStyle name="Note 2 7 3 3 5 2 2" xfId="35129"/>
    <cellStyle name="Note 2 7 3 3 5 2 3" xfId="52324"/>
    <cellStyle name="Note 2 7 3 3 5 3" xfId="28240"/>
    <cellStyle name="Note 2 7 3 3 5 4" xfId="45485"/>
    <cellStyle name="Note 2 7 3 3 6" xfId="6826"/>
    <cellStyle name="Note 2 7 3 3 6 2" xfId="24491"/>
    <cellStyle name="Note 2 7 3 3 6 3" xfId="41762"/>
    <cellStyle name="Note 2 7 3 3 7" xfId="13857"/>
    <cellStyle name="Note 2 7 3 3 7 2" xfId="31521"/>
    <cellStyle name="Note 2 7 3 3 7 3" xfId="48742"/>
    <cellStyle name="Note 2 7 3 3 8" xfId="20773"/>
    <cellStyle name="Note 2 7 3 3 9" xfId="38076"/>
    <cellStyle name="Note 2 7 3 4" xfId="3166"/>
    <cellStyle name="Note 2 7 3 4 2" xfId="4196"/>
    <cellStyle name="Note 2 7 3 4 2 2" xfId="6112"/>
    <cellStyle name="Note 2 7 3 4 2 2 2" xfId="13032"/>
    <cellStyle name="Note 2 7 3 4 2 2 2 2" xfId="19759"/>
    <cellStyle name="Note 2 7 3 4 2 2 2 2 2" xfId="37423"/>
    <cellStyle name="Note 2 7 3 4 2 2 2 2 3" xfId="54600"/>
    <cellStyle name="Note 2 7 3 4 2 2 2 3" xfId="30696"/>
    <cellStyle name="Note 2 7 3 4 2 2 2 4" xfId="47923"/>
    <cellStyle name="Note 2 7 3 4 2 2 3" xfId="9748"/>
    <cellStyle name="Note 2 7 3 4 2 2 3 2" xfId="27413"/>
    <cellStyle name="Note 2 7 3 4 2 2 3 3" xfId="44666"/>
    <cellStyle name="Note 2 7 3 4 2 2 4" xfId="16692"/>
    <cellStyle name="Note 2 7 3 4 2 2 4 2" xfId="34356"/>
    <cellStyle name="Note 2 7 3 4 2 2 4 3" xfId="51559"/>
    <cellStyle name="Note 2 7 3 4 2 2 5" xfId="23777"/>
    <cellStyle name="Note 2 7 3 4 2 2 6" xfId="41055"/>
    <cellStyle name="Note 2 7 3 4 2 3" xfId="7893"/>
    <cellStyle name="Note 2 7 3 4 2 3 2" xfId="25558"/>
    <cellStyle name="Note 2 7 3 4 2 3 3" xfId="42823"/>
    <cellStyle name="Note 2 7 3 4 2 4" xfId="14945"/>
    <cellStyle name="Note 2 7 3 4 2 4 2" xfId="32609"/>
    <cellStyle name="Note 2 7 3 4 2 4 3" xfId="49824"/>
    <cellStyle name="Note 2 7 3 4 2 5" xfId="21915"/>
    <cellStyle name="Note 2 7 3 4 2 6" xfId="39212"/>
    <cellStyle name="Note 2 7 3 4 3" xfId="5082"/>
    <cellStyle name="Note 2 7 3 4 3 2" xfId="12002"/>
    <cellStyle name="Note 2 7 3 4 3 2 2" xfId="18783"/>
    <cellStyle name="Note 2 7 3 4 3 2 2 2" xfId="36447"/>
    <cellStyle name="Note 2 7 3 4 3 2 2 3" xfId="53630"/>
    <cellStyle name="Note 2 7 3 4 3 2 3" xfId="29666"/>
    <cellStyle name="Note 2 7 3 4 3 2 4" xfId="46899"/>
    <cellStyle name="Note 2 7 3 4 3 3" xfId="8718"/>
    <cellStyle name="Note 2 7 3 4 3 3 2" xfId="26383"/>
    <cellStyle name="Note 2 7 3 4 3 3 3" xfId="43642"/>
    <cellStyle name="Note 2 7 3 4 3 4" xfId="15716"/>
    <cellStyle name="Note 2 7 3 4 3 4 2" xfId="33380"/>
    <cellStyle name="Note 2 7 3 4 3 4 3" xfId="50589"/>
    <cellStyle name="Note 2 7 3 4 3 5" xfId="22747"/>
    <cellStyle name="Note 2 7 3 4 3 6" xfId="40031"/>
    <cellStyle name="Note 2 7 3 4 4" xfId="10688"/>
    <cellStyle name="Note 2 7 3 4 4 2" xfId="17577"/>
    <cellStyle name="Note 2 7 3 4 4 2 2" xfId="35241"/>
    <cellStyle name="Note 2 7 3 4 4 2 3" xfId="52436"/>
    <cellStyle name="Note 2 7 3 4 4 3" xfId="28352"/>
    <cellStyle name="Note 2 7 3 4 4 4" xfId="45597"/>
    <cellStyle name="Note 2 7 3 4 5" xfId="6938"/>
    <cellStyle name="Note 2 7 3 4 5 2" xfId="24603"/>
    <cellStyle name="Note 2 7 3 4 5 3" xfId="41874"/>
    <cellStyle name="Note 2 7 3 4 6" xfId="13969"/>
    <cellStyle name="Note 2 7 3 4 6 2" xfId="31633"/>
    <cellStyle name="Note 2 7 3 4 6 3" xfId="48854"/>
    <cellStyle name="Note 2 7 3 4 7" xfId="20885"/>
    <cellStyle name="Note 2 7 3 4 8" xfId="38188"/>
    <cellStyle name="Note 2 7 3 5" xfId="3394"/>
    <cellStyle name="Note 2 7 3 5 2" xfId="5310"/>
    <cellStyle name="Note 2 7 3 5 2 2" xfId="12230"/>
    <cellStyle name="Note 2 7 3 5 2 2 2" xfId="18957"/>
    <cellStyle name="Note 2 7 3 5 2 2 2 2" xfId="36621"/>
    <cellStyle name="Note 2 7 3 5 2 2 2 3" xfId="53804"/>
    <cellStyle name="Note 2 7 3 5 2 2 3" xfId="29894"/>
    <cellStyle name="Note 2 7 3 5 2 2 4" xfId="47127"/>
    <cellStyle name="Note 2 7 3 5 2 3" xfId="8946"/>
    <cellStyle name="Note 2 7 3 5 2 3 2" xfId="26611"/>
    <cellStyle name="Note 2 7 3 5 2 3 3" xfId="43870"/>
    <cellStyle name="Note 2 7 3 5 2 4" xfId="15890"/>
    <cellStyle name="Note 2 7 3 5 2 4 2" xfId="33554"/>
    <cellStyle name="Note 2 7 3 5 2 4 3" xfId="50763"/>
    <cellStyle name="Note 2 7 3 5 2 5" xfId="22975"/>
    <cellStyle name="Note 2 7 3 5 2 6" xfId="40259"/>
    <cellStyle name="Note 2 7 3 5 3" xfId="10854"/>
    <cellStyle name="Note 2 7 3 5 3 2" xfId="17689"/>
    <cellStyle name="Note 2 7 3 5 3 2 2" xfId="35353"/>
    <cellStyle name="Note 2 7 3 5 3 2 3" xfId="52548"/>
    <cellStyle name="Note 2 7 3 5 3 3" xfId="28518"/>
    <cellStyle name="Note 2 7 3 5 3 4" xfId="45763"/>
    <cellStyle name="Note 2 7 3 5 4" xfId="14143"/>
    <cellStyle name="Note 2 7 3 5 4 2" xfId="31807"/>
    <cellStyle name="Note 2 7 3 5 4 3" xfId="49028"/>
    <cellStyle name="Note 2 7 3 5 5" xfId="21113"/>
    <cellStyle name="Note 2 7 3 5 6" xfId="38416"/>
    <cellStyle name="Note 2 7 3 6" xfId="3225"/>
    <cellStyle name="Note 2 7 3 6 2" xfId="5141"/>
    <cellStyle name="Note 2 7 3 6 2 2" xfId="12061"/>
    <cellStyle name="Note 2 7 3 6 2 2 2" xfId="18842"/>
    <cellStyle name="Note 2 7 3 6 2 2 2 2" xfId="36506"/>
    <cellStyle name="Note 2 7 3 6 2 2 2 3" xfId="53689"/>
    <cellStyle name="Note 2 7 3 6 2 2 3" xfId="29725"/>
    <cellStyle name="Note 2 7 3 6 2 2 4" xfId="46958"/>
    <cellStyle name="Note 2 7 3 6 2 3" xfId="8777"/>
    <cellStyle name="Note 2 7 3 6 2 3 2" xfId="26442"/>
    <cellStyle name="Note 2 7 3 6 2 3 3" xfId="43701"/>
    <cellStyle name="Note 2 7 3 6 2 4" xfId="15775"/>
    <cellStyle name="Note 2 7 3 6 2 4 2" xfId="33439"/>
    <cellStyle name="Note 2 7 3 6 2 4 3" xfId="50648"/>
    <cellStyle name="Note 2 7 3 6 2 5" xfId="22806"/>
    <cellStyle name="Note 2 7 3 6 2 6" xfId="40090"/>
    <cellStyle name="Note 2 7 3 6 3" xfId="6997"/>
    <cellStyle name="Note 2 7 3 6 3 2" xfId="24662"/>
    <cellStyle name="Note 2 7 3 6 3 3" xfId="41933"/>
    <cellStyle name="Note 2 7 3 6 4" xfId="14028"/>
    <cellStyle name="Note 2 7 3 6 4 2" xfId="31692"/>
    <cellStyle name="Note 2 7 3 6 4 3" xfId="48913"/>
    <cellStyle name="Note 2 7 3 6 5" xfId="20944"/>
    <cellStyle name="Note 2 7 3 6 6" xfId="38247"/>
    <cellStyle name="Note 2 7 3 7" xfId="4647"/>
    <cellStyle name="Note 2 7 3 7 2" xfId="11567"/>
    <cellStyle name="Note 2 7 3 7 2 2" xfId="18348"/>
    <cellStyle name="Note 2 7 3 7 2 2 2" xfId="36012"/>
    <cellStyle name="Note 2 7 3 7 2 2 3" xfId="53201"/>
    <cellStyle name="Note 2 7 3 7 2 3" xfId="29231"/>
    <cellStyle name="Note 2 7 3 7 2 4" xfId="46470"/>
    <cellStyle name="Note 2 7 3 7 3" xfId="8283"/>
    <cellStyle name="Note 2 7 3 7 3 2" xfId="25948"/>
    <cellStyle name="Note 2 7 3 7 3 3" xfId="43213"/>
    <cellStyle name="Note 2 7 3 7 4" xfId="15281"/>
    <cellStyle name="Note 2 7 3 7 4 2" xfId="32945"/>
    <cellStyle name="Note 2 7 3 7 4 3" xfId="50160"/>
    <cellStyle name="Note 2 7 3 7 5" xfId="22312"/>
    <cellStyle name="Note 2 7 3 7 6" xfId="39602"/>
    <cellStyle name="Note 2 7 3 8" xfId="10253"/>
    <cellStyle name="Note 2 7 3 8 2" xfId="17142"/>
    <cellStyle name="Note 2 7 3 8 2 2" xfId="34806"/>
    <cellStyle name="Note 2 7 3 8 2 3" xfId="52007"/>
    <cellStyle name="Note 2 7 3 8 3" xfId="27917"/>
    <cellStyle name="Note 2 7 3 8 4" xfId="45168"/>
    <cellStyle name="Note 2 7 3 9" xfId="6503"/>
    <cellStyle name="Note 2 7 3 9 2" xfId="24168"/>
    <cellStyle name="Note 2 7 3 9 3" xfId="41445"/>
    <cellStyle name="Note 2 7 4" xfId="2844"/>
    <cellStyle name="Note 2 7 4 2" xfId="3507"/>
    <cellStyle name="Note 2 7 4 2 2" xfId="5423"/>
    <cellStyle name="Note 2 7 4 2 2 2" xfId="12343"/>
    <cellStyle name="Note 2 7 4 2 2 2 2" xfId="19070"/>
    <cellStyle name="Note 2 7 4 2 2 2 2 2" xfId="36734"/>
    <cellStyle name="Note 2 7 4 2 2 2 2 3" xfId="53914"/>
    <cellStyle name="Note 2 7 4 2 2 2 3" xfId="30007"/>
    <cellStyle name="Note 2 7 4 2 2 2 4" xfId="47237"/>
    <cellStyle name="Note 2 7 4 2 2 3" xfId="9059"/>
    <cellStyle name="Note 2 7 4 2 2 3 2" xfId="26724"/>
    <cellStyle name="Note 2 7 4 2 2 3 3" xfId="43980"/>
    <cellStyle name="Note 2 7 4 2 2 4" xfId="16003"/>
    <cellStyle name="Note 2 7 4 2 2 4 2" xfId="33667"/>
    <cellStyle name="Note 2 7 4 2 2 4 3" xfId="50873"/>
    <cellStyle name="Note 2 7 4 2 2 5" xfId="23088"/>
    <cellStyle name="Note 2 7 4 2 2 6" xfId="40369"/>
    <cellStyle name="Note 2 7 4 2 3" xfId="10967"/>
    <cellStyle name="Note 2 7 4 2 3 2" xfId="17802"/>
    <cellStyle name="Note 2 7 4 2 3 2 2" xfId="35466"/>
    <cellStyle name="Note 2 7 4 2 3 2 3" xfId="52658"/>
    <cellStyle name="Note 2 7 4 2 3 3" xfId="28631"/>
    <cellStyle name="Note 2 7 4 2 3 4" xfId="45873"/>
    <cellStyle name="Note 2 7 4 2 4" xfId="7204"/>
    <cellStyle name="Note 2 7 4 2 4 2" xfId="24869"/>
    <cellStyle name="Note 2 7 4 2 4 3" xfId="42137"/>
    <cellStyle name="Note 2 7 4 2 5" xfId="14256"/>
    <cellStyle name="Note 2 7 4 2 5 2" xfId="31920"/>
    <cellStyle name="Note 2 7 4 2 5 3" xfId="49138"/>
    <cellStyle name="Note 2 7 4 2 6" xfId="21226"/>
    <cellStyle name="Note 2 7 4 2 7" xfId="38526"/>
    <cellStyle name="Note 2 7 4 3" xfId="3877"/>
    <cellStyle name="Note 2 7 4 3 2" xfId="5793"/>
    <cellStyle name="Note 2 7 4 3 2 2" xfId="12713"/>
    <cellStyle name="Note 2 7 4 3 2 2 2" xfId="19440"/>
    <cellStyle name="Note 2 7 4 3 2 2 2 2" xfId="37104"/>
    <cellStyle name="Note 2 7 4 3 2 2 2 3" xfId="54281"/>
    <cellStyle name="Note 2 7 4 3 2 2 3" xfId="30377"/>
    <cellStyle name="Note 2 7 4 3 2 2 4" xfId="47604"/>
    <cellStyle name="Note 2 7 4 3 2 3" xfId="9429"/>
    <cellStyle name="Note 2 7 4 3 2 3 2" xfId="27094"/>
    <cellStyle name="Note 2 7 4 3 2 3 3" xfId="44347"/>
    <cellStyle name="Note 2 7 4 3 2 4" xfId="16373"/>
    <cellStyle name="Note 2 7 4 3 2 4 2" xfId="34037"/>
    <cellStyle name="Note 2 7 4 3 2 4 3" xfId="51240"/>
    <cellStyle name="Note 2 7 4 3 2 5" xfId="23458"/>
    <cellStyle name="Note 2 7 4 3 2 6" xfId="40736"/>
    <cellStyle name="Note 2 7 4 3 3" xfId="7574"/>
    <cellStyle name="Note 2 7 4 3 3 2" xfId="25239"/>
    <cellStyle name="Note 2 7 4 3 3 3" xfId="42504"/>
    <cellStyle name="Note 2 7 4 3 4" xfId="14626"/>
    <cellStyle name="Note 2 7 4 3 4 2" xfId="32290"/>
    <cellStyle name="Note 2 7 4 3 4 3" xfId="49505"/>
    <cellStyle name="Note 2 7 4 3 5" xfId="21596"/>
    <cellStyle name="Note 2 7 4 3 6" xfId="38893"/>
    <cellStyle name="Note 2 7 4 4" xfId="4760"/>
    <cellStyle name="Note 2 7 4 4 2" xfId="11680"/>
    <cellStyle name="Note 2 7 4 4 2 2" xfId="18461"/>
    <cellStyle name="Note 2 7 4 4 2 2 2" xfId="36125"/>
    <cellStyle name="Note 2 7 4 4 2 2 3" xfId="53311"/>
    <cellStyle name="Note 2 7 4 4 2 3" xfId="29344"/>
    <cellStyle name="Note 2 7 4 4 2 4" xfId="46580"/>
    <cellStyle name="Note 2 7 4 4 3" xfId="8396"/>
    <cellStyle name="Note 2 7 4 4 3 2" xfId="26061"/>
    <cellStyle name="Note 2 7 4 4 3 3" xfId="43323"/>
    <cellStyle name="Note 2 7 4 4 4" xfId="15394"/>
    <cellStyle name="Note 2 7 4 4 4 2" xfId="33058"/>
    <cellStyle name="Note 2 7 4 4 4 3" xfId="50270"/>
    <cellStyle name="Note 2 7 4 4 5" xfId="22425"/>
    <cellStyle name="Note 2 7 4 4 6" xfId="39712"/>
    <cellStyle name="Note 2 7 4 5" xfId="10366"/>
    <cellStyle name="Note 2 7 4 5 2" xfId="17255"/>
    <cellStyle name="Note 2 7 4 5 2 2" xfId="34919"/>
    <cellStyle name="Note 2 7 4 5 2 3" xfId="52117"/>
    <cellStyle name="Note 2 7 4 5 3" xfId="28030"/>
    <cellStyle name="Note 2 7 4 5 4" xfId="45278"/>
    <cellStyle name="Note 2 7 4 6" xfId="6616"/>
    <cellStyle name="Note 2 7 4 6 2" xfId="24281"/>
    <cellStyle name="Note 2 7 4 6 3" xfId="41555"/>
    <cellStyle name="Note 2 7 4 7" xfId="13647"/>
    <cellStyle name="Note 2 7 4 7 2" xfId="31311"/>
    <cellStyle name="Note 2 7 4 7 3" xfId="48535"/>
    <cellStyle name="Note 2 7 4 8" xfId="20563"/>
    <cellStyle name="Note 2 7 4 9" xfId="37869"/>
    <cellStyle name="Note 2 7 5" xfId="4496"/>
    <cellStyle name="Note 2 7 5 2" xfId="6360"/>
    <cellStyle name="Note 2 7 5 2 2" xfId="13279"/>
    <cellStyle name="Note 2 7 5 2 2 2" xfId="19952"/>
    <cellStyle name="Note 2 7 5 2 2 2 2" xfId="37616"/>
    <cellStyle name="Note 2 7 5 2 2 2 3" xfId="54793"/>
    <cellStyle name="Note 2 7 5 2 2 3" xfId="30943"/>
    <cellStyle name="Note 2 7 5 2 2 4" xfId="48170"/>
    <cellStyle name="Note 2 7 5 2 3" xfId="9995"/>
    <cellStyle name="Note 2 7 5 2 3 2" xfId="27660"/>
    <cellStyle name="Note 2 7 5 2 3 3" xfId="44913"/>
    <cellStyle name="Note 2 7 5 2 4" xfId="16885"/>
    <cellStyle name="Note 2 7 5 2 4 2" xfId="34549"/>
    <cellStyle name="Note 2 7 5 2 4 3" xfId="51752"/>
    <cellStyle name="Note 2 7 5 2 5" xfId="24025"/>
    <cellStyle name="Note 2 7 5 2 6" xfId="41302"/>
    <cellStyle name="Note 2 7 5 3" xfId="11424"/>
    <cellStyle name="Note 2 7 5 3 2" xfId="18205"/>
    <cellStyle name="Note 2 7 5 3 2 2" xfId="35869"/>
    <cellStyle name="Note 2 7 5 3 2 3" xfId="53058"/>
    <cellStyle name="Note 2 7 5 3 3" xfId="29088"/>
    <cellStyle name="Note 2 7 5 3 4" xfId="46327"/>
    <cellStyle name="Note 2 7 5 4" xfId="8140"/>
    <cellStyle name="Note 2 7 5 4 2" xfId="25805"/>
    <cellStyle name="Note 2 7 5 4 3" xfId="43070"/>
    <cellStyle name="Note 2 7 5 5" xfId="15138"/>
    <cellStyle name="Note 2 7 5 5 2" xfId="32802"/>
    <cellStyle name="Note 2 7 5 5 3" xfId="50017"/>
    <cellStyle name="Note 2 7 5 6" xfId="22169"/>
    <cellStyle name="Note 2 7 5 7" xfId="39459"/>
    <cellStyle name="Note 2 7 6" xfId="4359"/>
    <cellStyle name="Note 2 7 6 2" xfId="6224"/>
    <cellStyle name="Note 2 7 6 2 2" xfId="13143"/>
    <cellStyle name="Note 2 7 6 2 2 2" xfId="19816"/>
    <cellStyle name="Note 2 7 6 2 2 2 2" xfId="37480"/>
    <cellStyle name="Note 2 7 6 2 2 2 3" xfId="54657"/>
    <cellStyle name="Note 2 7 6 2 2 3" xfId="30807"/>
    <cellStyle name="Note 2 7 6 2 2 4" xfId="48034"/>
    <cellStyle name="Note 2 7 6 2 3" xfId="9859"/>
    <cellStyle name="Note 2 7 6 2 3 2" xfId="27524"/>
    <cellStyle name="Note 2 7 6 2 3 3" xfId="44777"/>
    <cellStyle name="Note 2 7 6 2 4" xfId="16749"/>
    <cellStyle name="Note 2 7 6 2 4 2" xfId="34413"/>
    <cellStyle name="Note 2 7 6 2 4 3" xfId="51616"/>
    <cellStyle name="Note 2 7 6 2 5" xfId="23889"/>
    <cellStyle name="Note 2 7 6 2 6" xfId="41166"/>
    <cellStyle name="Note 2 7 6 3" xfId="11288"/>
    <cellStyle name="Note 2 7 6 3 2" xfId="18069"/>
    <cellStyle name="Note 2 7 6 3 2 2" xfId="35733"/>
    <cellStyle name="Note 2 7 6 3 2 3" xfId="52922"/>
    <cellStyle name="Note 2 7 6 3 3" xfId="28952"/>
    <cellStyle name="Note 2 7 6 3 4" xfId="46191"/>
    <cellStyle name="Note 2 7 6 4" xfId="8004"/>
    <cellStyle name="Note 2 7 6 4 2" xfId="25669"/>
    <cellStyle name="Note 2 7 6 4 3" xfId="42934"/>
    <cellStyle name="Note 2 7 6 5" xfId="15002"/>
    <cellStyle name="Note 2 7 6 5 2" xfId="32666"/>
    <cellStyle name="Note 2 7 6 5 3" xfId="49881"/>
    <cellStyle name="Note 2 7 6 6" xfId="22033"/>
    <cellStyle name="Note 2 7 6 7" xfId="39323"/>
    <cellStyle name="Note 2 7 7" xfId="10139"/>
    <cellStyle name="Note 2 7 7 2" xfId="17028"/>
    <cellStyle name="Note 2 7 7 2 2" xfId="34692"/>
    <cellStyle name="Note 2 7 7 2 3" xfId="51893"/>
    <cellStyle name="Note 2 7 7 3" xfId="27803"/>
    <cellStyle name="Note 2 7 7 4" xfId="45054"/>
    <cellStyle name="Note 2 7 8" xfId="13420"/>
    <cellStyle name="Note 2 7 8 2" xfId="31084"/>
    <cellStyle name="Note 2 7 8 3" xfId="48311"/>
    <cellStyle name="Note 2 7 9" xfId="20246"/>
    <cellStyle name="Note 2 8" xfId="1853"/>
    <cellStyle name="Note 2 8 2" xfId="2727"/>
    <cellStyle name="Note 2 8 2 10" xfId="13532"/>
    <cellStyle name="Note 2 8 2 10 2" xfId="31196"/>
    <cellStyle name="Note 2 8 2 10 3" xfId="48423"/>
    <cellStyle name="Note 2 8 2 11" xfId="20448"/>
    <cellStyle name="Note 2 8 2 12" xfId="37757"/>
    <cellStyle name="Note 2 8 2 2" xfId="2956"/>
    <cellStyle name="Note 2 8 2 2 2" xfId="3619"/>
    <cellStyle name="Note 2 8 2 2 2 2" xfId="5535"/>
    <cellStyle name="Note 2 8 2 2 2 2 2" xfId="12455"/>
    <cellStyle name="Note 2 8 2 2 2 2 2 2" xfId="19182"/>
    <cellStyle name="Note 2 8 2 2 2 2 2 2 2" xfId="36846"/>
    <cellStyle name="Note 2 8 2 2 2 2 2 2 3" xfId="54026"/>
    <cellStyle name="Note 2 8 2 2 2 2 2 3" xfId="30119"/>
    <cellStyle name="Note 2 8 2 2 2 2 2 4" xfId="47349"/>
    <cellStyle name="Note 2 8 2 2 2 2 3" xfId="9171"/>
    <cellStyle name="Note 2 8 2 2 2 2 3 2" xfId="26836"/>
    <cellStyle name="Note 2 8 2 2 2 2 3 3" xfId="44092"/>
    <cellStyle name="Note 2 8 2 2 2 2 4" xfId="16115"/>
    <cellStyle name="Note 2 8 2 2 2 2 4 2" xfId="33779"/>
    <cellStyle name="Note 2 8 2 2 2 2 4 3" xfId="50985"/>
    <cellStyle name="Note 2 8 2 2 2 2 5" xfId="23200"/>
    <cellStyle name="Note 2 8 2 2 2 2 6" xfId="40481"/>
    <cellStyle name="Note 2 8 2 2 2 3" xfId="11079"/>
    <cellStyle name="Note 2 8 2 2 2 3 2" xfId="17914"/>
    <cellStyle name="Note 2 8 2 2 2 3 2 2" xfId="35578"/>
    <cellStyle name="Note 2 8 2 2 2 3 2 3" xfId="52770"/>
    <cellStyle name="Note 2 8 2 2 2 3 3" xfId="28743"/>
    <cellStyle name="Note 2 8 2 2 2 3 4" xfId="45985"/>
    <cellStyle name="Note 2 8 2 2 2 4" xfId="7316"/>
    <cellStyle name="Note 2 8 2 2 2 4 2" xfId="24981"/>
    <cellStyle name="Note 2 8 2 2 2 4 3" xfId="42249"/>
    <cellStyle name="Note 2 8 2 2 2 5" xfId="14368"/>
    <cellStyle name="Note 2 8 2 2 2 5 2" xfId="32032"/>
    <cellStyle name="Note 2 8 2 2 2 5 3" xfId="49250"/>
    <cellStyle name="Note 2 8 2 2 2 6" xfId="21338"/>
    <cellStyle name="Note 2 8 2 2 2 7" xfId="38638"/>
    <cellStyle name="Note 2 8 2 2 3" xfId="3989"/>
    <cellStyle name="Note 2 8 2 2 3 2" xfId="5905"/>
    <cellStyle name="Note 2 8 2 2 3 2 2" xfId="12825"/>
    <cellStyle name="Note 2 8 2 2 3 2 2 2" xfId="19552"/>
    <cellStyle name="Note 2 8 2 2 3 2 2 2 2" xfId="37216"/>
    <cellStyle name="Note 2 8 2 2 3 2 2 2 3" xfId="54393"/>
    <cellStyle name="Note 2 8 2 2 3 2 2 3" xfId="30489"/>
    <cellStyle name="Note 2 8 2 2 3 2 2 4" xfId="47716"/>
    <cellStyle name="Note 2 8 2 2 3 2 3" xfId="9541"/>
    <cellStyle name="Note 2 8 2 2 3 2 3 2" xfId="27206"/>
    <cellStyle name="Note 2 8 2 2 3 2 3 3" xfId="44459"/>
    <cellStyle name="Note 2 8 2 2 3 2 4" xfId="16485"/>
    <cellStyle name="Note 2 8 2 2 3 2 4 2" xfId="34149"/>
    <cellStyle name="Note 2 8 2 2 3 2 4 3" xfId="51352"/>
    <cellStyle name="Note 2 8 2 2 3 2 5" xfId="23570"/>
    <cellStyle name="Note 2 8 2 2 3 2 6" xfId="40848"/>
    <cellStyle name="Note 2 8 2 2 3 3" xfId="7686"/>
    <cellStyle name="Note 2 8 2 2 3 3 2" xfId="25351"/>
    <cellStyle name="Note 2 8 2 2 3 3 3" xfId="42616"/>
    <cellStyle name="Note 2 8 2 2 3 4" xfId="14738"/>
    <cellStyle name="Note 2 8 2 2 3 4 2" xfId="32402"/>
    <cellStyle name="Note 2 8 2 2 3 4 3" xfId="49617"/>
    <cellStyle name="Note 2 8 2 2 3 5" xfId="21708"/>
    <cellStyle name="Note 2 8 2 2 3 6" xfId="39005"/>
    <cellStyle name="Note 2 8 2 2 4" xfId="4872"/>
    <cellStyle name="Note 2 8 2 2 4 2" xfId="11792"/>
    <cellStyle name="Note 2 8 2 2 4 2 2" xfId="18573"/>
    <cellStyle name="Note 2 8 2 2 4 2 2 2" xfId="36237"/>
    <cellStyle name="Note 2 8 2 2 4 2 2 3" xfId="53423"/>
    <cellStyle name="Note 2 8 2 2 4 2 3" xfId="29456"/>
    <cellStyle name="Note 2 8 2 2 4 2 4" xfId="46692"/>
    <cellStyle name="Note 2 8 2 2 4 3" xfId="8508"/>
    <cellStyle name="Note 2 8 2 2 4 3 2" xfId="26173"/>
    <cellStyle name="Note 2 8 2 2 4 3 3" xfId="43435"/>
    <cellStyle name="Note 2 8 2 2 4 4" xfId="15506"/>
    <cellStyle name="Note 2 8 2 2 4 4 2" xfId="33170"/>
    <cellStyle name="Note 2 8 2 2 4 4 3" xfId="50382"/>
    <cellStyle name="Note 2 8 2 2 4 5" xfId="22537"/>
    <cellStyle name="Note 2 8 2 2 4 6" xfId="39824"/>
    <cellStyle name="Note 2 8 2 2 5" xfId="10478"/>
    <cellStyle name="Note 2 8 2 2 5 2" xfId="17367"/>
    <cellStyle name="Note 2 8 2 2 5 2 2" xfId="35031"/>
    <cellStyle name="Note 2 8 2 2 5 2 3" xfId="52229"/>
    <cellStyle name="Note 2 8 2 2 5 3" xfId="28142"/>
    <cellStyle name="Note 2 8 2 2 5 4" xfId="45390"/>
    <cellStyle name="Note 2 8 2 2 6" xfId="6728"/>
    <cellStyle name="Note 2 8 2 2 6 2" xfId="24393"/>
    <cellStyle name="Note 2 8 2 2 6 3" xfId="41667"/>
    <cellStyle name="Note 2 8 2 2 7" xfId="13759"/>
    <cellStyle name="Note 2 8 2 2 7 2" xfId="31423"/>
    <cellStyle name="Note 2 8 2 2 7 3" xfId="48647"/>
    <cellStyle name="Note 2 8 2 2 8" xfId="20675"/>
    <cellStyle name="Note 2 8 2 2 9" xfId="37981"/>
    <cellStyle name="Note 2 8 2 3" xfId="3052"/>
    <cellStyle name="Note 2 8 2 3 2" xfId="3715"/>
    <cellStyle name="Note 2 8 2 3 2 2" xfId="5631"/>
    <cellStyle name="Note 2 8 2 3 2 2 2" xfId="12551"/>
    <cellStyle name="Note 2 8 2 3 2 2 2 2" xfId="19278"/>
    <cellStyle name="Note 2 8 2 3 2 2 2 2 2" xfId="36942"/>
    <cellStyle name="Note 2 8 2 3 2 2 2 2 3" xfId="54119"/>
    <cellStyle name="Note 2 8 2 3 2 2 2 3" xfId="30215"/>
    <cellStyle name="Note 2 8 2 3 2 2 2 4" xfId="47442"/>
    <cellStyle name="Note 2 8 2 3 2 2 3" xfId="9267"/>
    <cellStyle name="Note 2 8 2 3 2 2 3 2" xfId="26932"/>
    <cellStyle name="Note 2 8 2 3 2 2 3 3" xfId="44185"/>
    <cellStyle name="Note 2 8 2 3 2 2 4" xfId="16211"/>
    <cellStyle name="Note 2 8 2 3 2 2 4 2" xfId="33875"/>
    <cellStyle name="Note 2 8 2 3 2 2 4 3" xfId="51078"/>
    <cellStyle name="Note 2 8 2 3 2 2 5" xfId="23296"/>
    <cellStyle name="Note 2 8 2 3 2 2 6" xfId="40574"/>
    <cellStyle name="Note 2 8 2 3 2 3" xfId="11175"/>
    <cellStyle name="Note 2 8 2 3 2 3 2" xfId="18010"/>
    <cellStyle name="Note 2 8 2 3 2 3 2 2" xfId="35674"/>
    <cellStyle name="Note 2 8 2 3 2 3 2 3" xfId="52863"/>
    <cellStyle name="Note 2 8 2 3 2 3 3" xfId="28839"/>
    <cellStyle name="Note 2 8 2 3 2 3 4" xfId="46078"/>
    <cellStyle name="Note 2 8 2 3 2 4" xfId="7412"/>
    <cellStyle name="Note 2 8 2 3 2 4 2" xfId="25077"/>
    <cellStyle name="Note 2 8 2 3 2 4 3" xfId="42342"/>
    <cellStyle name="Note 2 8 2 3 2 5" xfId="14464"/>
    <cellStyle name="Note 2 8 2 3 2 5 2" xfId="32128"/>
    <cellStyle name="Note 2 8 2 3 2 5 3" xfId="49343"/>
    <cellStyle name="Note 2 8 2 3 2 6" xfId="21434"/>
    <cellStyle name="Note 2 8 2 3 2 7" xfId="38731"/>
    <cellStyle name="Note 2 8 2 3 3" xfId="4082"/>
    <cellStyle name="Note 2 8 2 3 3 2" xfId="5998"/>
    <cellStyle name="Note 2 8 2 3 3 2 2" xfId="12918"/>
    <cellStyle name="Note 2 8 2 3 3 2 2 2" xfId="19645"/>
    <cellStyle name="Note 2 8 2 3 3 2 2 2 2" xfId="37309"/>
    <cellStyle name="Note 2 8 2 3 3 2 2 2 3" xfId="54486"/>
    <cellStyle name="Note 2 8 2 3 3 2 2 3" xfId="30582"/>
    <cellStyle name="Note 2 8 2 3 3 2 2 4" xfId="47809"/>
    <cellStyle name="Note 2 8 2 3 3 2 3" xfId="9634"/>
    <cellStyle name="Note 2 8 2 3 3 2 3 2" xfId="27299"/>
    <cellStyle name="Note 2 8 2 3 3 2 3 3" xfId="44552"/>
    <cellStyle name="Note 2 8 2 3 3 2 4" xfId="16578"/>
    <cellStyle name="Note 2 8 2 3 3 2 4 2" xfId="34242"/>
    <cellStyle name="Note 2 8 2 3 3 2 4 3" xfId="51445"/>
    <cellStyle name="Note 2 8 2 3 3 2 5" xfId="23663"/>
    <cellStyle name="Note 2 8 2 3 3 2 6" xfId="40941"/>
    <cellStyle name="Note 2 8 2 3 3 3" xfId="7779"/>
    <cellStyle name="Note 2 8 2 3 3 3 2" xfId="25444"/>
    <cellStyle name="Note 2 8 2 3 3 3 3" xfId="42709"/>
    <cellStyle name="Note 2 8 2 3 3 4" xfId="14831"/>
    <cellStyle name="Note 2 8 2 3 3 4 2" xfId="32495"/>
    <cellStyle name="Note 2 8 2 3 3 4 3" xfId="49710"/>
    <cellStyle name="Note 2 8 2 3 3 5" xfId="21801"/>
    <cellStyle name="Note 2 8 2 3 3 6" xfId="39098"/>
    <cellStyle name="Note 2 8 2 3 4" xfId="4968"/>
    <cellStyle name="Note 2 8 2 3 4 2" xfId="11888"/>
    <cellStyle name="Note 2 8 2 3 4 2 2" xfId="18669"/>
    <cellStyle name="Note 2 8 2 3 4 2 2 2" xfId="36333"/>
    <cellStyle name="Note 2 8 2 3 4 2 2 3" xfId="53516"/>
    <cellStyle name="Note 2 8 2 3 4 2 3" xfId="29552"/>
    <cellStyle name="Note 2 8 2 3 4 2 4" xfId="46785"/>
    <cellStyle name="Note 2 8 2 3 4 3" xfId="8604"/>
    <cellStyle name="Note 2 8 2 3 4 3 2" xfId="26269"/>
    <cellStyle name="Note 2 8 2 3 4 3 3" xfId="43528"/>
    <cellStyle name="Note 2 8 2 3 4 4" xfId="15602"/>
    <cellStyle name="Note 2 8 2 3 4 4 2" xfId="33266"/>
    <cellStyle name="Note 2 8 2 3 4 4 3" xfId="50475"/>
    <cellStyle name="Note 2 8 2 3 4 5" xfId="22633"/>
    <cellStyle name="Note 2 8 2 3 4 6" xfId="39917"/>
    <cellStyle name="Note 2 8 2 3 5" xfId="10574"/>
    <cellStyle name="Note 2 8 2 3 5 2" xfId="17463"/>
    <cellStyle name="Note 2 8 2 3 5 2 2" xfId="35127"/>
    <cellStyle name="Note 2 8 2 3 5 2 3" xfId="52322"/>
    <cellStyle name="Note 2 8 2 3 5 3" xfId="28238"/>
    <cellStyle name="Note 2 8 2 3 5 4" xfId="45483"/>
    <cellStyle name="Note 2 8 2 3 6" xfId="6824"/>
    <cellStyle name="Note 2 8 2 3 6 2" xfId="24489"/>
    <cellStyle name="Note 2 8 2 3 6 3" xfId="41760"/>
    <cellStyle name="Note 2 8 2 3 7" xfId="13855"/>
    <cellStyle name="Note 2 8 2 3 7 2" xfId="31519"/>
    <cellStyle name="Note 2 8 2 3 7 3" xfId="48740"/>
    <cellStyle name="Note 2 8 2 3 8" xfId="20771"/>
    <cellStyle name="Note 2 8 2 3 9" xfId="38074"/>
    <cellStyle name="Note 2 8 2 4" xfId="3164"/>
    <cellStyle name="Note 2 8 2 4 2" xfId="4194"/>
    <cellStyle name="Note 2 8 2 4 2 2" xfId="6110"/>
    <cellStyle name="Note 2 8 2 4 2 2 2" xfId="13030"/>
    <cellStyle name="Note 2 8 2 4 2 2 2 2" xfId="19757"/>
    <cellStyle name="Note 2 8 2 4 2 2 2 2 2" xfId="37421"/>
    <cellStyle name="Note 2 8 2 4 2 2 2 2 3" xfId="54598"/>
    <cellStyle name="Note 2 8 2 4 2 2 2 3" xfId="30694"/>
    <cellStyle name="Note 2 8 2 4 2 2 2 4" xfId="47921"/>
    <cellStyle name="Note 2 8 2 4 2 2 3" xfId="9746"/>
    <cellStyle name="Note 2 8 2 4 2 2 3 2" xfId="27411"/>
    <cellStyle name="Note 2 8 2 4 2 2 3 3" xfId="44664"/>
    <cellStyle name="Note 2 8 2 4 2 2 4" xfId="16690"/>
    <cellStyle name="Note 2 8 2 4 2 2 4 2" xfId="34354"/>
    <cellStyle name="Note 2 8 2 4 2 2 4 3" xfId="51557"/>
    <cellStyle name="Note 2 8 2 4 2 2 5" xfId="23775"/>
    <cellStyle name="Note 2 8 2 4 2 2 6" xfId="41053"/>
    <cellStyle name="Note 2 8 2 4 2 3" xfId="7891"/>
    <cellStyle name="Note 2 8 2 4 2 3 2" xfId="25556"/>
    <cellStyle name="Note 2 8 2 4 2 3 3" xfId="42821"/>
    <cellStyle name="Note 2 8 2 4 2 4" xfId="14943"/>
    <cellStyle name="Note 2 8 2 4 2 4 2" xfId="32607"/>
    <cellStyle name="Note 2 8 2 4 2 4 3" xfId="49822"/>
    <cellStyle name="Note 2 8 2 4 2 5" xfId="21913"/>
    <cellStyle name="Note 2 8 2 4 2 6" xfId="39210"/>
    <cellStyle name="Note 2 8 2 4 3" xfId="5080"/>
    <cellStyle name="Note 2 8 2 4 3 2" xfId="12000"/>
    <cellStyle name="Note 2 8 2 4 3 2 2" xfId="18781"/>
    <cellStyle name="Note 2 8 2 4 3 2 2 2" xfId="36445"/>
    <cellStyle name="Note 2 8 2 4 3 2 2 3" xfId="53628"/>
    <cellStyle name="Note 2 8 2 4 3 2 3" xfId="29664"/>
    <cellStyle name="Note 2 8 2 4 3 2 4" xfId="46897"/>
    <cellStyle name="Note 2 8 2 4 3 3" xfId="8716"/>
    <cellStyle name="Note 2 8 2 4 3 3 2" xfId="26381"/>
    <cellStyle name="Note 2 8 2 4 3 3 3" xfId="43640"/>
    <cellStyle name="Note 2 8 2 4 3 4" xfId="15714"/>
    <cellStyle name="Note 2 8 2 4 3 4 2" xfId="33378"/>
    <cellStyle name="Note 2 8 2 4 3 4 3" xfId="50587"/>
    <cellStyle name="Note 2 8 2 4 3 5" xfId="22745"/>
    <cellStyle name="Note 2 8 2 4 3 6" xfId="40029"/>
    <cellStyle name="Note 2 8 2 4 4" xfId="10686"/>
    <cellStyle name="Note 2 8 2 4 4 2" xfId="17575"/>
    <cellStyle name="Note 2 8 2 4 4 2 2" xfId="35239"/>
    <cellStyle name="Note 2 8 2 4 4 2 3" xfId="52434"/>
    <cellStyle name="Note 2 8 2 4 4 3" xfId="28350"/>
    <cellStyle name="Note 2 8 2 4 4 4" xfId="45595"/>
    <cellStyle name="Note 2 8 2 4 5" xfId="6936"/>
    <cellStyle name="Note 2 8 2 4 5 2" xfId="24601"/>
    <cellStyle name="Note 2 8 2 4 5 3" xfId="41872"/>
    <cellStyle name="Note 2 8 2 4 6" xfId="13967"/>
    <cellStyle name="Note 2 8 2 4 6 2" xfId="31631"/>
    <cellStyle name="Note 2 8 2 4 6 3" xfId="48852"/>
    <cellStyle name="Note 2 8 2 4 7" xfId="20883"/>
    <cellStyle name="Note 2 8 2 4 8" xfId="38186"/>
    <cellStyle name="Note 2 8 2 5" xfId="3392"/>
    <cellStyle name="Note 2 8 2 5 2" xfId="5308"/>
    <cellStyle name="Note 2 8 2 5 2 2" xfId="12228"/>
    <cellStyle name="Note 2 8 2 5 2 2 2" xfId="18955"/>
    <cellStyle name="Note 2 8 2 5 2 2 2 2" xfId="36619"/>
    <cellStyle name="Note 2 8 2 5 2 2 2 3" xfId="53802"/>
    <cellStyle name="Note 2 8 2 5 2 2 3" xfId="29892"/>
    <cellStyle name="Note 2 8 2 5 2 2 4" xfId="47125"/>
    <cellStyle name="Note 2 8 2 5 2 3" xfId="8944"/>
    <cellStyle name="Note 2 8 2 5 2 3 2" xfId="26609"/>
    <cellStyle name="Note 2 8 2 5 2 3 3" xfId="43868"/>
    <cellStyle name="Note 2 8 2 5 2 4" xfId="15888"/>
    <cellStyle name="Note 2 8 2 5 2 4 2" xfId="33552"/>
    <cellStyle name="Note 2 8 2 5 2 4 3" xfId="50761"/>
    <cellStyle name="Note 2 8 2 5 2 5" xfId="22973"/>
    <cellStyle name="Note 2 8 2 5 2 6" xfId="40257"/>
    <cellStyle name="Note 2 8 2 5 3" xfId="10852"/>
    <cellStyle name="Note 2 8 2 5 3 2" xfId="17687"/>
    <cellStyle name="Note 2 8 2 5 3 2 2" xfId="35351"/>
    <cellStyle name="Note 2 8 2 5 3 2 3" xfId="52546"/>
    <cellStyle name="Note 2 8 2 5 3 3" xfId="28516"/>
    <cellStyle name="Note 2 8 2 5 3 4" xfId="45761"/>
    <cellStyle name="Note 2 8 2 5 4" xfId="14141"/>
    <cellStyle name="Note 2 8 2 5 4 2" xfId="31805"/>
    <cellStyle name="Note 2 8 2 5 4 3" xfId="49026"/>
    <cellStyle name="Note 2 8 2 5 5" xfId="21111"/>
    <cellStyle name="Note 2 8 2 5 6" xfId="38414"/>
    <cellStyle name="Note 2 8 2 6" xfId="3227"/>
    <cellStyle name="Note 2 8 2 6 2" xfId="5143"/>
    <cellStyle name="Note 2 8 2 6 2 2" xfId="12063"/>
    <cellStyle name="Note 2 8 2 6 2 2 2" xfId="18844"/>
    <cellStyle name="Note 2 8 2 6 2 2 2 2" xfId="36508"/>
    <cellStyle name="Note 2 8 2 6 2 2 2 3" xfId="53691"/>
    <cellStyle name="Note 2 8 2 6 2 2 3" xfId="29727"/>
    <cellStyle name="Note 2 8 2 6 2 2 4" xfId="46960"/>
    <cellStyle name="Note 2 8 2 6 2 3" xfId="8779"/>
    <cellStyle name="Note 2 8 2 6 2 3 2" xfId="26444"/>
    <cellStyle name="Note 2 8 2 6 2 3 3" xfId="43703"/>
    <cellStyle name="Note 2 8 2 6 2 4" xfId="15777"/>
    <cellStyle name="Note 2 8 2 6 2 4 2" xfId="33441"/>
    <cellStyle name="Note 2 8 2 6 2 4 3" xfId="50650"/>
    <cellStyle name="Note 2 8 2 6 2 5" xfId="22808"/>
    <cellStyle name="Note 2 8 2 6 2 6" xfId="40092"/>
    <cellStyle name="Note 2 8 2 6 3" xfId="6999"/>
    <cellStyle name="Note 2 8 2 6 3 2" xfId="24664"/>
    <cellStyle name="Note 2 8 2 6 3 3" xfId="41935"/>
    <cellStyle name="Note 2 8 2 6 4" xfId="14030"/>
    <cellStyle name="Note 2 8 2 6 4 2" xfId="31694"/>
    <cellStyle name="Note 2 8 2 6 4 3" xfId="48915"/>
    <cellStyle name="Note 2 8 2 6 5" xfId="20946"/>
    <cellStyle name="Note 2 8 2 6 6" xfId="38249"/>
    <cellStyle name="Note 2 8 2 7" xfId="4645"/>
    <cellStyle name="Note 2 8 2 7 2" xfId="11565"/>
    <cellStyle name="Note 2 8 2 7 2 2" xfId="18346"/>
    <cellStyle name="Note 2 8 2 7 2 2 2" xfId="36010"/>
    <cellStyle name="Note 2 8 2 7 2 2 3" xfId="53199"/>
    <cellStyle name="Note 2 8 2 7 2 3" xfId="29229"/>
    <cellStyle name="Note 2 8 2 7 2 4" xfId="46468"/>
    <cellStyle name="Note 2 8 2 7 3" xfId="8281"/>
    <cellStyle name="Note 2 8 2 7 3 2" xfId="25946"/>
    <cellStyle name="Note 2 8 2 7 3 3" xfId="43211"/>
    <cellStyle name="Note 2 8 2 7 4" xfId="15279"/>
    <cellStyle name="Note 2 8 2 7 4 2" xfId="32943"/>
    <cellStyle name="Note 2 8 2 7 4 3" xfId="50158"/>
    <cellStyle name="Note 2 8 2 7 5" xfId="22310"/>
    <cellStyle name="Note 2 8 2 7 6" xfId="39600"/>
    <cellStyle name="Note 2 8 2 8" xfId="10251"/>
    <cellStyle name="Note 2 8 2 8 2" xfId="17140"/>
    <cellStyle name="Note 2 8 2 8 2 2" xfId="34804"/>
    <cellStyle name="Note 2 8 2 8 2 3" xfId="52005"/>
    <cellStyle name="Note 2 8 2 8 3" xfId="27915"/>
    <cellStyle name="Note 2 8 2 8 4" xfId="45166"/>
    <cellStyle name="Note 2 8 2 9" xfId="6501"/>
    <cellStyle name="Note 2 8 2 9 2" xfId="24166"/>
    <cellStyle name="Note 2 8 2 9 3" xfId="41443"/>
    <cellStyle name="Note 2 8 3" xfId="2846"/>
    <cellStyle name="Note 2 8 3 2" xfId="3509"/>
    <cellStyle name="Note 2 8 3 2 2" xfId="5425"/>
    <cellStyle name="Note 2 8 3 2 2 2" xfId="12345"/>
    <cellStyle name="Note 2 8 3 2 2 2 2" xfId="19072"/>
    <cellStyle name="Note 2 8 3 2 2 2 2 2" xfId="36736"/>
    <cellStyle name="Note 2 8 3 2 2 2 2 3" xfId="53916"/>
    <cellStyle name="Note 2 8 3 2 2 2 3" xfId="30009"/>
    <cellStyle name="Note 2 8 3 2 2 2 4" xfId="47239"/>
    <cellStyle name="Note 2 8 3 2 2 3" xfId="9061"/>
    <cellStyle name="Note 2 8 3 2 2 3 2" xfId="26726"/>
    <cellStyle name="Note 2 8 3 2 2 3 3" xfId="43982"/>
    <cellStyle name="Note 2 8 3 2 2 4" xfId="16005"/>
    <cellStyle name="Note 2 8 3 2 2 4 2" xfId="33669"/>
    <cellStyle name="Note 2 8 3 2 2 4 3" xfId="50875"/>
    <cellStyle name="Note 2 8 3 2 2 5" xfId="23090"/>
    <cellStyle name="Note 2 8 3 2 2 6" xfId="40371"/>
    <cellStyle name="Note 2 8 3 2 3" xfId="10969"/>
    <cellStyle name="Note 2 8 3 2 3 2" xfId="17804"/>
    <cellStyle name="Note 2 8 3 2 3 2 2" xfId="35468"/>
    <cellStyle name="Note 2 8 3 2 3 2 3" xfId="52660"/>
    <cellStyle name="Note 2 8 3 2 3 3" xfId="28633"/>
    <cellStyle name="Note 2 8 3 2 3 4" xfId="45875"/>
    <cellStyle name="Note 2 8 3 2 4" xfId="7206"/>
    <cellStyle name="Note 2 8 3 2 4 2" xfId="24871"/>
    <cellStyle name="Note 2 8 3 2 4 3" xfId="42139"/>
    <cellStyle name="Note 2 8 3 2 5" xfId="14258"/>
    <cellStyle name="Note 2 8 3 2 5 2" xfId="31922"/>
    <cellStyle name="Note 2 8 3 2 5 3" xfId="49140"/>
    <cellStyle name="Note 2 8 3 2 6" xfId="21228"/>
    <cellStyle name="Note 2 8 3 2 7" xfId="38528"/>
    <cellStyle name="Note 2 8 3 3" xfId="3879"/>
    <cellStyle name="Note 2 8 3 3 2" xfId="5795"/>
    <cellStyle name="Note 2 8 3 3 2 2" xfId="12715"/>
    <cellStyle name="Note 2 8 3 3 2 2 2" xfId="19442"/>
    <cellStyle name="Note 2 8 3 3 2 2 2 2" xfId="37106"/>
    <cellStyle name="Note 2 8 3 3 2 2 2 3" xfId="54283"/>
    <cellStyle name="Note 2 8 3 3 2 2 3" xfId="30379"/>
    <cellStyle name="Note 2 8 3 3 2 2 4" xfId="47606"/>
    <cellStyle name="Note 2 8 3 3 2 3" xfId="9431"/>
    <cellStyle name="Note 2 8 3 3 2 3 2" xfId="27096"/>
    <cellStyle name="Note 2 8 3 3 2 3 3" xfId="44349"/>
    <cellStyle name="Note 2 8 3 3 2 4" xfId="16375"/>
    <cellStyle name="Note 2 8 3 3 2 4 2" xfId="34039"/>
    <cellStyle name="Note 2 8 3 3 2 4 3" xfId="51242"/>
    <cellStyle name="Note 2 8 3 3 2 5" xfId="23460"/>
    <cellStyle name="Note 2 8 3 3 2 6" xfId="40738"/>
    <cellStyle name="Note 2 8 3 3 3" xfId="7576"/>
    <cellStyle name="Note 2 8 3 3 3 2" xfId="25241"/>
    <cellStyle name="Note 2 8 3 3 3 3" xfId="42506"/>
    <cellStyle name="Note 2 8 3 3 4" xfId="14628"/>
    <cellStyle name="Note 2 8 3 3 4 2" xfId="32292"/>
    <cellStyle name="Note 2 8 3 3 4 3" xfId="49507"/>
    <cellStyle name="Note 2 8 3 3 5" xfId="21598"/>
    <cellStyle name="Note 2 8 3 3 6" xfId="38895"/>
    <cellStyle name="Note 2 8 3 4" xfId="4762"/>
    <cellStyle name="Note 2 8 3 4 2" xfId="11682"/>
    <cellStyle name="Note 2 8 3 4 2 2" xfId="18463"/>
    <cellStyle name="Note 2 8 3 4 2 2 2" xfId="36127"/>
    <cellStyle name="Note 2 8 3 4 2 2 3" xfId="53313"/>
    <cellStyle name="Note 2 8 3 4 2 3" xfId="29346"/>
    <cellStyle name="Note 2 8 3 4 2 4" xfId="46582"/>
    <cellStyle name="Note 2 8 3 4 3" xfId="8398"/>
    <cellStyle name="Note 2 8 3 4 3 2" xfId="26063"/>
    <cellStyle name="Note 2 8 3 4 3 3" xfId="43325"/>
    <cellStyle name="Note 2 8 3 4 4" xfId="15396"/>
    <cellStyle name="Note 2 8 3 4 4 2" xfId="33060"/>
    <cellStyle name="Note 2 8 3 4 4 3" xfId="50272"/>
    <cellStyle name="Note 2 8 3 4 5" xfId="22427"/>
    <cellStyle name="Note 2 8 3 4 6" xfId="39714"/>
    <cellStyle name="Note 2 8 3 5" xfId="10368"/>
    <cellStyle name="Note 2 8 3 5 2" xfId="17257"/>
    <cellStyle name="Note 2 8 3 5 2 2" xfId="34921"/>
    <cellStyle name="Note 2 8 3 5 2 3" xfId="52119"/>
    <cellStyle name="Note 2 8 3 5 3" xfId="28032"/>
    <cellStyle name="Note 2 8 3 5 4" xfId="45280"/>
    <cellStyle name="Note 2 8 3 6" xfId="6618"/>
    <cellStyle name="Note 2 8 3 6 2" xfId="24283"/>
    <cellStyle name="Note 2 8 3 6 3" xfId="41557"/>
    <cellStyle name="Note 2 8 3 7" xfId="13649"/>
    <cellStyle name="Note 2 8 3 7 2" xfId="31313"/>
    <cellStyle name="Note 2 8 3 7 3" xfId="48537"/>
    <cellStyle name="Note 2 8 3 8" xfId="20565"/>
    <cellStyle name="Note 2 8 3 9" xfId="37871"/>
    <cellStyle name="Note 2 8 4" xfId="4498"/>
    <cellStyle name="Note 2 8 4 2" xfId="6362"/>
    <cellStyle name="Note 2 8 4 2 2" xfId="13281"/>
    <cellStyle name="Note 2 8 4 2 2 2" xfId="19954"/>
    <cellStyle name="Note 2 8 4 2 2 2 2" xfId="37618"/>
    <cellStyle name="Note 2 8 4 2 2 2 3" xfId="54795"/>
    <cellStyle name="Note 2 8 4 2 2 3" xfId="30945"/>
    <cellStyle name="Note 2 8 4 2 2 4" xfId="48172"/>
    <cellStyle name="Note 2 8 4 2 3" xfId="9997"/>
    <cellStyle name="Note 2 8 4 2 3 2" xfId="27662"/>
    <cellStyle name="Note 2 8 4 2 3 3" xfId="44915"/>
    <cellStyle name="Note 2 8 4 2 4" xfId="16887"/>
    <cellStyle name="Note 2 8 4 2 4 2" xfId="34551"/>
    <cellStyle name="Note 2 8 4 2 4 3" xfId="51754"/>
    <cellStyle name="Note 2 8 4 2 5" xfId="24027"/>
    <cellStyle name="Note 2 8 4 2 6" xfId="41304"/>
    <cellStyle name="Note 2 8 4 3" xfId="11426"/>
    <cellStyle name="Note 2 8 4 3 2" xfId="18207"/>
    <cellStyle name="Note 2 8 4 3 2 2" xfId="35871"/>
    <cellStyle name="Note 2 8 4 3 2 3" xfId="53060"/>
    <cellStyle name="Note 2 8 4 3 3" xfId="29090"/>
    <cellStyle name="Note 2 8 4 3 4" xfId="46329"/>
    <cellStyle name="Note 2 8 4 4" xfId="8142"/>
    <cellStyle name="Note 2 8 4 4 2" xfId="25807"/>
    <cellStyle name="Note 2 8 4 4 3" xfId="43072"/>
    <cellStyle name="Note 2 8 4 5" xfId="15140"/>
    <cellStyle name="Note 2 8 4 5 2" xfId="32804"/>
    <cellStyle name="Note 2 8 4 5 3" xfId="50019"/>
    <cellStyle name="Note 2 8 4 6" xfId="22171"/>
    <cellStyle name="Note 2 8 4 7" xfId="39461"/>
    <cellStyle name="Note 2 8 5" xfId="4361"/>
    <cellStyle name="Note 2 8 5 2" xfId="6226"/>
    <cellStyle name="Note 2 8 5 2 2" xfId="13145"/>
    <cellStyle name="Note 2 8 5 2 2 2" xfId="19818"/>
    <cellStyle name="Note 2 8 5 2 2 2 2" xfId="37482"/>
    <cellStyle name="Note 2 8 5 2 2 2 3" xfId="54659"/>
    <cellStyle name="Note 2 8 5 2 2 3" xfId="30809"/>
    <cellStyle name="Note 2 8 5 2 2 4" xfId="48036"/>
    <cellStyle name="Note 2 8 5 2 3" xfId="9861"/>
    <cellStyle name="Note 2 8 5 2 3 2" xfId="27526"/>
    <cellStyle name="Note 2 8 5 2 3 3" xfId="44779"/>
    <cellStyle name="Note 2 8 5 2 4" xfId="16751"/>
    <cellStyle name="Note 2 8 5 2 4 2" xfId="34415"/>
    <cellStyle name="Note 2 8 5 2 4 3" xfId="51618"/>
    <cellStyle name="Note 2 8 5 2 5" xfId="23891"/>
    <cellStyle name="Note 2 8 5 2 6" xfId="41168"/>
    <cellStyle name="Note 2 8 5 3" xfId="11290"/>
    <cellStyle name="Note 2 8 5 3 2" xfId="18071"/>
    <cellStyle name="Note 2 8 5 3 2 2" xfId="35735"/>
    <cellStyle name="Note 2 8 5 3 2 3" xfId="52924"/>
    <cellStyle name="Note 2 8 5 3 3" xfId="28954"/>
    <cellStyle name="Note 2 8 5 3 4" xfId="46193"/>
    <cellStyle name="Note 2 8 5 4" xfId="8006"/>
    <cellStyle name="Note 2 8 5 4 2" xfId="25671"/>
    <cellStyle name="Note 2 8 5 4 3" xfId="42936"/>
    <cellStyle name="Note 2 8 5 5" xfId="15004"/>
    <cellStyle name="Note 2 8 5 5 2" xfId="32668"/>
    <cellStyle name="Note 2 8 5 5 3" xfId="49883"/>
    <cellStyle name="Note 2 8 5 6" xfId="22035"/>
    <cellStyle name="Note 2 8 5 7" xfId="39325"/>
    <cellStyle name="Note 2 8 6" xfId="10141"/>
    <cellStyle name="Note 2 8 6 2" xfId="17030"/>
    <cellStyle name="Note 2 8 6 2 2" xfId="34694"/>
    <cellStyle name="Note 2 8 6 2 3" xfId="51895"/>
    <cellStyle name="Note 2 8 6 3" xfId="27805"/>
    <cellStyle name="Note 2 8 6 4" xfId="45056"/>
    <cellStyle name="Note 2 8 7" xfId="13422"/>
    <cellStyle name="Note 2 8 7 2" xfId="31086"/>
    <cellStyle name="Note 2 8 7 3" xfId="48313"/>
    <cellStyle name="Note 2 8 8" xfId="20248"/>
    <cellStyle name="Note 2 8 9" xfId="20164"/>
    <cellStyle name="Note 2 9" xfId="2322"/>
    <cellStyle name="Note 3" xfId="1854"/>
    <cellStyle name="Note 3 10" xfId="10142"/>
    <cellStyle name="Note 3 10 2" xfId="17031"/>
    <cellStyle name="Note 3 10 2 2" xfId="34695"/>
    <cellStyle name="Note 3 10 2 3" xfId="51896"/>
    <cellStyle name="Note 3 10 3" xfId="27806"/>
    <cellStyle name="Note 3 10 4" xfId="45057"/>
    <cellStyle name="Note 3 11" xfId="13423"/>
    <cellStyle name="Note 3 11 2" xfId="31087"/>
    <cellStyle name="Note 3 11 3" xfId="48314"/>
    <cellStyle name="Note 3 12" xfId="20249"/>
    <cellStyle name="Note 3 13" xfId="20163"/>
    <cellStyle name="Note 3 14" xfId="55194"/>
    <cellStyle name="Note 3 2" xfId="1855"/>
    <cellStyle name="Note 3 2 10" xfId="20250"/>
    <cellStyle name="Note 3 2 11" xfId="20162"/>
    <cellStyle name="Note 3 2 2" xfId="1856"/>
    <cellStyle name="Note 3 2 2 10" xfId="20161"/>
    <cellStyle name="Note 3 2 2 2" xfId="1857"/>
    <cellStyle name="Note 3 2 2 2 2" xfId="2723"/>
    <cellStyle name="Note 3 2 2 2 2 10" xfId="13528"/>
    <cellStyle name="Note 3 2 2 2 2 10 2" xfId="31192"/>
    <cellStyle name="Note 3 2 2 2 2 10 3" xfId="48419"/>
    <cellStyle name="Note 3 2 2 2 2 11" xfId="20444"/>
    <cellStyle name="Note 3 2 2 2 2 12" xfId="37753"/>
    <cellStyle name="Note 3 2 2 2 2 2" xfId="2952"/>
    <cellStyle name="Note 3 2 2 2 2 2 2" xfId="3615"/>
    <cellStyle name="Note 3 2 2 2 2 2 2 2" xfId="5531"/>
    <cellStyle name="Note 3 2 2 2 2 2 2 2 2" xfId="12451"/>
    <cellStyle name="Note 3 2 2 2 2 2 2 2 2 2" xfId="19178"/>
    <cellStyle name="Note 3 2 2 2 2 2 2 2 2 2 2" xfId="36842"/>
    <cellStyle name="Note 3 2 2 2 2 2 2 2 2 2 3" xfId="54022"/>
    <cellStyle name="Note 3 2 2 2 2 2 2 2 2 3" xfId="30115"/>
    <cellStyle name="Note 3 2 2 2 2 2 2 2 2 4" xfId="47345"/>
    <cellStyle name="Note 3 2 2 2 2 2 2 2 3" xfId="9167"/>
    <cellStyle name="Note 3 2 2 2 2 2 2 2 3 2" xfId="26832"/>
    <cellStyle name="Note 3 2 2 2 2 2 2 2 3 3" xfId="44088"/>
    <cellStyle name="Note 3 2 2 2 2 2 2 2 4" xfId="16111"/>
    <cellStyle name="Note 3 2 2 2 2 2 2 2 4 2" xfId="33775"/>
    <cellStyle name="Note 3 2 2 2 2 2 2 2 4 3" xfId="50981"/>
    <cellStyle name="Note 3 2 2 2 2 2 2 2 5" xfId="23196"/>
    <cellStyle name="Note 3 2 2 2 2 2 2 2 6" xfId="40477"/>
    <cellStyle name="Note 3 2 2 2 2 2 2 3" xfId="11075"/>
    <cellStyle name="Note 3 2 2 2 2 2 2 3 2" xfId="17910"/>
    <cellStyle name="Note 3 2 2 2 2 2 2 3 2 2" xfId="35574"/>
    <cellStyle name="Note 3 2 2 2 2 2 2 3 2 3" xfId="52766"/>
    <cellStyle name="Note 3 2 2 2 2 2 2 3 3" xfId="28739"/>
    <cellStyle name="Note 3 2 2 2 2 2 2 3 4" xfId="45981"/>
    <cellStyle name="Note 3 2 2 2 2 2 2 4" xfId="7312"/>
    <cellStyle name="Note 3 2 2 2 2 2 2 4 2" xfId="24977"/>
    <cellStyle name="Note 3 2 2 2 2 2 2 4 3" xfId="42245"/>
    <cellStyle name="Note 3 2 2 2 2 2 2 5" xfId="14364"/>
    <cellStyle name="Note 3 2 2 2 2 2 2 5 2" xfId="32028"/>
    <cellStyle name="Note 3 2 2 2 2 2 2 5 3" xfId="49246"/>
    <cellStyle name="Note 3 2 2 2 2 2 2 6" xfId="21334"/>
    <cellStyle name="Note 3 2 2 2 2 2 2 7" xfId="38634"/>
    <cellStyle name="Note 3 2 2 2 2 2 3" xfId="3985"/>
    <cellStyle name="Note 3 2 2 2 2 2 3 2" xfId="5901"/>
    <cellStyle name="Note 3 2 2 2 2 2 3 2 2" xfId="12821"/>
    <cellStyle name="Note 3 2 2 2 2 2 3 2 2 2" xfId="19548"/>
    <cellStyle name="Note 3 2 2 2 2 2 3 2 2 2 2" xfId="37212"/>
    <cellStyle name="Note 3 2 2 2 2 2 3 2 2 2 3" xfId="54389"/>
    <cellStyle name="Note 3 2 2 2 2 2 3 2 2 3" xfId="30485"/>
    <cellStyle name="Note 3 2 2 2 2 2 3 2 2 4" xfId="47712"/>
    <cellStyle name="Note 3 2 2 2 2 2 3 2 3" xfId="9537"/>
    <cellStyle name="Note 3 2 2 2 2 2 3 2 3 2" xfId="27202"/>
    <cellStyle name="Note 3 2 2 2 2 2 3 2 3 3" xfId="44455"/>
    <cellStyle name="Note 3 2 2 2 2 2 3 2 4" xfId="16481"/>
    <cellStyle name="Note 3 2 2 2 2 2 3 2 4 2" xfId="34145"/>
    <cellStyle name="Note 3 2 2 2 2 2 3 2 4 3" xfId="51348"/>
    <cellStyle name="Note 3 2 2 2 2 2 3 2 5" xfId="23566"/>
    <cellStyle name="Note 3 2 2 2 2 2 3 2 6" xfId="40844"/>
    <cellStyle name="Note 3 2 2 2 2 2 3 3" xfId="7682"/>
    <cellStyle name="Note 3 2 2 2 2 2 3 3 2" xfId="25347"/>
    <cellStyle name="Note 3 2 2 2 2 2 3 3 3" xfId="42612"/>
    <cellStyle name="Note 3 2 2 2 2 2 3 4" xfId="14734"/>
    <cellStyle name="Note 3 2 2 2 2 2 3 4 2" xfId="32398"/>
    <cellStyle name="Note 3 2 2 2 2 2 3 4 3" xfId="49613"/>
    <cellStyle name="Note 3 2 2 2 2 2 3 5" xfId="21704"/>
    <cellStyle name="Note 3 2 2 2 2 2 3 6" xfId="39001"/>
    <cellStyle name="Note 3 2 2 2 2 2 4" xfId="4868"/>
    <cellStyle name="Note 3 2 2 2 2 2 4 2" xfId="11788"/>
    <cellStyle name="Note 3 2 2 2 2 2 4 2 2" xfId="18569"/>
    <cellStyle name="Note 3 2 2 2 2 2 4 2 2 2" xfId="36233"/>
    <cellStyle name="Note 3 2 2 2 2 2 4 2 2 3" xfId="53419"/>
    <cellStyle name="Note 3 2 2 2 2 2 4 2 3" xfId="29452"/>
    <cellStyle name="Note 3 2 2 2 2 2 4 2 4" xfId="46688"/>
    <cellStyle name="Note 3 2 2 2 2 2 4 3" xfId="8504"/>
    <cellStyle name="Note 3 2 2 2 2 2 4 3 2" xfId="26169"/>
    <cellStyle name="Note 3 2 2 2 2 2 4 3 3" xfId="43431"/>
    <cellStyle name="Note 3 2 2 2 2 2 4 4" xfId="15502"/>
    <cellStyle name="Note 3 2 2 2 2 2 4 4 2" xfId="33166"/>
    <cellStyle name="Note 3 2 2 2 2 2 4 4 3" xfId="50378"/>
    <cellStyle name="Note 3 2 2 2 2 2 4 5" xfId="22533"/>
    <cellStyle name="Note 3 2 2 2 2 2 4 6" xfId="39820"/>
    <cellStyle name="Note 3 2 2 2 2 2 5" xfId="10474"/>
    <cellStyle name="Note 3 2 2 2 2 2 5 2" xfId="17363"/>
    <cellStyle name="Note 3 2 2 2 2 2 5 2 2" xfId="35027"/>
    <cellStyle name="Note 3 2 2 2 2 2 5 2 3" xfId="52225"/>
    <cellStyle name="Note 3 2 2 2 2 2 5 3" xfId="28138"/>
    <cellStyle name="Note 3 2 2 2 2 2 5 4" xfId="45386"/>
    <cellStyle name="Note 3 2 2 2 2 2 6" xfId="6724"/>
    <cellStyle name="Note 3 2 2 2 2 2 6 2" xfId="24389"/>
    <cellStyle name="Note 3 2 2 2 2 2 6 3" xfId="41663"/>
    <cellStyle name="Note 3 2 2 2 2 2 7" xfId="13755"/>
    <cellStyle name="Note 3 2 2 2 2 2 7 2" xfId="31419"/>
    <cellStyle name="Note 3 2 2 2 2 2 7 3" xfId="48643"/>
    <cellStyle name="Note 3 2 2 2 2 2 8" xfId="20671"/>
    <cellStyle name="Note 3 2 2 2 2 2 9" xfId="37977"/>
    <cellStyle name="Note 3 2 2 2 2 3" xfId="3048"/>
    <cellStyle name="Note 3 2 2 2 2 3 2" xfId="3711"/>
    <cellStyle name="Note 3 2 2 2 2 3 2 2" xfId="5627"/>
    <cellStyle name="Note 3 2 2 2 2 3 2 2 2" xfId="12547"/>
    <cellStyle name="Note 3 2 2 2 2 3 2 2 2 2" xfId="19274"/>
    <cellStyle name="Note 3 2 2 2 2 3 2 2 2 2 2" xfId="36938"/>
    <cellStyle name="Note 3 2 2 2 2 3 2 2 2 2 3" xfId="54115"/>
    <cellStyle name="Note 3 2 2 2 2 3 2 2 2 3" xfId="30211"/>
    <cellStyle name="Note 3 2 2 2 2 3 2 2 2 4" xfId="47438"/>
    <cellStyle name="Note 3 2 2 2 2 3 2 2 3" xfId="9263"/>
    <cellStyle name="Note 3 2 2 2 2 3 2 2 3 2" xfId="26928"/>
    <cellStyle name="Note 3 2 2 2 2 3 2 2 3 3" xfId="44181"/>
    <cellStyle name="Note 3 2 2 2 2 3 2 2 4" xfId="16207"/>
    <cellStyle name="Note 3 2 2 2 2 3 2 2 4 2" xfId="33871"/>
    <cellStyle name="Note 3 2 2 2 2 3 2 2 4 3" xfId="51074"/>
    <cellStyle name="Note 3 2 2 2 2 3 2 2 5" xfId="23292"/>
    <cellStyle name="Note 3 2 2 2 2 3 2 2 6" xfId="40570"/>
    <cellStyle name="Note 3 2 2 2 2 3 2 3" xfId="11171"/>
    <cellStyle name="Note 3 2 2 2 2 3 2 3 2" xfId="18006"/>
    <cellStyle name="Note 3 2 2 2 2 3 2 3 2 2" xfId="35670"/>
    <cellStyle name="Note 3 2 2 2 2 3 2 3 2 3" xfId="52859"/>
    <cellStyle name="Note 3 2 2 2 2 3 2 3 3" xfId="28835"/>
    <cellStyle name="Note 3 2 2 2 2 3 2 3 4" xfId="46074"/>
    <cellStyle name="Note 3 2 2 2 2 3 2 4" xfId="7408"/>
    <cellStyle name="Note 3 2 2 2 2 3 2 4 2" xfId="25073"/>
    <cellStyle name="Note 3 2 2 2 2 3 2 4 3" xfId="42338"/>
    <cellStyle name="Note 3 2 2 2 2 3 2 5" xfId="14460"/>
    <cellStyle name="Note 3 2 2 2 2 3 2 5 2" xfId="32124"/>
    <cellStyle name="Note 3 2 2 2 2 3 2 5 3" xfId="49339"/>
    <cellStyle name="Note 3 2 2 2 2 3 2 6" xfId="21430"/>
    <cellStyle name="Note 3 2 2 2 2 3 2 7" xfId="38727"/>
    <cellStyle name="Note 3 2 2 2 2 3 3" xfId="4078"/>
    <cellStyle name="Note 3 2 2 2 2 3 3 2" xfId="5994"/>
    <cellStyle name="Note 3 2 2 2 2 3 3 2 2" xfId="12914"/>
    <cellStyle name="Note 3 2 2 2 2 3 3 2 2 2" xfId="19641"/>
    <cellStyle name="Note 3 2 2 2 2 3 3 2 2 2 2" xfId="37305"/>
    <cellStyle name="Note 3 2 2 2 2 3 3 2 2 2 3" xfId="54482"/>
    <cellStyle name="Note 3 2 2 2 2 3 3 2 2 3" xfId="30578"/>
    <cellStyle name="Note 3 2 2 2 2 3 3 2 2 4" xfId="47805"/>
    <cellStyle name="Note 3 2 2 2 2 3 3 2 3" xfId="9630"/>
    <cellStyle name="Note 3 2 2 2 2 3 3 2 3 2" xfId="27295"/>
    <cellStyle name="Note 3 2 2 2 2 3 3 2 3 3" xfId="44548"/>
    <cellStyle name="Note 3 2 2 2 2 3 3 2 4" xfId="16574"/>
    <cellStyle name="Note 3 2 2 2 2 3 3 2 4 2" xfId="34238"/>
    <cellStyle name="Note 3 2 2 2 2 3 3 2 4 3" xfId="51441"/>
    <cellStyle name="Note 3 2 2 2 2 3 3 2 5" xfId="23659"/>
    <cellStyle name="Note 3 2 2 2 2 3 3 2 6" xfId="40937"/>
    <cellStyle name="Note 3 2 2 2 2 3 3 3" xfId="7775"/>
    <cellStyle name="Note 3 2 2 2 2 3 3 3 2" xfId="25440"/>
    <cellStyle name="Note 3 2 2 2 2 3 3 3 3" xfId="42705"/>
    <cellStyle name="Note 3 2 2 2 2 3 3 4" xfId="14827"/>
    <cellStyle name="Note 3 2 2 2 2 3 3 4 2" xfId="32491"/>
    <cellStyle name="Note 3 2 2 2 2 3 3 4 3" xfId="49706"/>
    <cellStyle name="Note 3 2 2 2 2 3 3 5" xfId="21797"/>
    <cellStyle name="Note 3 2 2 2 2 3 3 6" xfId="39094"/>
    <cellStyle name="Note 3 2 2 2 2 3 4" xfId="4964"/>
    <cellStyle name="Note 3 2 2 2 2 3 4 2" xfId="11884"/>
    <cellStyle name="Note 3 2 2 2 2 3 4 2 2" xfId="18665"/>
    <cellStyle name="Note 3 2 2 2 2 3 4 2 2 2" xfId="36329"/>
    <cellStyle name="Note 3 2 2 2 2 3 4 2 2 3" xfId="53512"/>
    <cellStyle name="Note 3 2 2 2 2 3 4 2 3" xfId="29548"/>
    <cellStyle name="Note 3 2 2 2 2 3 4 2 4" xfId="46781"/>
    <cellStyle name="Note 3 2 2 2 2 3 4 3" xfId="8600"/>
    <cellStyle name="Note 3 2 2 2 2 3 4 3 2" xfId="26265"/>
    <cellStyle name="Note 3 2 2 2 2 3 4 3 3" xfId="43524"/>
    <cellStyle name="Note 3 2 2 2 2 3 4 4" xfId="15598"/>
    <cellStyle name="Note 3 2 2 2 2 3 4 4 2" xfId="33262"/>
    <cellStyle name="Note 3 2 2 2 2 3 4 4 3" xfId="50471"/>
    <cellStyle name="Note 3 2 2 2 2 3 4 5" xfId="22629"/>
    <cellStyle name="Note 3 2 2 2 2 3 4 6" xfId="39913"/>
    <cellStyle name="Note 3 2 2 2 2 3 5" xfId="10570"/>
    <cellStyle name="Note 3 2 2 2 2 3 5 2" xfId="17459"/>
    <cellStyle name="Note 3 2 2 2 2 3 5 2 2" xfId="35123"/>
    <cellStyle name="Note 3 2 2 2 2 3 5 2 3" xfId="52318"/>
    <cellStyle name="Note 3 2 2 2 2 3 5 3" xfId="28234"/>
    <cellStyle name="Note 3 2 2 2 2 3 5 4" xfId="45479"/>
    <cellStyle name="Note 3 2 2 2 2 3 6" xfId="6820"/>
    <cellStyle name="Note 3 2 2 2 2 3 6 2" xfId="24485"/>
    <cellStyle name="Note 3 2 2 2 2 3 6 3" xfId="41756"/>
    <cellStyle name="Note 3 2 2 2 2 3 7" xfId="13851"/>
    <cellStyle name="Note 3 2 2 2 2 3 7 2" xfId="31515"/>
    <cellStyle name="Note 3 2 2 2 2 3 7 3" xfId="48736"/>
    <cellStyle name="Note 3 2 2 2 2 3 8" xfId="20767"/>
    <cellStyle name="Note 3 2 2 2 2 3 9" xfId="38070"/>
    <cellStyle name="Note 3 2 2 2 2 4" xfId="3160"/>
    <cellStyle name="Note 3 2 2 2 2 4 2" xfId="4190"/>
    <cellStyle name="Note 3 2 2 2 2 4 2 2" xfId="6106"/>
    <cellStyle name="Note 3 2 2 2 2 4 2 2 2" xfId="13026"/>
    <cellStyle name="Note 3 2 2 2 2 4 2 2 2 2" xfId="19753"/>
    <cellStyle name="Note 3 2 2 2 2 4 2 2 2 2 2" xfId="37417"/>
    <cellStyle name="Note 3 2 2 2 2 4 2 2 2 2 3" xfId="54594"/>
    <cellStyle name="Note 3 2 2 2 2 4 2 2 2 3" xfId="30690"/>
    <cellStyle name="Note 3 2 2 2 2 4 2 2 2 4" xfId="47917"/>
    <cellStyle name="Note 3 2 2 2 2 4 2 2 3" xfId="9742"/>
    <cellStyle name="Note 3 2 2 2 2 4 2 2 3 2" xfId="27407"/>
    <cellStyle name="Note 3 2 2 2 2 4 2 2 3 3" xfId="44660"/>
    <cellStyle name="Note 3 2 2 2 2 4 2 2 4" xfId="16686"/>
    <cellStyle name="Note 3 2 2 2 2 4 2 2 4 2" xfId="34350"/>
    <cellStyle name="Note 3 2 2 2 2 4 2 2 4 3" xfId="51553"/>
    <cellStyle name="Note 3 2 2 2 2 4 2 2 5" xfId="23771"/>
    <cellStyle name="Note 3 2 2 2 2 4 2 2 6" xfId="41049"/>
    <cellStyle name="Note 3 2 2 2 2 4 2 3" xfId="7887"/>
    <cellStyle name="Note 3 2 2 2 2 4 2 3 2" xfId="25552"/>
    <cellStyle name="Note 3 2 2 2 2 4 2 3 3" xfId="42817"/>
    <cellStyle name="Note 3 2 2 2 2 4 2 4" xfId="14939"/>
    <cellStyle name="Note 3 2 2 2 2 4 2 4 2" xfId="32603"/>
    <cellStyle name="Note 3 2 2 2 2 4 2 4 3" xfId="49818"/>
    <cellStyle name="Note 3 2 2 2 2 4 2 5" xfId="21909"/>
    <cellStyle name="Note 3 2 2 2 2 4 2 6" xfId="39206"/>
    <cellStyle name="Note 3 2 2 2 2 4 3" xfId="5076"/>
    <cellStyle name="Note 3 2 2 2 2 4 3 2" xfId="11996"/>
    <cellStyle name="Note 3 2 2 2 2 4 3 2 2" xfId="18777"/>
    <cellStyle name="Note 3 2 2 2 2 4 3 2 2 2" xfId="36441"/>
    <cellStyle name="Note 3 2 2 2 2 4 3 2 2 3" xfId="53624"/>
    <cellStyle name="Note 3 2 2 2 2 4 3 2 3" xfId="29660"/>
    <cellStyle name="Note 3 2 2 2 2 4 3 2 4" xfId="46893"/>
    <cellStyle name="Note 3 2 2 2 2 4 3 3" xfId="8712"/>
    <cellStyle name="Note 3 2 2 2 2 4 3 3 2" xfId="26377"/>
    <cellStyle name="Note 3 2 2 2 2 4 3 3 3" xfId="43636"/>
    <cellStyle name="Note 3 2 2 2 2 4 3 4" xfId="15710"/>
    <cellStyle name="Note 3 2 2 2 2 4 3 4 2" xfId="33374"/>
    <cellStyle name="Note 3 2 2 2 2 4 3 4 3" xfId="50583"/>
    <cellStyle name="Note 3 2 2 2 2 4 3 5" xfId="22741"/>
    <cellStyle name="Note 3 2 2 2 2 4 3 6" xfId="40025"/>
    <cellStyle name="Note 3 2 2 2 2 4 4" xfId="10682"/>
    <cellStyle name="Note 3 2 2 2 2 4 4 2" xfId="17571"/>
    <cellStyle name="Note 3 2 2 2 2 4 4 2 2" xfId="35235"/>
    <cellStyle name="Note 3 2 2 2 2 4 4 2 3" xfId="52430"/>
    <cellStyle name="Note 3 2 2 2 2 4 4 3" xfId="28346"/>
    <cellStyle name="Note 3 2 2 2 2 4 4 4" xfId="45591"/>
    <cellStyle name="Note 3 2 2 2 2 4 5" xfId="6932"/>
    <cellStyle name="Note 3 2 2 2 2 4 5 2" xfId="24597"/>
    <cellStyle name="Note 3 2 2 2 2 4 5 3" xfId="41868"/>
    <cellStyle name="Note 3 2 2 2 2 4 6" xfId="13963"/>
    <cellStyle name="Note 3 2 2 2 2 4 6 2" xfId="31627"/>
    <cellStyle name="Note 3 2 2 2 2 4 6 3" xfId="48848"/>
    <cellStyle name="Note 3 2 2 2 2 4 7" xfId="20879"/>
    <cellStyle name="Note 3 2 2 2 2 4 8" xfId="38182"/>
    <cellStyle name="Note 3 2 2 2 2 5" xfId="3388"/>
    <cellStyle name="Note 3 2 2 2 2 5 2" xfId="5304"/>
    <cellStyle name="Note 3 2 2 2 2 5 2 2" xfId="12224"/>
    <cellStyle name="Note 3 2 2 2 2 5 2 2 2" xfId="18951"/>
    <cellStyle name="Note 3 2 2 2 2 5 2 2 2 2" xfId="36615"/>
    <cellStyle name="Note 3 2 2 2 2 5 2 2 2 3" xfId="53798"/>
    <cellStyle name="Note 3 2 2 2 2 5 2 2 3" xfId="29888"/>
    <cellStyle name="Note 3 2 2 2 2 5 2 2 4" xfId="47121"/>
    <cellStyle name="Note 3 2 2 2 2 5 2 3" xfId="8940"/>
    <cellStyle name="Note 3 2 2 2 2 5 2 3 2" xfId="26605"/>
    <cellStyle name="Note 3 2 2 2 2 5 2 3 3" xfId="43864"/>
    <cellStyle name="Note 3 2 2 2 2 5 2 4" xfId="15884"/>
    <cellStyle name="Note 3 2 2 2 2 5 2 4 2" xfId="33548"/>
    <cellStyle name="Note 3 2 2 2 2 5 2 4 3" xfId="50757"/>
    <cellStyle name="Note 3 2 2 2 2 5 2 5" xfId="22969"/>
    <cellStyle name="Note 3 2 2 2 2 5 2 6" xfId="40253"/>
    <cellStyle name="Note 3 2 2 2 2 5 3" xfId="10848"/>
    <cellStyle name="Note 3 2 2 2 2 5 3 2" xfId="17683"/>
    <cellStyle name="Note 3 2 2 2 2 5 3 2 2" xfId="35347"/>
    <cellStyle name="Note 3 2 2 2 2 5 3 2 3" xfId="52542"/>
    <cellStyle name="Note 3 2 2 2 2 5 3 3" xfId="28512"/>
    <cellStyle name="Note 3 2 2 2 2 5 3 4" xfId="45757"/>
    <cellStyle name="Note 3 2 2 2 2 5 4" xfId="14137"/>
    <cellStyle name="Note 3 2 2 2 2 5 4 2" xfId="31801"/>
    <cellStyle name="Note 3 2 2 2 2 5 4 3" xfId="49022"/>
    <cellStyle name="Note 3 2 2 2 2 5 5" xfId="21107"/>
    <cellStyle name="Note 3 2 2 2 2 5 6" xfId="38410"/>
    <cellStyle name="Note 3 2 2 2 2 6" xfId="3231"/>
    <cellStyle name="Note 3 2 2 2 2 6 2" xfId="5147"/>
    <cellStyle name="Note 3 2 2 2 2 6 2 2" xfId="12067"/>
    <cellStyle name="Note 3 2 2 2 2 6 2 2 2" xfId="18848"/>
    <cellStyle name="Note 3 2 2 2 2 6 2 2 2 2" xfId="36512"/>
    <cellStyle name="Note 3 2 2 2 2 6 2 2 2 3" xfId="53695"/>
    <cellStyle name="Note 3 2 2 2 2 6 2 2 3" xfId="29731"/>
    <cellStyle name="Note 3 2 2 2 2 6 2 2 4" xfId="46964"/>
    <cellStyle name="Note 3 2 2 2 2 6 2 3" xfId="8783"/>
    <cellStyle name="Note 3 2 2 2 2 6 2 3 2" xfId="26448"/>
    <cellStyle name="Note 3 2 2 2 2 6 2 3 3" xfId="43707"/>
    <cellStyle name="Note 3 2 2 2 2 6 2 4" xfId="15781"/>
    <cellStyle name="Note 3 2 2 2 2 6 2 4 2" xfId="33445"/>
    <cellStyle name="Note 3 2 2 2 2 6 2 4 3" xfId="50654"/>
    <cellStyle name="Note 3 2 2 2 2 6 2 5" xfId="22812"/>
    <cellStyle name="Note 3 2 2 2 2 6 2 6" xfId="40096"/>
    <cellStyle name="Note 3 2 2 2 2 6 3" xfId="7003"/>
    <cellStyle name="Note 3 2 2 2 2 6 3 2" xfId="24668"/>
    <cellStyle name="Note 3 2 2 2 2 6 3 3" xfId="41939"/>
    <cellStyle name="Note 3 2 2 2 2 6 4" xfId="14034"/>
    <cellStyle name="Note 3 2 2 2 2 6 4 2" xfId="31698"/>
    <cellStyle name="Note 3 2 2 2 2 6 4 3" xfId="48919"/>
    <cellStyle name="Note 3 2 2 2 2 6 5" xfId="20950"/>
    <cellStyle name="Note 3 2 2 2 2 6 6" xfId="38253"/>
    <cellStyle name="Note 3 2 2 2 2 7" xfId="4641"/>
    <cellStyle name="Note 3 2 2 2 2 7 2" xfId="11561"/>
    <cellStyle name="Note 3 2 2 2 2 7 2 2" xfId="18342"/>
    <cellStyle name="Note 3 2 2 2 2 7 2 2 2" xfId="36006"/>
    <cellStyle name="Note 3 2 2 2 2 7 2 2 3" xfId="53195"/>
    <cellStyle name="Note 3 2 2 2 2 7 2 3" xfId="29225"/>
    <cellStyle name="Note 3 2 2 2 2 7 2 4" xfId="46464"/>
    <cellStyle name="Note 3 2 2 2 2 7 3" xfId="8277"/>
    <cellStyle name="Note 3 2 2 2 2 7 3 2" xfId="25942"/>
    <cellStyle name="Note 3 2 2 2 2 7 3 3" xfId="43207"/>
    <cellStyle name="Note 3 2 2 2 2 7 4" xfId="15275"/>
    <cellStyle name="Note 3 2 2 2 2 7 4 2" xfId="32939"/>
    <cellStyle name="Note 3 2 2 2 2 7 4 3" xfId="50154"/>
    <cellStyle name="Note 3 2 2 2 2 7 5" xfId="22306"/>
    <cellStyle name="Note 3 2 2 2 2 7 6" xfId="39596"/>
    <cellStyle name="Note 3 2 2 2 2 8" xfId="10247"/>
    <cellStyle name="Note 3 2 2 2 2 8 2" xfId="17136"/>
    <cellStyle name="Note 3 2 2 2 2 8 2 2" xfId="34800"/>
    <cellStyle name="Note 3 2 2 2 2 8 2 3" xfId="52001"/>
    <cellStyle name="Note 3 2 2 2 2 8 3" xfId="27911"/>
    <cellStyle name="Note 3 2 2 2 2 8 4" xfId="45162"/>
    <cellStyle name="Note 3 2 2 2 2 9" xfId="6497"/>
    <cellStyle name="Note 3 2 2 2 2 9 2" xfId="24162"/>
    <cellStyle name="Note 3 2 2 2 2 9 3" xfId="41439"/>
    <cellStyle name="Note 3 2 2 2 3" xfId="2850"/>
    <cellStyle name="Note 3 2 2 2 3 2" xfId="3513"/>
    <cellStyle name="Note 3 2 2 2 3 2 2" xfId="5429"/>
    <cellStyle name="Note 3 2 2 2 3 2 2 2" xfId="12349"/>
    <cellStyle name="Note 3 2 2 2 3 2 2 2 2" xfId="19076"/>
    <cellStyle name="Note 3 2 2 2 3 2 2 2 2 2" xfId="36740"/>
    <cellStyle name="Note 3 2 2 2 3 2 2 2 2 3" xfId="53920"/>
    <cellStyle name="Note 3 2 2 2 3 2 2 2 3" xfId="30013"/>
    <cellStyle name="Note 3 2 2 2 3 2 2 2 4" xfId="47243"/>
    <cellStyle name="Note 3 2 2 2 3 2 2 3" xfId="9065"/>
    <cellStyle name="Note 3 2 2 2 3 2 2 3 2" xfId="26730"/>
    <cellStyle name="Note 3 2 2 2 3 2 2 3 3" xfId="43986"/>
    <cellStyle name="Note 3 2 2 2 3 2 2 4" xfId="16009"/>
    <cellStyle name="Note 3 2 2 2 3 2 2 4 2" xfId="33673"/>
    <cellStyle name="Note 3 2 2 2 3 2 2 4 3" xfId="50879"/>
    <cellStyle name="Note 3 2 2 2 3 2 2 5" xfId="23094"/>
    <cellStyle name="Note 3 2 2 2 3 2 2 6" xfId="40375"/>
    <cellStyle name="Note 3 2 2 2 3 2 3" xfId="10973"/>
    <cellStyle name="Note 3 2 2 2 3 2 3 2" xfId="17808"/>
    <cellStyle name="Note 3 2 2 2 3 2 3 2 2" xfId="35472"/>
    <cellStyle name="Note 3 2 2 2 3 2 3 2 3" xfId="52664"/>
    <cellStyle name="Note 3 2 2 2 3 2 3 3" xfId="28637"/>
    <cellStyle name="Note 3 2 2 2 3 2 3 4" xfId="45879"/>
    <cellStyle name="Note 3 2 2 2 3 2 4" xfId="7210"/>
    <cellStyle name="Note 3 2 2 2 3 2 4 2" xfId="24875"/>
    <cellStyle name="Note 3 2 2 2 3 2 4 3" xfId="42143"/>
    <cellStyle name="Note 3 2 2 2 3 2 5" xfId="14262"/>
    <cellStyle name="Note 3 2 2 2 3 2 5 2" xfId="31926"/>
    <cellStyle name="Note 3 2 2 2 3 2 5 3" xfId="49144"/>
    <cellStyle name="Note 3 2 2 2 3 2 6" xfId="21232"/>
    <cellStyle name="Note 3 2 2 2 3 2 7" xfId="38532"/>
    <cellStyle name="Note 3 2 2 2 3 3" xfId="3883"/>
    <cellStyle name="Note 3 2 2 2 3 3 2" xfId="5799"/>
    <cellStyle name="Note 3 2 2 2 3 3 2 2" xfId="12719"/>
    <cellStyle name="Note 3 2 2 2 3 3 2 2 2" xfId="19446"/>
    <cellStyle name="Note 3 2 2 2 3 3 2 2 2 2" xfId="37110"/>
    <cellStyle name="Note 3 2 2 2 3 3 2 2 2 3" xfId="54287"/>
    <cellStyle name="Note 3 2 2 2 3 3 2 2 3" xfId="30383"/>
    <cellStyle name="Note 3 2 2 2 3 3 2 2 4" xfId="47610"/>
    <cellStyle name="Note 3 2 2 2 3 3 2 3" xfId="9435"/>
    <cellStyle name="Note 3 2 2 2 3 3 2 3 2" xfId="27100"/>
    <cellStyle name="Note 3 2 2 2 3 3 2 3 3" xfId="44353"/>
    <cellStyle name="Note 3 2 2 2 3 3 2 4" xfId="16379"/>
    <cellStyle name="Note 3 2 2 2 3 3 2 4 2" xfId="34043"/>
    <cellStyle name="Note 3 2 2 2 3 3 2 4 3" xfId="51246"/>
    <cellStyle name="Note 3 2 2 2 3 3 2 5" xfId="23464"/>
    <cellStyle name="Note 3 2 2 2 3 3 2 6" xfId="40742"/>
    <cellStyle name="Note 3 2 2 2 3 3 3" xfId="7580"/>
    <cellStyle name="Note 3 2 2 2 3 3 3 2" xfId="25245"/>
    <cellStyle name="Note 3 2 2 2 3 3 3 3" xfId="42510"/>
    <cellStyle name="Note 3 2 2 2 3 3 4" xfId="14632"/>
    <cellStyle name="Note 3 2 2 2 3 3 4 2" xfId="32296"/>
    <cellStyle name="Note 3 2 2 2 3 3 4 3" xfId="49511"/>
    <cellStyle name="Note 3 2 2 2 3 3 5" xfId="21602"/>
    <cellStyle name="Note 3 2 2 2 3 3 6" xfId="38899"/>
    <cellStyle name="Note 3 2 2 2 3 4" xfId="4766"/>
    <cellStyle name="Note 3 2 2 2 3 4 2" xfId="11686"/>
    <cellStyle name="Note 3 2 2 2 3 4 2 2" xfId="18467"/>
    <cellStyle name="Note 3 2 2 2 3 4 2 2 2" xfId="36131"/>
    <cellStyle name="Note 3 2 2 2 3 4 2 2 3" xfId="53317"/>
    <cellStyle name="Note 3 2 2 2 3 4 2 3" xfId="29350"/>
    <cellStyle name="Note 3 2 2 2 3 4 2 4" xfId="46586"/>
    <cellStyle name="Note 3 2 2 2 3 4 3" xfId="8402"/>
    <cellStyle name="Note 3 2 2 2 3 4 3 2" xfId="26067"/>
    <cellStyle name="Note 3 2 2 2 3 4 3 3" xfId="43329"/>
    <cellStyle name="Note 3 2 2 2 3 4 4" xfId="15400"/>
    <cellStyle name="Note 3 2 2 2 3 4 4 2" xfId="33064"/>
    <cellStyle name="Note 3 2 2 2 3 4 4 3" xfId="50276"/>
    <cellStyle name="Note 3 2 2 2 3 4 5" xfId="22431"/>
    <cellStyle name="Note 3 2 2 2 3 4 6" xfId="39718"/>
    <cellStyle name="Note 3 2 2 2 3 5" xfId="10372"/>
    <cellStyle name="Note 3 2 2 2 3 5 2" xfId="17261"/>
    <cellStyle name="Note 3 2 2 2 3 5 2 2" xfId="34925"/>
    <cellStyle name="Note 3 2 2 2 3 5 2 3" xfId="52123"/>
    <cellStyle name="Note 3 2 2 2 3 5 3" xfId="28036"/>
    <cellStyle name="Note 3 2 2 2 3 5 4" xfId="45284"/>
    <cellStyle name="Note 3 2 2 2 3 6" xfId="6622"/>
    <cellStyle name="Note 3 2 2 2 3 6 2" xfId="24287"/>
    <cellStyle name="Note 3 2 2 2 3 6 3" xfId="41561"/>
    <cellStyle name="Note 3 2 2 2 3 7" xfId="13653"/>
    <cellStyle name="Note 3 2 2 2 3 7 2" xfId="31317"/>
    <cellStyle name="Note 3 2 2 2 3 7 3" xfId="48541"/>
    <cellStyle name="Note 3 2 2 2 3 8" xfId="20569"/>
    <cellStyle name="Note 3 2 2 2 3 9" xfId="37875"/>
    <cellStyle name="Note 3 2 2 2 4" xfId="4502"/>
    <cellStyle name="Note 3 2 2 2 4 2" xfId="6366"/>
    <cellStyle name="Note 3 2 2 2 4 2 2" xfId="13285"/>
    <cellStyle name="Note 3 2 2 2 4 2 2 2" xfId="19958"/>
    <cellStyle name="Note 3 2 2 2 4 2 2 2 2" xfId="37622"/>
    <cellStyle name="Note 3 2 2 2 4 2 2 2 3" xfId="54799"/>
    <cellStyle name="Note 3 2 2 2 4 2 2 3" xfId="30949"/>
    <cellStyle name="Note 3 2 2 2 4 2 2 4" xfId="48176"/>
    <cellStyle name="Note 3 2 2 2 4 2 3" xfId="10001"/>
    <cellStyle name="Note 3 2 2 2 4 2 3 2" xfId="27666"/>
    <cellStyle name="Note 3 2 2 2 4 2 3 3" xfId="44919"/>
    <cellStyle name="Note 3 2 2 2 4 2 4" xfId="16891"/>
    <cellStyle name="Note 3 2 2 2 4 2 4 2" xfId="34555"/>
    <cellStyle name="Note 3 2 2 2 4 2 4 3" xfId="51758"/>
    <cellStyle name="Note 3 2 2 2 4 2 5" xfId="24031"/>
    <cellStyle name="Note 3 2 2 2 4 2 6" xfId="41308"/>
    <cellStyle name="Note 3 2 2 2 4 3" xfId="11430"/>
    <cellStyle name="Note 3 2 2 2 4 3 2" xfId="18211"/>
    <cellStyle name="Note 3 2 2 2 4 3 2 2" xfId="35875"/>
    <cellStyle name="Note 3 2 2 2 4 3 2 3" xfId="53064"/>
    <cellStyle name="Note 3 2 2 2 4 3 3" xfId="29094"/>
    <cellStyle name="Note 3 2 2 2 4 3 4" xfId="46333"/>
    <cellStyle name="Note 3 2 2 2 4 4" xfId="8146"/>
    <cellStyle name="Note 3 2 2 2 4 4 2" xfId="25811"/>
    <cellStyle name="Note 3 2 2 2 4 4 3" xfId="43076"/>
    <cellStyle name="Note 3 2 2 2 4 5" xfId="15144"/>
    <cellStyle name="Note 3 2 2 2 4 5 2" xfId="32808"/>
    <cellStyle name="Note 3 2 2 2 4 5 3" xfId="50023"/>
    <cellStyle name="Note 3 2 2 2 4 6" xfId="22175"/>
    <cellStyle name="Note 3 2 2 2 4 7" xfId="39465"/>
    <cellStyle name="Note 3 2 2 2 5" xfId="4545"/>
    <cellStyle name="Note 3 2 2 2 5 2" xfId="6409"/>
    <cellStyle name="Note 3 2 2 2 5 2 2" xfId="13328"/>
    <cellStyle name="Note 3 2 2 2 5 2 2 2" xfId="20001"/>
    <cellStyle name="Note 3 2 2 2 5 2 2 2 2" xfId="37665"/>
    <cellStyle name="Note 3 2 2 2 5 2 2 2 3" xfId="54842"/>
    <cellStyle name="Note 3 2 2 2 5 2 2 3" xfId="30992"/>
    <cellStyle name="Note 3 2 2 2 5 2 2 4" xfId="48219"/>
    <cellStyle name="Note 3 2 2 2 5 2 3" xfId="10044"/>
    <cellStyle name="Note 3 2 2 2 5 2 3 2" xfId="27709"/>
    <cellStyle name="Note 3 2 2 2 5 2 3 3" xfId="44962"/>
    <cellStyle name="Note 3 2 2 2 5 2 4" xfId="16934"/>
    <cellStyle name="Note 3 2 2 2 5 2 4 2" xfId="34598"/>
    <cellStyle name="Note 3 2 2 2 5 2 4 3" xfId="51801"/>
    <cellStyle name="Note 3 2 2 2 5 2 5" xfId="24074"/>
    <cellStyle name="Note 3 2 2 2 5 2 6" xfId="41351"/>
    <cellStyle name="Note 3 2 2 2 5 3" xfId="11473"/>
    <cellStyle name="Note 3 2 2 2 5 3 2" xfId="18254"/>
    <cellStyle name="Note 3 2 2 2 5 3 2 2" xfId="35918"/>
    <cellStyle name="Note 3 2 2 2 5 3 2 3" xfId="53107"/>
    <cellStyle name="Note 3 2 2 2 5 3 3" xfId="29137"/>
    <cellStyle name="Note 3 2 2 2 5 3 4" xfId="46376"/>
    <cellStyle name="Note 3 2 2 2 5 4" xfId="8189"/>
    <cellStyle name="Note 3 2 2 2 5 4 2" xfId="25854"/>
    <cellStyle name="Note 3 2 2 2 5 4 3" xfId="43119"/>
    <cellStyle name="Note 3 2 2 2 5 5" xfId="15187"/>
    <cellStyle name="Note 3 2 2 2 5 5 2" xfId="32851"/>
    <cellStyle name="Note 3 2 2 2 5 5 3" xfId="50066"/>
    <cellStyle name="Note 3 2 2 2 5 6" xfId="22218"/>
    <cellStyle name="Note 3 2 2 2 5 7" xfId="39508"/>
    <cellStyle name="Note 3 2 2 2 6" xfId="10145"/>
    <cellStyle name="Note 3 2 2 2 6 2" xfId="17034"/>
    <cellStyle name="Note 3 2 2 2 6 2 2" xfId="34698"/>
    <cellStyle name="Note 3 2 2 2 6 2 3" xfId="51899"/>
    <cellStyle name="Note 3 2 2 2 6 3" xfId="27809"/>
    <cellStyle name="Note 3 2 2 2 6 4" xfId="45060"/>
    <cellStyle name="Note 3 2 2 2 7" xfId="13426"/>
    <cellStyle name="Note 3 2 2 2 7 2" xfId="31090"/>
    <cellStyle name="Note 3 2 2 2 7 3" xfId="48317"/>
    <cellStyle name="Note 3 2 2 2 8" xfId="20252"/>
    <cellStyle name="Note 3 2 2 2 9" xfId="20160"/>
    <cellStyle name="Note 3 2 2 3" xfId="2724"/>
    <cellStyle name="Note 3 2 2 3 10" xfId="13529"/>
    <cellStyle name="Note 3 2 2 3 10 2" xfId="31193"/>
    <cellStyle name="Note 3 2 2 3 10 3" xfId="48420"/>
    <cellStyle name="Note 3 2 2 3 11" xfId="20445"/>
    <cellStyle name="Note 3 2 2 3 12" xfId="37754"/>
    <cellStyle name="Note 3 2 2 3 2" xfId="2953"/>
    <cellStyle name="Note 3 2 2 3 2 2" xfId="3616"/>
    <cellStyle name="Note 3 2 2 3 2 2 2" xfId="5532"/>
    <cellStyle name="Note 3 2 2 3 2 2 2 2" xfId="12452"/>
    <cellStyle name="Note 3 2 2 3 2 2 2 2 2" xfId="19179"/>
    <cellStyle name="Note 3 2 2 3 2 2 2 2 2 2" xfId="36843"/>
    <cellStyle name="Note 3 2 2 3 2 2 2 2 2 3" xfId="54023"/>
    <cellStyle name="Note 3 2 2 3 2 2 2 2 3" xfId="30116"/>
    <cellStyle name="Note 3 2 2 3 2 2 2 2 4" xfId="47346"/>
    <cellStyle name="Note 3 2 2 3 2 2 2 3" xfId="9168"/>
    <cellStyle name="Note 3 2 2 3 2 2 2 3 2" xfId="26833"/>
    <cellStyle name="Note 3 2 2 3 2 2 2 3 3" xfId="44089"/>
    <cellStyle name="Note 3 2 2 3 2 2 2 4" xfId="16112"/>
    <cellStyle name="Note 3 2 2 3 2 2 2 4 2" xfId="33776"/>
    <cellStyle name="Note 3 2 2 3 2 2 2 4 3" xfId="50982"/>
    <cellStyle name="Note 3 2 2 3 2 2 2 5" xfId="23197"/>
    <cellStyle name="Note 3 2 2 3 2 2 2 6" xfId="40478"/>
    <cellStyle name="Note 3 2 2 3 2 2 3" xfId="11076"/>
    <cellStyle name="Note 3 2 2 3 2 2 3 2" xfId="17911"/>
    <cellStyle name="Note 3 2 2 3 2 2 3 2 2" xfId="35575"/>
    <cellStyle name="Note 3 2 2 3 2 2 3 2 3" xfId="52767"/>
    <cellStyle name="Note 3 2 2 3 2 2 3 3" xfId="28740"/>
    <cellStyle name="Note 3 2 2 3 2 2 3 4" xfId="45982"/>
    <cellStyle name="Note 3 2 2 3 2 2 4" xfId="7313"/>
    <cellStyle name="Note 3 2 2 3 2 2 4 2" xfId="24978"/>
    <cellStyle name="Note 3 2 2 3 2 2 4 3" xfId="42246"/>
    <cellStyle name="Note 3 2 2 3 2 2 5" xfId="14365"/>
    <cellStyle name="Note 3 2 2 3 2 2 5 2" xfId="32029"/>
    <cellStyle name="Note 3 2 2 3 2 2 5 3" xfId="49247"/>
    <cellStyle name="Note 3 2 2 3 2 2 6" xfId="21335"/>
    <cellStyle name="Note 3 2 2 3 2 2 7" xfId="38635"/>
    <cellStyle name="Note 3 2 2 3 2 3" xfId="3986"/>
    <cellStyle name="Note 3 2 2 3 2 3 2" xfId="5902"/>
    <cellStyle name="Note 3 2 2 3 2 3 2 2" xfId="12822"/>
    <cellStyle name="Note 3 2 2 3 2 3 2 2 2" xfId="19549"/>
    <cellStyle name="Note 3 2 2 3 2 3 2 2 2 2" xfId="37213"/>
    <cellStyle name="Note 3 2 2 3 2 3 2 2 2 3" xfId="54390"/>
    <cellStyle name="Note 3 2 2 3 2 3 2 2 3" xfId="30486"/>
    <cellStyle name="Note 3 2 2 3 2 3 2 2 4" xfId="47713"/>
    <cellStyle name="Note 3 2 2 3 2 3 2 3" xfId="9538"/>
    <cellStyle name="Note 3 2 2 3 2 3 2 3 2" xfId="27203"/>
    <cellStyle name="Note 3 2 2 3 2 3 2 3 3" xfId="44456"/>
    <cellStyle name="Note 3 2 2 3 2 3 2 4" xfId="16482"/>
    <cellStyle name="Note 3 2 2 3 2 3 2 4 2" xfId="34146"/>
    <cellStyle name="Note 3 2 2 3 2 3 2 4 3" xfId="51349"/>
    <cellStyle name="Note 3 2 2 3 2 3 2 5" xfId="23567"/>
    <cellStyle name="Note 3 2 2 3 2 3 2 6" xfId="40845"/>
    <cellStyle name="Note 3 2 2 3 2 3 3" xfId="7683"/>
    <cellStyle name="Note 3 2 2 3 2 3 3 2" xfId="25348"/>
    <cellStyle name="Note 3 2 2 3 2 3 3 3" xfId="42613"/>
    <cellStyle name="Note 3 2 2 3 2 3 4" xfId="14735"/>
    <cellStyle name="Note 3 2 2 3 2 3 4 2" xfId="32399"/>
    <cellStyle name="Note 3 2 2 3 2 3 4 3" xfId="49614"/>
    <cellStyle name="Note 3 2 2 3 2 3 5" xfId="21705"/>
    <cellStyle name="Note 3 2 2 3 2 3 6" xfId="39002"/>
    <cellStyle name="Note 3 2 2 3 2 4" xfId="4869"/>
    <cellStyle name="Note 3 2 2 3 2 4 2" xfId="11789"/>
    <cellStyle name="Note 3 2 2 3 2 4 2 2" xfId="18570"/>
    <cellStyle name="Note 3 2 2 3 2 4 2 2 2" xfId="36234"/>
    <cellStyle name="Note 3 2 2 3 2 4 2 2 3" xfId="53420"/>
    <cellStyle name="Note 3 2 2 3 2 4 2 3" xfId="29453"/>
    <cellStyle name="Note 3 2 2 3 2 4 2 4" xfId="46689"/>
    <cellStyle name="Note 3 2 2 3 2 4 3" xfId="8505"/>
    <cellStyle name="Note 3 2 2 3 2 4 3 2" xfId="26170"/>
    <cellStyle name="Note 3 2 2 3 2 4 3 3" xfId="43432"/>
    <cellStyle name="Note 3 2 2 3 2 4 4" xfId="15503"/>
    <cellStyle name="Note 3 2 2 3 2 4 4 2" xfId="33167"/>
    <cellStyle name="Note 3 2 2 3 2 4 4 3" xfId="50379"/>
    <cellStyle name="Note 3 2 2 3 2 4 5" xfId="22534"/>
    <cellStyle name="Note 3 2 2 3 2 4 6" xfId="39821"/>
    <cellStyle name="Note 3 2 2 3 2 5" xfId="10475"/>
    <cellStyle name="Note 3 2 2 3 2 5 2" xfId="17364"/>
    <cellStyle name="Note 3 2 2 3 2 5 2 2" xfId="35028"/>
    <cellStyle name="Note 3 2 2 3 2 5 2 3" xfId="52226"/>
    <cellStyle name="Note 3 2 2 3 2 5 3" xfId="28139"/>
    <cellStyle name="Note 3 2 2 3 2 5 4" xfId="45387"/>
    <cellStyle name="Note 3 2 2 3 2 6" xfId="6725"/>
    <cellStyle name="Note 3 2 2 3 2 6 2" xfId="24390"/>
    <cellStyle name="Note 3 2 2 3 2 6 3" xfId="41664"/>
    <cellStyle name="Note 3 2 2 3 2 7" xfId="13756"/>
    <cellStyle name="Note 3 2 2 3 2 7 2" xfId="31420"/>
    <cellStyle name="Note 3 2 2 3 2 7 3" xfId="48644"/>
    <cellStyle name="Note 3 2 2 3 2 8" xfId="20672"/>
    <cellStyle name="Note 3 2 2 3 2 9" xfId="37978"/>
    <cellStyle name="Note 3 2 2 3 3" xfId="3049"/>
    <cellStyle name="Note 3 2 2 3 3 2" xfId="3712"/>
    <cellStyle name="Note 3 2 2 3 3 2 2" xfId="5628"/>
    <cellStyle name="Note 3 2 2 3 3 2 2 2" xfId="12548"/>
    <cellStyle name="Note 3 2 2 3 3 2 2 2 2" xfId="19275"/>
    <cellStyle name="Note 3 2 2 3 3 2 2 2 2 2" xfId="36939"/>
    <cellStyle name="Note 3 2 2 3 3 2 2 2 2 3" xfId="54116"/>
    <cellStyle name="Note 3 2 2 3 3 2 2 2 3" xfId="30212"/>
    <cellStyle name="Note 3 2 2 3 3 2 2 2 4" xfId="47439"/>
    <cellStyle name="Note 3 2 2 3 3 2 2 3" xfId="9264"/>
    <cellStyle name="Note 3 2 2 3 3 2 2 3 2" xfId="26929"/>
    <cellStyle name="Note 3 2 2 3 3 2 2 3 3" xfId="44182"/>
    <cellStyle name="Note 3 2 2 3 3 2 2 4" xfId="16208"/>
    <cellStyle name="Note 3 2 2 3 3 2 2 4 2" xfId="33872"/>
    <cellStyle name="Note 3 2 2 3 3 2 2 4 3" xfId="51075"/>
    <cellStyle name="Note 3 2 2 3 3 2 2 5" xfId="23293"/>
    <cellStyle name="Note 3 2 2 3 3 2 2 6" xfId="40571"/>
    <cellStyle name="Note 3 2 2 3 3 2 3" xfId="11172"/>
    <cellStyle name="Note 3 2 2 3 3 2 3 2" xfId="18007"/>
    <cellStyle name="Note 3 2 2 3 3 2 3 2 2" xfId="35671"/>
    <cellStyle name="Note 3 2 2 3 3 2 3 2 3" xfId="52860"/>
    <cellStyle name="Note 3 2 2 3 3 2 3 3" xfId="28836"/>
    <cellStyle name="Note 3 2 2 3 3 2 3 4" xfId="46075"/>
    <cellStyle name="Note 3 2 2 3 3 2 4" xfId="7409"/>
    <cellStyle name="Note 3 2 2 3 3 2 4 2" xfId="25074"/>
    <cellStyle name="Note 3 2 2 3 3 2 4 3" xfId="42339"/>
    <cellStyle name="Note 3 2 2 3 3 2 5" xfId="14461"/>
    <cellStyle name="Note 3 2 2 3 3 2 5 2" xfId="32125"/>
    <cellStyle name="Note 3 2 2 3 3 2 5 3" xfId="49340"/>
    <cellStyle name="Note 3 2 2 3 3 2 6" xfId="21431"/>
    <cellStyle name="Note 3 2 2 3 3 2 7" xfId="38728"/>
    <cellStyle name="Note 3 2 2 3 3 3" xfId="4079"/>
    <cellStyle name="Note 3 2 2 3 3 3 2" xfId="5995"/>
    <cellStyle name="Note 3 2 2 3 3 3 2 2" xfId="12915"/>
    <cellStyle name="Note 3 2 2 3 3 3 2 2 2" xfId="19642"/>
    <cellStyle name="Note 3 2 2 3 3 3 2 2 2 2" xfId="37306"/>
    <cellStyle name="Note 3 2 2 3 3 3 2 2 2 3" xfId="54483"/>
    <cellStyle name="Note 3 2 2 3 3 3 2 2 3" xfId="30579"/>
    <cellStyle name="Note 3 2 2 3 3 3 2 2 4" xfId="47806"/>
    <cellStyle name="Note 3 2 2 3 3 3 2 3" xfId="9631"/>
    <cellStyle name="Note 3 2 2 3 3 3 2 3 2" xfId="27296"/>
    <cellStyle name="Note 3 2 2 3 3 3 2 3 3" xfId="44549"/>
    <cellStyle name="Note 3 2 2 3 3 3 2 4" xfId="16575"/>
    <cellStyle name="Note 3 2 2 3 3 3 2 4 2" xfId="34239"/>
    <cellStyle name="Note 3 2 2 3 3 3 2 4 3" xfId="51442"/>
    <cellStyle name="Note 3 2 2 3 3 3 2 5" xfId="23660"/>
    <cellStyle name="Note 3 2 2 3 3 3 2 6" xfId="40938"/>
    <cellStyle name="Note 3 2 2 3 3 3 3" xfId="7776"/>
    <cellStyle name="Note 3 2 2 3 3 3 3 2" xfId="25441"/>
    <cellStyle name="Note 3 2 2 3 3 3 3 3" xfId="42706"/>
    <cellStyle name="Note 3 2 2 3 3 3 4" xfId="14828"/>
    <cellStyle name="Note 3 2 2 3 3 3 4 2" xfId="32492"/>
    <cellStyle name="Note 3 2 2 3 3 3 4 3" xfId="49707"/>
    <cellStyle name="Note 3 2 2 3 3 3 5" xfId="21798"/>
    <cellStyle name="Note 3 2 2 3 3 3 6" xfId="39095"/>
    <cellStyle name="Note 3 2 2 3 3 4" xfId="4965"/>
    <cellStyle name="Note 3 2 2 3 3 4 2" xfId="11885"/>
    <cellStyle name="Note 3 2 2 3 3 4 2 2" xfId="18666"/>
    <cellStyle name="Note 3 2 2 3 3 4 2 2 2" xfId="36330"/>
    <cellStyle name="Note 3 2 2 3 3 4 2 2 3" xfId="53513"/>
    <cellStyle name="Note 3 2 2 3 3 4 2 3" xfId="29549"/>
    <cellStyle name="Note 3 2 2 3 3 4 2 4" xfId="46782"/>
    <cellStyle name="Note 3 2 2 3 3 4 3" xfId="8601"/>
    <cellStyle name="Note 3 2 2 3 3 4 3 2" xfId="26266"/>
    <cellStyle name="Note 3 2 2 3 3 4 3 3" xfId="43525"/>
    <cellStyle name="Note 3 2 2 3 3 4 4" xfId="15599"/>
    <cellStyle name="Note 3 2 2 3 3 4 4 2" xfId="33263"/>
    <cellStyle name="Note 3 2 2 3 3 4 4 3" xfId="50472"/>
    <cellStyle name="Note 3 2 2 3 3 4 5" xfId="22630"/>
    <cellStyle name="Note 3 2 2 3 3 4 6" xfId="39914"/>
    <cellStyle name="Note 3 2 2 3 3 5" xfId="10571"/>
    <cellStyle name="Note 3 2 2 3 3 5 2" xfId="17460"/>
    <cellStyle name="Note 3 2 2 3 3 5 2 2" xfId="35124"/>
    <cellStyle name="Note 3 2 2 3 3 5 2 3" xfId="52319"/>
    <cellStyle name="Note 3 2 2 3 3 5 3" xfId="28235"/>
    <cellStyle name="Note 3 2 2 3 3 5 4" xfId="45480"/>
    <cellStyle name="Note 3 2 2 3 3 6" xfId="6821"/>
    <cellStyle name="Note 3 2 2 3 3 6 2" xfId="24486"/>
    <cellStyle name="Note 3 2 2 3 3 6 3" xfId="41757"/>
    <cellStyle name="Note 3 2 2 3 3 7" xfId="13852"/>
    <cellStyle name="Note 3 2 2 3 3 7 2" xfId="31516"/>
    <cellStyle name="Note 3 2 2 3 3 7 3" xfId="48737"/>
    <cellStyle name="Note 3 2 2 3 3 8" xfId="20768"/>
    <cellStyle name="Note 3 2 2 3 3 9" xfId="38071"/>
    <cellStyle name="Note 3 2 2 3 4" xfId="3161"/>
    <cellStyle name="Note 3 2 2 3 4 2" xfId="4191"/>
    <cellStyle name="Note 3 2 2 3 4 2 2" xfId="6107"/>
    <cellStyle name="Note 3 2 2 3 4 2 2 2" xfId="13027"/>
    <cellStyle name="Note 3 2 2 3 4 2 2 2 2" xfId="19754"/>
    <cellStyle name="Note 3 2 2 3 4 2 2 2 2 2" xfId="37418"/>
    <cellStyle name="Note 3 2 2 3 4 2 2 2 2 3" xfId="54595"/>
    <cellStyle name="Note 3 2 2 3 4 2 2 2 3" xfId="30691"/>
    <cellStyle name="Note 3 2 2 3 4 2 2 2 4" xfId="47918"/>
    <cellStyle name="Note 3 2 2 3 4 2 2 3" xfId="9743"/>
    <cellStyle name="Note 3 2 2 3 4 2 2 3 2" xfId="27408"/>
    <cellStyle name="Note 3 2 2 3 4 2 2 3 3" xfId="44661"/>
    <cellStyle name="Note 3 2 2 3 4 2 2 4" xfId="16687"/>
    <cellStyle name="Note 3 2 2 3 4 2 2 4 2" xfId="34351"/>
    <cellStyle name="Note 3 2 2 3 4 2 2 4 3" xfId="51554"/>
    <cellStyle name="Note 3 2 2 3 4 2 2 5" xfId="23772"/>
    <cellStyle name="Note 3 2 2 3 4 2 2 6" xfId="41050"/>
    <cellStyle name="Note 3 2 2 3 4 2 3" xfId="7888"/>
    <cellStyle name="Note 3 2 2 3 4 2 3 2" xfId="25553"/>
    <cellStyle name="Note 3 2 2 3 4 2 3 3" xfId="42818"/>
    <cellStyle name="Note 3 2 2 3 4 2 4" xfId="14940"/>
    <cellStyle name="Note 3 2 2 3 4 2 4 2" xfId="32604"/>
    <cellStyle name="Note 3 2 2 3 4 2 4 3" xfId="49819"/>
    <cellStyle name="Note 3 2 2 3 4 2 5" xfId="21910"/>
    <cellStyle name="Note 3 2 2 3 4 2 6" xfId="39207"/>
    <cellStyle name="Note 3 2 2 3 4 3" xfId="5077"/>
    <cellStyle name="Note 3 2 2 3 4 3 2" xfId="11997"/>
    <cellStyle name="Note 3 2 2 3 4 3 2 2" xfId="18778"/>
    <cellStyle name="Note 3 2 2 3 4 3 2 2 2" xfId="36442"/>
    <cellStyle name="Note 3 2 2 3 4 3 2 2 3" xfId="53625"/>
    <cellStyle name="Note 3 2 2 3 4 3 2 3" xfId="29661"/>
    <cellStyle name="Note 3 2 2 3 4 3 2 4" xfId="46894"/>
    <cellStyle name="Note 3 2 2 3 4 3 3" xfId="8713"/>
    <cellStyle name="Note 3 2 2 3 4 3 3 2" xfId="26378"/>
    <cellStyle name="Note 3 2 2 3 4 3 3 3" xfId="43637"/>
    <cellStyle name="Note 3 2 2 3 4 3 4" xfId="15711"/>
    <cellStyle name="Note 3 2 2 3 4 3 4 2" xfId="33375"/>
    <cellStyle name="Note 3 2 2 3 4 3 4 3" xfId="50584"/>
    <cellStyle name="Note 3 2 2 3 4 3 5" xfId="22742"/>
    <cellStyle name="Note 3 2 2 3 4 3 6" xfId="40026"/>
    <cellStyle name="Note 3 2 2 3 4 4" xfId="10683"/>
    <cellStyle name="Note 3 2 2 3 4 4 2" xfId="17572"/>
    <cellStyle name="Note 3 2 2 3 4 4 2 2" xfId="35236"/>
    <cellStyle name="Note 3 2 2 3 4 4 2 3" xfId="52431"/>
    <cellStyle name="Note 3 2 2 3 4 4 3" xfId="28347"/>
    <cellStyle name="Note 3 2 2 3 4 4 4" xfId="45592"/>
    <cellStyle name="Note 3 2 2 3 4 5" xfId="6933"/>
    <cellStyle name="Note 3 2 2 3 4 5 2" xfId="24598"/>
    <cellStyle name="Note 3 2 2 3 4 5 3" xfId="41869"/>
    <cellStyle name="Note 3 2 2 3 4 6" xfId="13964"/>
    <cellStyle name="Note 3 2 2 3 4 6 2" xfId="31628"/>
    <cellStyle name="Note 3 2 2 3 4 6 3" xfId="48849"/>
    <cellStyle name="Note 3 2 2 3 4 7" xfId="20880"/>
    <cellStyle name="Note 3 2 2 3 4 8" xfId="38183"/>
    <cellStyle name="Note 3 2 2 3 5" xfId="3389"/>
    <cellStyle name="Note 3 2 2 3 5 2" xfId="5305"/>
    <cellStyle name="Note 3 2 2 3 5 2 2" xfId="12225"/>
    <cellStyle name="Note 3 2 2 3 5 2 2 2" xfId="18952"/>
    <cellStyle name="Note 3 2 2 3 5 2 2 2 2" xfId="36616"/>
    <cellStyle name="Note 3 2 2 3 5 2 2 2 3" xfId="53799"/>
    <cellStyle name="Note 3 2 2 3 5 2 2 3" xfId="29889"/>
    <cellStyle name="Note 3 2 2 3 5 2 2 4" xfId="47122"/>
    <cellStyle name="Note 3 2 2 3 5 2 3" xfId="8941"/>
    <cellStyle name="Note 3 2 2 3 5 2 3 2" xfId="26606"/>
    <cellStyle name="Note 3 2 2 3 5 2 3 3" xfId="43865"/>
    <cellStyle name="Note 3 2 2 3 5 2 4" xfId="15885"/>
    <cellStyle name="Note 3 2 2 3 5 2 4 2" xfId="33549"/>
    <cellStyle name="Note 3 2 2 3 5 2 4 3" xfId="50758"/>
    <cellStyle name="Note 3 2 2 3 5 2 5" xfId="22970"/>
    <cellStyle name="Note 3 2 2 3 5 2 6" xfId="40254"/>
    <cellStyle name="Note 3 2 2 3 5 3" xfId="10849"/>
    <cellStyle name="Note 3 2 2 3 5 3 2" xfId="17684"/>
    <cellStyle name="Note 3 2 2 3 5 3 2 2" xfId="35348"/>
    <cellStyle name="Note 3 2 2 3 5 3 2 3" xfId="52543"/>
    <cellStyle name="Note 3 2 2 3 5 3 3" xfId="28513"/>
    <cellStyle name="Note 3 2 2 3 5 3 4" xfId="45758"/>
    <cellStyle name="Note 3 2 2 3 5 4" xfId="14138"/>
    <cellStyle name="Note 3 2 2 3 5 4 2" xfId="31802"/>
    <cellStyle name="Note 3 2 2 3 5 4 3" xfId="49023"/>
    <cellStyle name="Note 3 2 2 3 5 5" xfId="21108"/>
    <cellStyle name="Note 3 2 2 3 5 6" xfId="38411"/>
    <cellStyle name="Note 3 2 2 3 6" xfId="3230"/>
    <cellStyle name="Note 3 2 2 3 6 2" xfId="5146"/>
    <cellStyle name="Note 3 2 2 3 6 2 2" xfId="12066"/>
    <cellStyle name="Note 3 2 2 3 6 2 2 2" xfId="18847"/>
    <cellStyle name="Note 3 2 2 3 6 2 2 2 2" xfId="36511"/>
    <cellStyle name="Note 3 2 2 3 6 2 2 2 3" xfId="53694"/>
    <cellStyle name="Note 3 2 2 3 6 2 2 3" xfId="29730"/>
    <cellStyle name="Note 3 2 2 3 6 2 2 4" xfId="46963"/>
    <cellStyle name="Note 3 2 2 3 6 2 3" xfId="8782"/>
    <cellStyle name="Note 3 2 2 3 6 2 3 2" xfId="26447"/>
    <cellStyle name="Note 3 2 2 3 6 2 3 3" xfId="43706"/>
    <cellStyle name="Note 3 2 2 3 6 2 4" xfId="15780"/>
    <cellStyle name="Note 3 2 2 3 6 2 4 2" xfId="33444"/>
    <cellStyle name="Note 3 2 2 3 6 2 4 3" xfId="50653"/>
    <cellStyle name="Note 3 2 2 3 6 2 5" xfId="22811"/>
    <cellStyle name="Note 3 2 2 3 6 2 6" xfId="40095"/>
    <cellStyle name="Note 3 2 2 3 6 3" xfId="7002"/>
    <cellStyle name="Note 3 2 2 3 6 3 2" xfId="24667"/>
    <cellStyle name="Note 3 2 2 3 6 3 3" xfId="41938"/>
    <cellStyle name="Note 3 2 2 3 6 4" xfId="14033"/>
    <cellStyle name="Note 3 2 2 3 6 4 2" xfId="31697"/>
    <cellStyle name="Note 3 2 2 3 6 4 3" xfId="48918"/>
    <cellStyle name="Note 3 2 2 3 6 5" xfId="20949"/>
    <cellStyle name="Note 3 2 2 3 6 6" xfId="38252"/>
    <cellStyle name="Note 3 2 2 3 7" xfId="4642"/>
    <cellStyle name="Note 3 2 2 3 7 2" xfId="11562"/>
    <cellStyle name="Note 3 2 2 3 7 2 2" xfId="18343"/>
    <cellStyle name="Note 3 2 2 3 7 2 2 2" xfId="36007"/>
    <cellStyle name="Note 3 2 2 3 7 2 2 3" xfId="53196"/>
    <cellStyle name="Note 3 2 2 3 7 2 3" xfId="29226"/>
    <cellStyle name="Note 3 2 2 3 7 2 4" xfId="46465"/>
    <cellStyle name="Note 3 2 2 3 7 3" xfId="8278"/>
    <cellStyle name="Note 3 2 2 3 7 3 2" xfId="25943"/>
    <cellStyle name="Note 3 2 2 3 7 3 3" xfId="43208"/>
    <cellStyle name="Note 3 2 2 3 7 4" xfId="15276"/>
    <cellStyle name="Note 3 2 2 3 7 4 2" xfId="32940"/>
    <cellStyle name="Note 3 2 2 3 7 4 3" xfId="50155"/>
    <cellStyle name="Note 3 2 2 3 7 5" xfId="22307"/>
    <cellStyle name="Note 3 2 2 3 7 6" xfId="39597"/>
    <cellStyle name="Note 3 2 2 3 8" xfId="10248"/>
    <cellStyle name="Note 3 2 2 3 8 2" xfId="17137"/>
    <cellStyle name="Note 3 2 2 3 8 2 2" xfId="34801"/>
    <cellStyle name="Note 3 2 2 3 8 2 3" xfId="52002"/>
    <cellStyle name="Note 3 2 2 3 8 3" xfId="27912"/>
    <cellStyle name="Note 3 2 2 3 8 4" xfId="45163"/>
    <cellStyle name="Note 3 2 2 3 9" xfId="6498"/>
    <cellStyle name="Note 3 2 2 3 9 2" xfId="24163"/>
    <cellStyle name="Note 3 2 2 3 9 3" xfId="41440"/>
    <cellStyle name="Note 3 2 2 4" xfId="2849"/>
    <cellStyle name="Note 3 2 2 4 2" xfId="3512"/>
    <cellStyle name="Note 3 2 2 4 2 2" xfId="5428"/>
    <cellStyle name="Note 3 2 2 4 2 2 2" xfId="12348"/>
    <cellStyle name="Note 3 2 2 4 2 2 2 2" xfId="19075"/>
    <cellStyle name="Note 3 2 2 4 2 2 2 2 2" xfId="36739"/>
    <cellStyle name="Note 3 2 2 4 2 2 2 2 3" xfId="53919"/>
    <cellStyle name="Note 3 2 2 4 2 2 2 3" xfId="30012"/>
    <cellStyle name="Note 3 2 2 4 2 2 2 4" xfId="47242"/>
    <cellStyle name="Note 3 2 2 4 2 2 3" xfId="9064"/>
    <cellStyle name="Note 3 2 2 4 2 2 3 2" xfId="26729"/>
    <cellStyle name="Note 3 2 2 4 2 2 3 3" xfId="43985"/>
    <cellStyle name="Note 3 2 2 4 2 2 4" xfId="16008"/>
    <cellStyle name="Note 3 2 2 4 2 2 4 2" xfId="33672"/>
    <cellStyle name="Note 3 2 2 4 2 2 4 3" xfId="50878"/>
    <cellStyle name="Note 3 2 2 4 2 2 5" xfId="23093"/>
    <cellStyle name="Note 3 2 2 4 2 2 6" xfId="40374"/>
    <cellStyle name="Note 3 2 2 4 2 3" xfId="10972"/>
    <cellStyle name="Note 3 2 2 4 2 3 2" xfId="17807"/>
    <cellStyle name="Note 3 2 2 4 2 3 2 2" xfId="35471"/>
    <cellStyle name="Note 3 2 2 4 2 3 2 3" xfId="52663"/>
    <cellStyle name="Note 3 2 2 4 2 3 3" xfId="28636"/>
    <cellStyle name="Note 3 2 2 4 2 3 4" xfId="45878"/>
    <cellStyle name="Note 3 2 2 4 2 4" xfId="7209"/>
    <cellStyle name="Note 3 2 2 4 2 4 2" xfId="24874"/>
    <cellStyle name="Note 3 2 2 4 2 4 3" xfId="42142"/>
    <cellStyle name="Note 3 2 2 4 2 5" xfId="14261"/>
    <cellStyle name="Note 3 2 2 4 2 5 2" xfId="31925"/>
    <cellStyle name="Note 3 2 2 4 2 5 3" xfId="49143"/>
    <cellStyle name="Note 3 2 2 4 2 6" xfId="21231"/>
    <cellStyle name="Note 3 2 2 4 2 7" xfId="38531"/>
    <cellStyle name="Note 3 2 2 4 3" xfId="3882"/>
    <cellStyle name="Note 3 2 2 4 3 2" xfId="5798"/>
    <cellStyle name="Note 3 2 2 4 3 2 2" xfId="12718"/>
    <cellStyle name="Note 3 2 2 4 3 2 2 2" xfId="19445"/>
    <cellStyle name="Note 3 2 2 4 3 2 2 2 2" xfId="37109"/>
    <cellStyle name="Note 3 2 2 4 3 2 2 2 3" xfId="54286"/>
    <cellStyle name="Note 3 2 2 4 3 2 2 3" xfId="30382"/>
    <cellStyle name="Note 3 2 2 4 3 2 2 4" xfId="47609"/>
    <cellStyle name="Note 3 2 2 4 3 2 3" xfId="9434"/>
    <cellStyle name="Note 3 2 2 4 3 2 3 2" xfId="27099"/>
    <cellStyle name="Note 3 2 2 4 3 2 3 3" xfId="44352"/>
    <cellStyle name="Note 3 2 2 4 3 2 4" xfId="16378"/>
    <cellStyle name="Note 3 2 2 4 3 2 4 2" xfId="34042"/>
    <cellStyle name="Note 3 2 2 4 3 2 4 3" xfId="51245"/>
    <cellStyle name="Note 3 2 2 4 3 2 5" xfId="23463"/>
    <cellStyle name="Note 3 2 2 4 3 2 6" xfId="40741"/>
    <cellStyle name="Note 3 2 2 4 3 3" xfId="7579"/>
    <cellStyle name="Note 3 2 2 4 3 3 2" xfId="25244"/>
    <cellStyle name="Note 3 2 2 4 3 3 3" xfId="42509"/>
    <cellStyle name="Note 3 2 2 4 3 4" xfId="14631"/>
    <cellStyle name="Note 3 2 2 4 3 4 2" xfId="32295"/>
    <cellStyle name="Note 3 2 2 4 3 4 3" xfId="49510"/>
    <cellStyle name="Note 3 2 2 4 3 5" xfId="21601"/>
    <cellStyle name="Note 3 2 2 4 3 6" xfId="38898"/>
    <cellStyle name="Note 3 2 2 4 4" xfId="4765"/>
    <cellStyle name="Note 3 2 2 4 4 2" xfId="11685"/>
    <cellStyle name="Note 3 2 2 4 4 2 2" xfId="18466"/>
    <cellStyle name="Note 3 2 2 4 4 2 2 2" xfId="36130"/>
    <cellStyle name="Note 3 2 2 4 4 2 2 3" xfId="53316"/>
    <cellStyle name="Note 3 2 2 4 4 2 3" xfId="29349"/>
    <cellStyle name="Note 3 2 2 4 4 2 4" xfId="46585"/>
    <cellStyle name="Note 3 2 2 4 4 3" xfId="8401"/>
    <cellStyle name="Note 3 2 2 4 4 3 2" xfId="26066"/>
    <cellStyle name="Note 3 2 2 4 4 3 3" xfId="43328"/>
    <cellStyle name="Note 3 2 2 4 4 4" xfId="15399"/>
    <cellStyle name="Note 3 2 2 4 4 4 2" xfId="33063"/>
    <cellStyle name="Note 3 2 2 4 4 4 3" xfId="50275"/>
    <cellStyle name="Note 3 2 2 4 4 5" xfId="22430"/>
    <cellStyle name="Note 3 2 2 4 4 6" xfId="39717"/>
    <cellStyle name="Note 3 2 2 4 5" xfId="10371"/>
    <cellStyle name="Note 3 2 2 4 5 2" xfId="17260"/>
    <cellStyle name="Note 3 2 2 4 5 2 2" xfId="34924"/>
    <cellStyle name="Note 3 2 2 4 5 2 3" xfId="52122"/>
    <cellStyle name="Note 3 2 2 4 5 3" xfId="28035"/>
    <cellStyle name="Note 3 2 2 4 5 4" xfId="45283"/>
    <cellStyle name="Note 3 2 2 4 6" xfId="6621"/>
    <cellStyle name="Note 3 2 2 4 6 2" xfId="24286"/>
    <cellStyle name="Note 3 2 2 4 6 3" xfId="41560"/>
    <cellStyle name="Note 3 2 2 4 7" xfId="13652"/>
    <cellStyle name="Note 3 2 2 4 7 2" xfId="31316"/>
    <cellStyle name="Note 3 2 2 4 7 3" xfId="48540"/>
    <cellStyle name="Note 3 2 2 4 8" xfId="20568"/>
    <cellStyle name="Note 3 2 2 4 9" xfId="37874"/>
    <cellStyle name="Note 3 2 2 5" xfId="4501"/>
    <cellStyle name="Note 3 2 2 5 2" xfId="6365"/>
    <cellStyle name="Note 3 2 2 5 2 2" xfId="13284"/>
    <cellStyle name="Note 3 2 2 5 2 2 2" xfId="19957"/>
    <cellStyle name="Note 3 2 2 5 2 2 2 2" xfId="37621"/>
    <cellStyle name="Note 3 2 2 5 2 2 2 3" xfId="54798"/>
    <cellStyle name="Note 3 2 2 5 2 2 3" xfId="30948"/>
    <cellStyle name="Note 3 2 2 5 2 2 4" xfId="48175"/>
    <cellStyle name="Note 3 2 2 5 2 3" xfId="10000"/>
    <cellStyle name="Note 3 2 2 5 2 3 2" xfId="27665"/>
    <cellStyle name="Note 3 2 2 5 2 3 3" xfId="44918"/>
    <cellStyle name="Note 3 2 2 5 2 4" xfId="16890"/>
    <cellStyle name="Note 3 2 2 5 2 4 2" xfId="34554"/>
    <cellStyle name="Note 3 2 2 5 2 4 3" xfId="51757"/>
    <cellStyle name="Note 3 2 2 5 2 5" xfId="24030"/>
    <cellStyle name="Note 3 2 2 5 2 6" xfId="41307"/>
    <cellStyle name="Note 3 2 2 5 3" xfId="11429"/>
    <cellStyle name="Note 3 2 2 5 3 2" xfId="18210"/>
    <cellStyle name="Note 3 2 2 5 3 2 2" xfId="35874"/>
    <cellStyle name="Note 3 2 2 5 3 2 3" xfId="53063"/>
    <cellStyle name="Note 3 2 2 5 3 3" xfId="29093"/>
    <cellStyle name="Note 3 2 2 5 3 4" xfId="46332"/>
    <cellStyle name="Note 3 2 2 5 4" xfId="8145"/>
    <cellStyle name="Note 3 2 2 5 4 2" xfId="25810"/>
    <cellStyle name="Note 3 2 2 5 4 3" xfId="43075"/>
    <cellStyle name="Note 3 2 2 5 5" xfId="15143"/>
    <cellStyle name="Note 3 2 2 5 5 2" xfId="32807"/>
    <cellStyle name="Note 3 2 2 5 5 3" xfId="50022"/>
    <cellStyle name="Note 3 2 2 5 6" xfId="22174"/>
    <cellStyle name="Note 3 2 2 5 7" xfId="39464"/>
    <cellStyle name="Note 3 2 2 6" xfId="4572"/>
    <cellStyle name="Note 3 2 2 6 2" xfId="6434"/>
    <cellStyle name="Note 3 2 2 6 2 2" xfId="13353"/>
    <cellStyle name="Note 3 2 2 6 2 2 2" xfId="20026"/>
    <cellStyle name="Note 3 2 2 6 2 2 2 2" xfId="37690"/>
    <cellStyle name="Note 3 2 2 6 2 2 2 3" xfId="54867"/>
    <cellStyle name="Note 3 2 2 6 2 2 3" xfId="31017"/>
    <cellStyle name="Note 3 2 2 6 2 2 4" xfId="48244"/>
    <cellStyle name="Note 3 2 2 6 2 3" xfId="10069"/>
    <cellStyle name="Note 3 2 2 6 2 3 2" xfId="27734"/>
    <cellStyle name="Note 3 2 2 6 2 3 3" xfId="44987"/>
    <cellStyle name="Note 3 2 2 6 2 4" xfId="16959"/>
    <cellStyle name="Note 3 2 2 6 2 4 2" xfId="34623"/>
    <cellStyle name="Note 3 2 2 6 2 4 3" xfId="51826"/>
    <cellStyle name="Note 3 2 2 6 2 5" xfId="24099"/>
    <cellStyle name="Note 3 2 2 6 2 6" xfId="41376"/>
    <cellStyle name="Note 3 2 2 6 3" xfId="11498"/>
    <cellStyle name="Note 3 2 2 6 3 2" xfId="18279"/>
    <cellStyle name="Note 3 2 2 6 3 2 2" xfId="35943"/>
    <cellStyle name="Note 3 2 2 6 3 2 3" xfId="53132"/>
    <cellStyle name="Note 3 2 2 6 3 3" xfId="29162"/>
    <cellStyle name="Note 3 2 2 6 3 4" xfId="46401"/>
    <cellStyle name="Note 3 2 2 6 4" xfId="8214"/>
    <cellStyle name="Note 3 2 2 6 4 2" xfId="25879"/>
    <cellStyle name="Note 3 2 2 6 4 3" xfId="43144"/>
    <cellStyle name="Note 3 2 2 6 5" xfId="15212"/>
    <cellStyle name="Note 3 2 2 6 5 2" xfId="32876"/>
    <cellStyle name="Note 3 2 2 6 5 3" xfId="50091"/>
    <cellStyle name="Note 3 2 2 6 6" xfId="22243"/>
    <cellStyle name="Note 3 2 2 6 7" xfId="39533"/>
    <cellStyle name="Note 3 2 2 7" xfId="10144"/>
    <cellStyle name="Note 3 2 2 7 2" xfId="17033"/>
    <cellStyle name="Note 3 2 2 7 2 2" xfId="34697"/>
    <cellStyle name="Note 3 2 2 7 2 3" xfId="51898"/>
    <cellStyle name="Note 3 2 2 7 3" xfId="27808"/>
    <cellStyle name="Note 3 2 2 7 4" xfId="45059"/>
    <cellStyle name="Note 3 2 2 8" xfId="13425"/>
    <cellStyle name="Note 3 2 2 8 2" xfId="31089"/>
    <cellStyle name="Note 3 2 2 8 3" xfId="48316"/>
    <cellStyle name="Note 3 2 2 9" xfId="20251"/>
    <cellStyle name="Note 3 2 3" xfId="1858"/>
    <cellStyle name="Note 3 2 3 2" xfId="2722"/>
    <cellStyle name="Note 3 2 3 2 10" xfId="13527"/>
    <cellStyle name="Note 3 2 3 2 10 2" xfId="31191"/>
    <cellStyle name="Note 3 2 3 2 10 3" xfId="48418"/>
    <cellStyle name="Note 3 2 3 2 11" xfId="20443"/>
    <cellStyle name="Note 3 2 3 2 12" xfId="37752"/>
    <cellStyle name="Note 3 2 3 2 2" xfId="2951"/>
    <cellStyle name="Note 3 2 3 2 2 2" xfId="3614"/>
    <cellStyle name="Note 3 2 3 2 2 2 2" xfId="5530"/>
    <cellStyle name="Note 3 2 3 2 2 2 2 2" xfId="12450"/>
    <cellStyle name="Note 3 2 3 2 2 2 2 2 2" xfId="19177"/>
    <cellStyle name="Note 3 2 3 2 2 2 2 2 2 2" xfId="36841"/>
    <cellStyle name="Note 3 2 3 2 2 2 2 2 2 3" xfId="54021"/>
    <cellStyle name="Note 3 2 3 2 2 2 2 2 3" xfId="30114"/>
    <cellStyle name="Note 3 2 3 2 2 2 2 2 4" xfId="47344"/>
    <cellStyle name="Note 3 2 3 2 2 2 2 3" xfId="9166"/>
    <cellStyle name="Note 3 2 3 2 2 2 2 3 2" xfId="26831"/>
    <cellStyle name="Note 3 2 3 2 2 2 2 3 3" xfId="44087"/>
    <cellStyle name="Note 3 2 3 2 2 2 2 4" xfId="16110"/>
    <cellStyle name="Note 3 2 3 2 2 2 2 4 2" xfId="33774"/>
    <cellStyle name="Note 3 2 3 2 2 2 2 4 3" xfId="50980"/>
    <cellStyle name="Note 3 2 3 2 2 2 2 5" xfId="23195"/>
    <cellStyle name="Note 3 2 3 2 2 2 2 6" xfId="40476"/>
    <cellStyle name="Note 3 2 3 2 2 2 3" xfId="11074"/>
    <cellStyle name="Note 3 2 3 2 2 2 3 2" xfId="17909"/>
    <cellStyle name="Note 3 2 3 2 2 2 3 2 2" xfId="35573"/>
    <cellStyle name="Note 3 2 3 2 2 2 3 2 3" xfId="52765"/>
    <cellStyle name="Note 3 2 3 2 2 2 3 3" xfId="28738"/>
    <cellStyle name="Note 3 2 3 2 2 2 3 4" xfId="45980"/>
    <cellStyle name="Note 3 2 3 2 2 2 4" xfId="7311"/>
    <cellStyle name="Note 3 2 3 2 2 2 4 2" xfId="24976"/>
    <cellStyle name="Note 3 2 3 2 2 2 4 3" xfId="42244"/>
    <cellStyle name="Note 3 2 3 2 2 2 5" xfId="14363"/>
    <cellStyle name="Note 3 2 3 2 2 2 5 2" xfId="32027"/>
    <cellStyle name="Note 3 2 3 2 2 2 5 3" xfId="49245"/>
    <cellStyle name="Note 3 2 3 2 2 2 6" xfId="21333"/>
    <cellStyle name="Note 3 2 3 2 2 2 7" xfId="38633"/>
    <cellStyle name="Note 3 2 3 2 2 3" xfId="3984"/>
    <cellStyle name="Note 3 2 3 2 2 3 2" xfId="5900"/>
    <cellStyle name="Note 3 2 3 2 2 3 2 2" xfId="12820"/>
    <cellStyle name="Note 3 2 3 2 2 3 2 2 2" xfId="19547"/>
    <cellStyle name="Note 3 2 3 2 2 3 2 2 2 2" xfId="37211"/>
    <cellStyle name="Note 3 2 3 2 2 3 2 2 2 3" xfId="54388"/>
    <cellStyle name="Note 3 2 3 2 2 3 2 2 3" xfId="30484"/>
    <cellStyle name="Note 3 2 3 2 2 3 2 2 4" xfId="47711"/>
    <cellStyle name="Note 3 2 3 2 2 3 2 3" xfId="9536"/>
    <cellStyle name="Note 3 2 3 2 2 3 2 3 2" xfId="27201"/>
    <cellStyle name="Note 3 2 3 2 2 3 2 3 3" xfId="44454"/>
    <cellStyle name="Note 3 2 3 2 2 3 2 4" xfId="16480"/>
    <cellStyle name="Note 3 2 3 2 2 3 2 4 2" xfId="34144"/>
    <cellStyle name="Note 3 2 3 2 2 3 2 4 3" xfId="51347"/>
    <cellStyle name="Note 3 2 3 2 2 3 2 5" xfId="23565"/>
    <cellStyle name="Note 3 2 3 2 2 3 2 6" xfId="40843"/>
    <cellStyle name="Note 3 2 3 2 2 3 3" xfId="7681"/>
    <cellStyle name="Note 3 2 3 2 2 3 3 2" xfId="25346"/>
    <cellStyle name="Note 3 2 3 2 2 3 3 3" xfId="42611"/>
    <cellStyle name="Note 3 2 3 2 2 3 4" xfId="14733"/>
    <cellStyle name="Note 3 2 3 2 2 3 4 2" xfId="32397"/>
    <cellStyle name="Note 3 2 3 2 2 3 4 3" xfId="49612"/>
    <cellStyle name="Note 3 2 3 2 2 3 5" xfId="21703"/>
    <cellStyle name="Note 3 2 3 2 2 3 6" xfId="39000"/>
    <cellStyle name="Note 3 2 3 2 2 4" xfId="4867"/>
    <cellStyle name="Note 3 2 3 2 2 4 2" xfId="11787"/>
    <cellStyle name="Note 3 2 3 2 2 4 2 2" xfId="18568"/>
    <cellStyle name="Note 3 2 3 2 2 4 2 2 2" xfId="36232"/>
    <cellStyle name="Note 3 2 3 2 2 4 2 2 3" xfId="53418"/>
    <cellStyle name="Note 3 2 3 2 2 4 2 3" xfId="29451"/>
    <cellStyle name="Note 3 2 3 2 2 4 2 4" xfId="46687"/>
    <cellStyle name="Note 3 2 3 2 2 4 3" xfId="8503"/>
    <cellStyle name="Note 3 2 3 2 2 4 3 2" xfId="26168"/>
    <cellStyle name="Note 3 2 3 2 2 4 3 3" xfId="43430"/>
    <cellStyle name="Note 3 2 3 2 2 4 4" xfId="15501"/>
    <cellStyle name="Note 3 2 3 2 2 4 4 2" xfId="33165"/>
    <cellStyle name="Note 3 2 3 2 2 4 4 3" xfId="50377"/>
    <cellStyle name="Note 3 2 3 2 2 4 5" xfId="22532"/>
    <cellStyle name="Note 3 2 3 2 2 4 6" xfId="39819"/>
    <cellStyle name="Note 3 2 3 2 2 5" xfId="10473"/>
    <cellStyle name="Note 3 2 3 2 2 5 2" xfId="17362"/>
    <cellStyle name="Note 3 2 3 2 2 5 2 2" xfId="35026"/>
    <cellStyle name="Note 3 2 3 2 2 5 2 3" xfId="52224"/>
    <cellStyle name="Note 3 2 3 2 2 5 3" xfId="28137"/>
    <cellStyle name="Note 3 2 3 2 2 5 4" xfId="45385"/>
    <cellStyle name="Note 3 2 3 2 2 6" xfId="6723"/>
    <cellStyle name="Note 3 2 3 2 2 6 2" xfId="24388"/>
    <cellStyle name="Note 3 2 3 2 2 6 3" xfId="41662"/>
    <cellStyle name="Note 3 2 3 2 2 7" xfId="13754"/>
    <cellStyle name="Note 3 2 3 2 2 7 2" xfId="31418"/>
    <cellStyle name="Note 3 2 3 2 2 7 3" xfId="48642"/>
    <cellStyle name="Note 3 2 3 2 2 8" xfId="20670"/>
    <cellStyle name="Note 3 2 3 2 2 9" xfId="37976"/>
    <cellStyle name="Note 3 2 3 2 3" xfId="3047"/>
    <cellStyle name="Note 3 2 3 2 3 2" xfId="3710"/>
    <cellStyle name="Note 3 2 3 2 3 2 2" xfId="5626"/>
    <cellStyle name="Note 3 2 3 2 3 2 2 2" xfId="12546"/>
    <cellStyle name="Note 3 2 3 2 3 2 2 2 2" xfId="19273"/>
    <cellStyle name="Note 3 2 3 2 3 2 2 2 2 2" xfId="36937"/>
    <cellStyle name="Note 3 2 3 2 3 2 2 2 2 3" xfId="54114"/>
    <cellStyle name="Note 3 2 3 2 3 2 2 2 3" xfId="30210"/>
    <cellStyle name="Note 3 2 3 2 3 2 2 2 4" xfId="47437"/>
    <cellStyle name="Note 3 2 3 2 3 2 2 3" xfId="9262"/>
    <cellStyle name="Note 3 2 3 2 3 2 2 3 2" xfId="26927"/>
    <cellStyle name="Note 3 2 3 2 3 2 2 3 3" xfId="44180"/>
    <cellStyle name="Note 3 2 3 2 3 2 2 4" xfId="16206"/>
    <cellStyle name="Note 3 2 3 2 3 2 2 4 2" xfId="33870"/>
    <cellStyle name="Note 3 2 3 2 3 2 2 4 3" xfId="51073"/>
    <cellStyle name="Note 3 2 3 2 3 2 2 5" xfId="23291"/>
    <cellStyle name="Note 3 2 3 2 3 2 2 6" xfId="40569"/>
    <cellStyle name="Note 3 2 3 2 3 2 3" xfId="11170"/>
    <cellStyle name="Note 3 2 3 2 3 2 3 2" xfId="18005"/>
    <cellStyle name="Note 3 2 3 2 3 2 3 2 2" xfId="35669"/>
    <cellStyle name="Note 3 2 3 2 3 2 3 2 3" xfId="52858"/>
    <cellStyle name="Note 3 2 3 2 3 2 3 3" xfId="28834"/>
    <cellStyle name="Note 3 2 3 2 3 2 3 4" xfId="46073"/>
    <cellStyle name="Note 3 2 3 2 3 2 4" xfId="7407"/>
    <cellStyle name="Note 3 2 3 2 3 2 4 2" xfId="25072"/>
    <cellStyle name="Note 3 2 3 2 3 2 4 3" xfId="42337"/>
    <cellStyle name="Note 3 2 3 2 3 2 5" xfId="14459"/>
    <cellStyle name="Note 3 2 3 2 3 2 5 2" xfId="32123"/>
    <cellStyle name="Note 3 2 3 2 3 2 5 3" xfId="49338"/>
    <cellStyle name="Note 3 2 3 2 3 2 6" xfId="21429"/>
    <cellStyle name="Note 3 2 3 2 3 2 7" xfId="38726"/>
    <cellStyle name="Note 3 2 3 2 3 3" xfId="4077"/>
    <cellStyle name="Note 3 2 3 2 3 3 2" xfId="5993"/>
    <cellStyle name="Note 3 2 3 2 3 3 2 2" xfId="12913"/>
    <cellStyle name="Note 3 2 3 2 3 3 2 2 2" xfId="19640"/>
    <cellStyle name="Note 3 2 3 2 3 3 2 2 2 2" xfId="37304"/>
    <cellStyle name="Note 3 2 3 2 3 3 2 2 2 3" xfId="54481"/>
    <cellStyle name="Note 3 2 3 2 3 3 2 2 3" xfId="30577"/>
    <cellStyle name="Note 3 2 3 2 3 3 2 2 4" xfId="47804"/>
    <cellStyle name="Note 3 2 3 2 3 3 2 3" xfId="9629"/>
    <cellStyle name="Note 3 2 3 2 3 3 2 3 2" xfId="27294"/>
    <cellStyle name="Note 3 2 3 2 3 3 2 3 3" xfId="44547"/>
    <cellStyle name="Note 3 2 3 2 3 3 2 4" xfId="16573"/>
    <cellStyle name="Note 3 2 3 2 3 3 2 4 2" xfId="34237"/>
    <cellStyle name="Note 3 2 3 2 3 3 2 4 3" xfId="51440"/>
    <cellStyle name="Note 3 2 3 2 3 3 2 5" xfId="23658"/>
    <cellStyle name="Note 3 2 3 2 3 3 2 6" xfId="40936"/>
    <cellStyle name="Note 3 2 3 2 3 3 3" xfId="7774"/>
    <cellStyle name="Note 3 2 3 2 3 3 3 2" xfId="25439"/>
    <cellStyle name="Note 3 2 3 2 3 3 3 3" xfId="42704"/>
    <cellStyle name="Note 3 2 3 2 3 3 4" xfId="14826"/>
    <cellStyle name="Note 3 2 3 2 3 3 4 2" xfId="32490"/>
    <cellStyle name="Note 3 2 3 2 3 3 4 3" xfId="49705"/>
    <cellStyle name="Note 3 2 3 2 3 3 5" xfId="21796"/>
    <cellStyle name="Note 3 2 3 2 3 3 6" xfId="39093"/>
    <cellStyle name="Note 3 2 3 2 3 4" xfId="4963"/>
    <cellStyle name="Note 3 2 3 2 3 4 2" xfId="11883"/>
    <cellStyle name="Note 3 2 3 2 3 4 2 2" xfId="18664"/>
    <cellStyle name="Note 3 2 3 2 3 4 2 2 2" xfId="36328"/>
    <cellStyle name="Note 3 2 3 2 3 4 2 2 3" xfId="53511"/>
    <cellStyle name="Note 3 2 3 2 3 4 2 3" xfId="29547"/>
    <cellStyle name="Note 3 2 3 2 3 4 2 4" xfId="46780"/>
    <cellStyle name="Note 3 2 3 2 3 4 3" xfId="8599"/>
    <cellStyle name="Note 3 2 3 2 3 4 3 2" xfId="26264"/>
    <cellStyle name="Note 3 2 3 2 3 4 3 3" xfId="43523"/>
    <cellStyle name="Note 3 2 3 2 3 4 4" xfId="15597"/>
    <cellStyle name="Note 3 2 3 2 3 4 4 2" xfId="33261"/>
    <cellStyle name="Note 3 2 3 2 3 4 4 3" xfId="50470"/>
    <cellStyle name="Note 3 2 3 2 3 4 5" xfId="22628"/>
    <cellStyle name="Note 3 2 3 2 3 4 6" xfId="39912"/>
    <cellStyle name="Note 3 2 3 2 3 5" xfId="10569"/>
    <cellStyle name="Note 3 2 3 2 3 5 2" xfId="17458"/>
    <cellStyle name="Note 3 2 3 2 3 5 2 2" xfId="35122"/>
    <cellStyle name="Note 3 2 3 2 3 5 2 3" xfId="52317"/>
    <cellStyle name="Note 3 2 3 2 3 5 3" xfId="28233"/>
    <cellStyle name="Note 3 2 3 2 3 5 4" xfId="45478"/>
    <cellStyle name="Note 3 2 3 2 3 6" xfId="6819"/>
    <cellStyle name="Note 3 2 3 2 3 6 2" xfId="24484"/>
    <cellStyle name="Note 3 2 3 2 3 6 3" xfId="41755"/>
    <cellStyle name="Note 3 2 3 2 3 7" xfId="13850"/>
    <cellStyle name="Note 3 2 3 2 3 7 2" xfId="31514"/>
    <cellStyle name="Note 3 2 3 2 3 7 3" xfId="48735"/>
    <cellStyle name="Note 3 2 3 2 3 8" xfId="20766"/>
    <cellStyle name="Note 3 2 3 2 3 9" xfId="38069"/>
    <cellStyle name="Note 3 2 3 2 4" xfId="3159"/>
    <cellStyle name="Note 3 2 3 2 4 2" xfId="4189"/>
    <cellStyle name="Note 3 2 3 2 4 2 2" xfId="6105"/>
    <cellStyle name="Note 3 2 3 2 4 2 2 2" xfId="13025"/>
    <cellStyle name="Note 3 2 3 2 4 2 2 2 2" xfId="19752"/>
    <cellStyle name="Note 3 2 3 2 4 2 2 2 2 2" xfId="37416"/>
    <cellStyle name="Note 3 2 3 2 4 2 2 2 2 3" xfId="54593"/>
    <cellStyle name="Note 3 2 3 2 4 2 2 2 3" xfId="30689"/>
    <cellStyle name="Note 3 2 3 2 4 2 2 2 4" xfId="47916"/>
    <cellStyle name="Note 3 2 3 2 4 2 2 3" xfId="9741"/>
    <cellStyle name="Note 3 2 3 2 4 2 2 3 2" xfId="27406"/>
    <cellStyle name="Note 3 2 3 2 4 2 2 3 3" xfId="44659"/>
    <cellStyle name="Note 3 2 3 2 4 2 2 4" xfId="16685"/>
    <cellStyle name="Note 3 2 3 2 4 2 2 4 2" xfId="34349"/>
    <cellStyle name="Note 3 2 3 2 4 2 2 4 3" xfId="51552"/>
    <cellStyle name="Note 3 2 3 2 4 2 2 5" xfId="23770"/>
    <cellStyle name="Note 3 2 3 2 4 2 2 6" xfId="41048"/>
    <cellStyle name="Note 3 2 3 2 4 2 3" xfId="7886"/>
    <cellStyle name="Note 3 2 3 2 4 2 3 2" xfId="25551"/>
    <cellStyle name="Note 3 2 3 2 4 2 3 3" xfId="42816"/>
    <cellStyle name="Note 3 2 3 2 4 2 4" xfId="14938"/>
    <cellStyle name="Note 3 2 3 2 4 2 4 2" xfId="32602"/>
    <cellStyle name="Note 3 2 3 2 4 2 4 3" xfId="49817"/>
    <cellStyle name="Note 3 2 3 2 4 2 5" xfId="21908"/>
    <cellStyle name="Note 3 2 3 2 4 2 6" xfId="39205"/>
    <cellStyle name="Note 3 2 3 2 4 3" xfId="5075"/>
    <cellStyle name="Note 3 2 3 2 4 3 2" xfId="11995"/>
    <cellStyle name="Note 3 2 3 2 4 3 2 2" xfId="18776"/>
    <cellStyle name="Note 3 2 3 2 4 3 2 2 2" xfId="36440"/>
    <cellStyle name="Note 3 2 3 2 4 3 2 2 3" xfId="53623"/>
    <cellStyle name="Note 3 2 3 2 4 3 2 3" xfId="29659"/>
    <cellStyle name="Note 3 2 3 2 4 3 2 4" xfId="46892"/>
    <cellStyle name="Note 3 2 3 2 4 3 3" xfId="8711"/>
    <cellStyle name="Note 3 2 3 2 4 3 3 2" xfId="26376"/>
    <cellStyle name="Note 3 2 3 2 4 3 3 3" xfId="43635"/>
    <cellStyle name="Note 3 2 3 2 4 3 4" xfId="15709"/>
    <cellStyle name="Note 3 2 3 2 4 3 4 2" xfId="33373"/>
    <cellStyle name="Note 3 2 3 2 4 3 4 3" xfId="50582"/>
    <cellStyle name="Note 3 2 3 2 4 3 5" xfId="22740"/>
    <cellStyle name="Note 3 2 3 2 4 3 6" xfId="40024"/>
    <cellStyle name="Note 3 2 3 2 4 4" xfId="10681"/>
    <cellStyle name="Note 3 2 3 2 4 4 2" xfId="17570"/>
    <cellStyle name="Note 3 2 3 2 4 4 2 2" xfId="35234"/>
    <cellStyle name="Note 3 2 3 2 4 4 2 3" xfId="52429"/>
    <cellStyle name="Note 3 2 3 2 4 4 3" xfId="28345"/>
    <cellStyle name="Note 3 2 3 2 4 4 4" xfId="45590"/>
    <cellStyle name="Note 3 2 3 2 4 5" xfId="6931"/>
    <cellStyle name="Note 3 2 3 2 4 5 2" xfId="24596"/>
    <cellStyle name="Note 3 2 3 2 4 5 3" xfId="41867"/>
    <cellStyle name="Note 3 2 3 2 4 6" xfId="13962"/>
    <cellStyle name="Note 3 2 3 2 4 6 2" xfId="31626"/>
    <cellStyle name="Note 3 2 3 2 4 6 3" xfId="48847"/>
    <cellStyle name="Note 3 2 3 2 4 7" xfId="20878"/>
    <cellStyle name="Note 3 2 3 2 4 8" xfId="38181"/>
    <cellStyle name="Note 3 2 3 2 5" xfId="3387"/>
    <cellStyle name="Note 3 2 3 2 5 2" xfId="5303"/>
    <cellStyle name="Note 3 2 3 2 5 2 2" xfId="12223"/>
    <cellStyle name="Note 3 2 3 2 5 2 2 2" xfId="18950"/>
    <cellStyle name="Note 3 2 3 2 5 2 2 2 2" xfId="36614"/>
    <cellStyle name="Note 3 2 3 2 5 2 2 2 3" xfId="53797"/>
    <cellStyle name="Note 3 2 3 2 5 2 2 3" xfId="29887"/>
    <cellStyle name="Note 3 2 3 2 5 2 2 4" xfId="47120"/>
    <cellStyle name="Note 3 2 3 2 5 2 3" xfId="8939"/>
    <cellStyle name="Note 3 2 3 2 5 2 3 2" xfId="26604"/>
    <cellStyle name="Note 3 2 3 2 5 2 3 3" xfId="43863"/>
    <cellStyle name="Note 3 2 3 2 5 2 4" xfId="15883"/>
    <cellStyle name="Note 3 2 3 2 5 2 4 2" xfId="33547"/>
    <cellStyle name="Note 3 2 3 2 5 2 4 3" xfId="50756"/>
    <cellStyle name="Note 3 2 3 2 5 2 5" xfId="22968"/>
    <cellStyle name="Note 3 2 3 2 5 2 6" xfId="40252"/>
    <cellStyle name="Note 3 2 3 2 5 3" xfId="10847"/>
    <cellStyle name="Note 3 2 3 2 5 3 2" xfId="17682"/>
    <cellStyle name="Note 3 2 3 2 5 3 2 2" xfId="35346"/>
    <cellStyle name="Note 3 2 3 2 5 3 2 3" xfId="52541"/>
    <cellStyle name="Note 3 2 3 2 5 3 3" xfId="28511"/>
    <cellStyle name="Note 3 2 3 2 5 3 4" xfId="45756"/>
    <cellStyle name="Note 3 2 3 2 5 4" xfId="14136"/>
    <cellStyle name="Note 3 2 3 2 5 4 2" xfId="31800"/>
    <cellStyle name="Note 3 2 3 2 5 4 3" xfId="49021"/>
    <cellStyle name="Note 3 2 3 2 5 5" xfId="21106"/>
    <cellStyle name="Note 3 2 3 2 5 6" xfId="38409"/>
    <cellStyle name="Note 3 2 3 2 6" xfId="3232"/>
    <cellStyle name="Note 3 2 3 2 6 2" xfId="5148"/>
    <cellStyle name="Note 3 2 3 2 6 2 2" xfId="12068"/>
    <cellStyle name="Note 3 2 3 2 6 2 2 2" xfId="18849"/>
    <cellStyle name="Note 3 2 3 2 6 2 2 2 2" xfId="36513"/>
    <cellStyle name="Note 3 2 3 2 6 2 2 2 3" xfId="53696"/>
    <cellStyle name="Note 3 2 3 2 6 2 2 3" xfId="29732"/>
    <cellStyle name="Note 3 2 3 2 6 2 2 4" xfId="46965"/>
    <cellStyle name="Note 3 2 3 2 6 2 3" xfId="8784"/>
    <cellStyle name="Note 3 2 3 2 6 2 3 2" xfId="26449"/>
    <cellStyle name="Note 3 2 3 2 6 2 3 3" xfId="43708"/>
    <cellStyle name="Note 3 2 3 2 6 2 4" xfId="15782"/>
    <cellStyle name="Note 3 2 3 2 6 2 4 2" xfId="33446"/>
    <cellStyle name="Note 3 2 3 2 6 2 4 3" xfId="50655"/>
    <cellStyle name="Note 3 2 3 2 6 2 5" xfId="22813"/>
    <cellStyle name="Note 3 2 3 2 6 2 6" xfId="40097"/>
    <cellStyle name="Note 3 2 3 2 6 3" xfId="7004"/>
    <cellStyle name="Note 3 2 3 2 6 3 2" xfId="24669"/>
    <cellStyle name="Note 3 2 3 2 6 3 3" xfId="41940"/>
    <cellStyle name="Note 3 2 3 2 6 4" xfId="14035"/>
    <cellStyle name="Note 3 2 3 2 6 4 2" xfId="31699"/>
    <cellStyle name="Note 3 2 3 2 6 4 3" xfId="48920"/>
    <cellStyle name="Note 3 2 3 2 6 5" xfId="20951"/>
    <cellStyle name="Note 3 2 3 2 6 6" xfId="38254"/>
    <cellStyle name="Note 3 2 3 2 7" xfId="4640"/>
    <cellStyle name="Note 3 2 3 2 7 2" xfId="11560"/>
    <cellStyle name="Note 3 2 3 2 7 2 2" xfId="18341"/>
    <cellStyle name="Note 3 2 3 2 7 2 2 2" xfId="36005"/>
    <cellStyle name="Note 3 2 3 2 7 2 2 3" xfId="53194"/>
    <cellStyle name="Note 3 2 3 2 7 2 3" xfId="29224"/>
    <cellStyle name="Note 3 2 3 2 7 2 4" xfId="46463"/>
    <cellStyle name="Note 3 2 3 2 7 3" xfId="8276"/>
    <cellStyle name="Note 3 2 3 2 7 3 2" xfId="25941"/>
    <cellStyle name="Note 3 2 3 2 7 3 3" xfId="43206"/>
    <cellStyle name="Note 3 2 3 2 7 4" xfId="15274"/>
    <cellStyle name="Note 3 2 3 2 7 4 2" xfId="32938"/>
    <cellStyle name="Note 3 2 3 2 7 4 3" xfId="50153"/>
    <cellStyle name="Note 3 2 3 2 7 5" xfId="22305"/>
    <cellStyle name="Note 3 2 3 2 7 6" xfId="39595"/>
    <cellStyle name="Note 3 2 3 2 8" xfId="10246"/>
    <cellStyle name="Note 3 2 3 2 8 2" xfId="17135"/>
    <cellStyle name="Note 3 2 3 2 8 2 2" xfId="34799"/>
    <cellStyle name="Note 3 2 3 2 8 2 3" xfId="52000"/>
    <cellStyle name="Note 3 2 3 2 8 3" xfId="27910"/>
    <cellStyle name="Note 3 2 3 2 8 4" xfId="45161"/>
    <cellStyle name="Note 3 2 3 2 9" xfId="6496"/>
    <cellStyle name="Note 3 2 3 2 9 2" xfId="24161"/>
    <cellStyle name="Note 3 2 3 2 9 3" xfId="41438"/>
    <cellStyle name="Note 3 2 3 3" xfId="2851"/>
    <cellStyle name="Note 3 2 3 3 2" xfId="3514"/>
    <cellStyle name="Note 3 2 3 3 2 2" xfId="5430"/>
    <cellStyle name="Note 3 2 3 3 2 2 2" xfId="12350"/>
    <cellStyle name="Note 3 2 3 3 2 2 2 2" xfId="19077"/>
    <cellStyle name="Note 3 2 3 3 2 2 2 2 2" xfId="36741"/>
    <cellStyle name="Note 3 2 3 3 2 2 2 2 3" xfId="53921"/>
    <cellStyle name="Note 3 2 3 3 2 2 2 3" xfId="30014"/>
    <cellStyle name="Note 3 2 3 3 2 2 2 4" xfId="47244"/>
    <cellStyle name="Note 3 2 3 3 2 2 3" xfId="9066"/>
    <cellStyle name="Note 3 2 3 3 2 2 3 2" xfId="26731"/>
    <cellStyle name="Note 3 2 3 3 2 2 3 3" xfId="43987"/>
    <cellStyle name="Note 3 2 3 3 2 2 4" xfId="16010"/>
    <cellStyle name="Note 3 2 3 3 2 2 4 2" xfId="33674"/>
    <cellStyle name="Note 3 2 3 3 2 2 4 3" xfId="50880"/>
    <cellStyle name="Note 3 2 3 3 2 2 5" xfId="23095"/>
    <cellStyle name="Note 3 2 3 3 2 2 6" xfId="40376"/>
    <cellStyle name="Note 3 2 3 3 2 3" xfId="10974"/>
    <cellStyle name="Note 3 2 3 3 2 3 2" xfId="17809"/>
    <cellStyle name="Note 3 2 3 3 2 3 2 2" xfId="35473"/>
    <cellStyle name="Note 3 2 3 3 2 3 2 3" xfId="52665"/>
    <cellStyle name="Note 3 2 3 3 2 3 3" xfId="28638"/>
    <cellStyle name="Note 3 2 3 3 2 3 4" xfId="45880"/>
    <cellStyle name="Note 3 2 3 3 2 4" xfId="7211"/>
    <cellStyle name="Note 3 2 3 3 2 4 2" xfId="24876"/>
    <cellStyle name="Note 3 2 3 3 2 4 3" xfId="42144"/>
    <cellStyle name="Note 3 2 3 3 2 5" xfId="14263"/>
    <cellStyle name="Note 3 2 3 3 2 5 2" xfId="31927"/>
    <cellStyle name="Note 3 2 3 3 2 5 3" xfId="49145"/>
    <cellStyle name="Note 3 2 3 3 2 6" xfId="21233"/>
    <cellStyle name="Note 3 2 3 3 2 7" xfId="38533"/>
    <cellStyle name="Note 3 2 3 3 3" xfId="3884"/>
    <cellStyle name="Note 3 2 3 3 3 2" xfId="5800"/>
    <cellStyle name="Note 3 2 3 3 3 2 2" xfId="12720"/>
    <cellStyle name="Note 3 2 3 3 3 2 2 2" xfId="19447"/>
    <cellStyle name="Note 3 2 3 3 3 2 2 2 2" xfId="37111"/>
    <cellStyle name="Note 3 2 3 3 3 2 2 2 3" xfId="54288"/>
    <cellStyle name="Note 3 2 3 3 3 2 2 3" xfId="30384"/>
    <cellStyle name="Note 3 2 3 3 3 2 2 4" xfId="47611"/>
    <cellStyle name="Note 3 2 3 3 3 2 3" xfId="9436"/>
    <cellStyle name="Note 3 2 3 3 3 2 3 2" xfId="27101"/>
    <cellStyle name="Note 3 2 3 3 3 2 3 3" xfId="44354"/>
    <cellStyle name="Note 3 2 3 3 3 2 4" xfId="16380"/>
    <cellStyle name="Note 3 2 3 3 3 2 4 2" xfId="34044"/>
    <cellStyle name="Note 3 2 3 3 3 2 4 3" xfId="51247"/>
    <cellStyle name="Note 3 2 3 3 3 2 5" xfId="23465"/>
    <cellStyle name="Note 3 2 3 3 3 2 6" xfId="40743"/>
    <cellStyle name="Note 3 2 3 3 3 3" xfId="7581"/>
    <cellStyle name="Note 3 2 3 3 3 3 2" xfId="25246"/>
    <cellStyle name="Note 3 2 3 3 3 3 3" xfId="42511"/>
    <cellStyle name="Note 3 2 3 3 3 4" xfId="14633"/>
    <cellStyle name="Note 3 2 3 3 3 4 2" xfId="32297"/>
    <cellStyle name="Note 3 2 3 3 3 4 3" xfId="49512"/>
    <cellStyle name="Note 3 2 3 3 3 5" xfId="21603"/>
    <cellStyle name="Note 3 2 3 3 3 6" xfId="38900"/>
    <cellStyle name="Note 3 2 3 3 4" xfId="4767"/>
    <cellStyle name="Note 3 2 3 3 4 2" xfId="11687"/>
    <cellStyle name="Note 3 2 3 3 4 2 2" xfId="18468"/>
    <cellStyle name="Note 3 2 3 3 4 2 2 2" xfId="36132"/>
    <cellStyle name="Note 3 2 3 3 4 2 2 3" xfId="53318"/>
    <cellStyle name="Note 3 2 3 3 4 2 3" xfId="29351"/>
    <cellStyle name="Note 3 2 3 3 4 2 4" xfId="46587"/>
    <cellStyle name="Note 3 2 3 3 4 3" xfId="8403"/>
    <cellStyle name="Note 3 2 3 3 4 3 2" xfId="26068"/>
    <cellStyle name="Note 3 2 3 3 4 3 3" xfId="43330"/>
    <cellStyle name="Note 3 2 3 3 4 4" xfId="15401"/>
    <cellStyle name="Note 3 2 3 3 4 4 2" xfId="33065"/>
    <cellStyle name="Note 3 2 3 3 4 4 3" xfId="50277"/>
    <cellStyle name="Note 3 2 3 3 4 5" xfId="22432"/>
    <cellStyle name="Note 3 2 3 3 4 6" xfId="39719"/>
    <cellStyle name="Note 3 2 3 3 5" xfId="10373"/>
    <cellStyle name="Note 3 2 3 3 5 2" xfId="17262"/>
    <cellStyle name="Note 3 2 3 3 5 2 2" xfId="34926"/>
    <cellStyle name="Note 3 2 3 3 5 2 3" xfId="52124"/>
    <cellStyle name="Note 3 2 3 3 5 3" xfId="28037"/>
    <cellStyle name="Note 3 2 3 3 5 4" xfId="45285"/>
    <cellStyle name="Note 3 2 3 3 6" xfId="6623"/>
    <cellStyle name="Note 3 2 3 3 6 2" xfId="24288"/>
    <cellStyle name="Note 3 2 3 3 6 3" xfId="41562"/>
    <cellStyle name="Note 3 2 3 3 7" xfId="13654"/>
    <cellStyle name="Note 3 2 3 3 7 2" xfId="31318"/>
    <cellStyle name="Note 3 2 3 3 7 3" xfId="48542"/>
    <cellStyle name="Note 3 2 3 3 8" xfId="20570"/>
    <cellStyle name="Note 3 2 3 3 9" xfId="37876"/>
    <cellStyle name="Note 3 2 3 4" xfId="4503"/>
    <cellStyle name="Note 3 2 3 4 2" xfId="6367"/>
    <cellStyle name="Note 3 2 3 4 2 2" xfId="13286"/>
    <cellStyle name="Note 3 2 3 4 2 2 2" xfId="19959"/>
    <cellStyle name="Note 3 2 3 4 2 2 2 2" xfId="37623"/>
    <cellStyle name="Note 3 2 3 4 2 2 2 3" xfId="54800"/>
    <cellStyle name="Note 3 2 3 4 2 2 3" xfId="30950"/>
    <cellStyle name="Note 3 2 3 4 2 2 4" xfId="48177"/>
    <cellStyle name="Note 3 2 3 4 2 3" xfId="10002"/>
    <cellStyle name="Note 3 2 3 4 2 3 2" xfId="27667"/>
    <cellStyle name="Note 3 2 3 4 2 3 3" xfId="44920"/>
    <cellStyle name="Note 3 2 3 4 2 4" xfId="16892"/>
    <cellStyle name="Note 3 2 3 4 2 4 2" xfId="34556"/>
    <cellStyle name="Note 3 2 3 4 2 4 3" xfId="51759"/>
    <cellStyle name="Note 3 2 3 4 2 5" xfId="24032"/>
    <cellStyle name="Note 3 2 3 4 2 6" xfId="41309"/>
    <cellStyle name="Note 3 2 3 4 3" xfId="11431"/>
    <cellStyle name="Note 3 2 3 4 3 2" xfId="18212"/>
    <cellStyle name="Note 3 2 3 4 3 2 2" xfId="35876"/>
    <cellStyle name="Note 3 2 3 4 3 2 3" xfId="53065"/>
    <cellStyle name="Note 3 2 3 4 3 3" xfId="29095"/>
    <cellStyle name="Note 3 2 3 4 3 4" xfId="46334"/>
    <cellStyle name="Note 3 2 3 4 4" xfId="8147"/>
    <cellStyle name="Note 3 2 3 4 4 2" xfId="25812"/>
    <cellStyle name="Note 3 2 3 4 4 3" xfId="43077"/>
    <cellStyle name="Note 3 2 3 4 5" xfId="15145"/>
    <cellStyle name="Note 3 2 3 4 5 2" xfId="32809"/>
    <cellStyle name="Note 3 2 3 4 5 3" xfId="50024"/>
    <cellStyle name="Note 3 2 3 4 6" xfId="22176"/>
    <cellStyle name="Note 3 2 3 4 7" xfId="39466"/>
    <cellStyle name="Note 3 2 3 5" xfId="4554"/>
    <cellStyle name="Note 3 2 3 5 2" xfId="6418"/>
    <cellStyle name="Note 3 2 3 5 2 2" xfId="13337"/>
    <cellStyle name="Note 3 2 3 5 2 2 2" xfId="20010"/>
    <cellStyle name="Note 3 2 3 5 2 2 2 2" xfId="37674"/>
    <cellStyle name="Note 3 2 3 5 2 2 2 3" xfId="54851"/>
    <cellStyle name="Note 3 2 3 5 2 2 3" xfId="31001"/>
    <cellStyle name="Note 3 2 3 5 2 2 4" xfId="48228"/>
    <cellStyle name="Note 3 2 3 5 2 3" xfId="10053"/>
    <cellStyle name="Note 3 2 3 5 2 3 2" xfId="27718"/>
    <cellStyle name="Note 3 2 3 5 2 3 3" xfId="44971"/>
    <cellStyle name="Note 3 2 3 5 2 4" xfId="16943"/>
    <cellStyle name="Note 3 2 3 5 2 4 2" xfId="34607"/>
    <cellStyle name="Note 3 2 3 5 2 4 3" xfId="51810"/>
    <cellStyle name="Note 3 2 3 5 2 5" xfId="24083"/>
    <cellStyle name="Note 3 2 3 5 2 6" xfId="41360"/>
    <cellStyle name="Note 3 2 3 5 3" xfId="11482"/>
    <cellStyle name="Note 3 2 3 5 3 2" xfId="18263"/>
    <cellStyle name="Note 3 2 3 5 3 2 2" xfId="35927"/>
    <cellStyle name="Note 3 2 3 5 3 2 3" xfId="53116"/>
    <cellStyle name="Note 3 2 3 5 3 3" xfId="29146"/>
    <cellStyle name="Note 3 2 3 5 3 4" xfId="46385"/>
    <cellStyle name="Note 3 2 3 5 4" xfId="8198"/>
    <cellStyle name="Note 3 2 3 5 4 2" xfId="25863"/>
    <cellStyle name="Note 3 2 3 5 4 3" xfId="43128"/>
    <cellStyle name="Note 3 2 3 5 5" xfId="15196"/>
    <cellStyle name="Note 3 2 3 5 5 2" xfId="32860"/>
    <cellStyle name="Note 3 2 3 5 5 3" xfId="50075"/>
    <cellStyle name="Note 3 2 3 5 6" xfId="22227"/>
    <cellStyle name="Note 3 2 3 5 7" xfId="39517"/>
    <cellStyle name="Note 3 2 3 6" xfId="10146"/>
    <cellStyle name="Note 3 2 3 6 2" xfId="17035"/>
    <cellStyle name="Note 3 2 3 6 2 2" xfId="34699"/>
    <cellStyle name="Note 3 2 3 6 2 3" xfId="51900"/>
    <cellStyle name="Note 3 2 3 6 3" xfId="27810"/>
    <cellStyle name="Note 3 2 3 6 4" xfId="45061"/>
    <cellStyle name="Note 3 2 3 7" xfId="13427"/>
    <cellStyle name="Note 3 2 3 7 2" xfId="31091"/>
    <cellStyle name="Note 3 2 3 7 3" xfId="48318"/>
    <cellStyle name="Note 3 2 3 8" xfId="20253"/>
    <cellStyle name="Note 3 2 3 9" xfId="20159"/>
    <cellStyle name="Note 3 2 4" xfId="2725"/>
    <cellStyle name="Note 3 2 4 10" xfId="13530"/>
    <cellStyle name="Note 3 2 4 10 2" xfId="31194"/>
    <cellStyle name="Note 3 2 4 10 3" xfId="48421"/>
    <cellStyle name="Note 3 2 4 11" xfId="20446"/>
    <cellStyle name="Note 3 2 4 12" xfId="37755"/>
    <cellStyle name="Note 3 2 4 2" xfId="2954"/>
    <cellStyle name="Note 3 2 4 2 2" xfId="3617"/>
    <cellStyle name="Note 3 2 4 2 2 2" xfId="5533"/>
    <cellStyle name="Note 3 2 4 2 2 2 2" xfId="12453"/>
    <cellStyle name="Note 3 2 4 2 2 2 2 2" xfId="19180"/>
    <cellStyle name="Note 3 2 4 2 2 2 2 2 2" xfId="36844"/>
    <cellStyle name="Note 3 2 4 2 2 2 2 2 3" xfId="54024"/>
    <cellStyle name="Note 3 2 4 2 2 2 2 3" xfId="30117"/>
    <cellStyle name="Note 3 2 4 2 2 2 2 4" xfId="47347"/>
    <cellStyle name="Note 3 2 4 2 2 2 3" xfId="9169"/>
    <cellStyle name="Note 3 2 4 2 2 2 3 2" xfId="26834"/>
    <cellStyle name="Note 3 2 4 2 2 2 3 3" xfId="44090"/>
    <cellStyle name="Note 3 2 4 2 2 2 4" xfId="16113"/>
    <cellStyle name="Note 3 2 4 2 2 2 4 2" xfId="33777"/>
    <cellStyle name="Note 3 2 4 2 2 2 4 3" xfId="50983"/>
    <cellStyle name="Note 3 2 4 2 2 2 5" xfId="23198"/>
    <cellStyle name="Note 3 2 4 2 2 2 6" xfId="40479"/>
    <cellStyle name="Note 3 2 4 2 2 3" xfId="11077"/>
    <cellStyle name="Note 3 2 4 2 2 3 2" xfId="17912"/>
    <cellStyle name="Note 3 2 4 2 2 3 2 2" xfId="35576"/>
    <cellStyle name="Note 3 2 4 2 2 3 2 3" xfId="52768"/>
    <cellStyle name="Note 3 2 4 2 2 3 3" xfId="28741"/>
    <cellStyle name="Note 3 2 4 2 2 3 4" xfId="45983"/>
    <cellStyle name="Note 3 2 4 2 2 4" xfId="7314"/>
    <cellStyle name="Note 3 2 4 2 2 4 2" xfId="24979"/>
    <cellStyle name="Note 3 2 4 2 2 4 3" xfId="42247"/>
    <cellStyle name="Note 3 2 4 2 2 5" xfId="14366"/>
    <cellStyle name="Note 3 2 4 2 2 5 2" xfId="32030"/>
    <cellStyle name="Note 3 2 4 2 2 5 3" xfId="49248"/>
    <cellStyle name="Note 3 2 4 2 2 6" xfId="21336"/>
    <cellStyle name="Note 3 2 4 2 2 7" xfId="38636"/>
    <cellStyle name="Note 3 2 4 2 3" xfId="3987"/>
    <cellStyle name="Note 3 2 4 2 3 2" xfId="5903"/>
    <cellStyle name="Note 3 2 4 2 3 2 2" xfId="12823"/>
    <cellStyle name="Note 3 2 4 2 3 2 2 2" xfId="19550"/>
    <cellStyle name="Note 3 2 4 2 3 2 2 2 2" xfId="37214"/>
    <cellStyle name="Note 3 2 4 2 3 2 2 2 3" xfId="54391"/>
    <cellStyle name="Note 3 2 4 2 3 2 2 3" xfId="30487"/>
    <cellStyle name="Note 3 2 4 2 3 2 2 4" xfId="47714"/>
    <cellStyle name="Note 3 2 4 2 3 2 3" xfId="9539"/>
    <cellStyle name="Note 3 2 4 2 3 2 3 2" xfId="27204"/>
    <cellStyle name="Note 3 2 4 2 3 2 3 3" xfId="44457"/>
    <cellStyle name="Note 3 2 4 2 3 2 4" xfId="16483"/>
    <cellStyle name="Note 3 2 4 2 3 2 4 2" xfId="34147"/>
    <cellStyle name="Note 3 2 4 2 3 2 4 3" xfId="51350"/>
    <cellStyle name="Note 3 2 4 2 3 2 5" xfId="23568"/>
    <cellStyle name="Note 3 2 4 2 3 2 6" xfId="40846"/>
    <cellStyle name="Note 3 2 4 2 3 3" xfId="7684"/>
    <cellStyle name="Note 3 2 4 2 3 3 2" xfId="25349"/>
    <cellStyle name="Note 3 2 4 2 3 3 3" xfId="42614"/>
    <cellStyle name="Note 3 2 4 2 3 4" xfId="14736"/>
    <cellStyle name="Note 3 2 4 2 3 4 2" xfId="32400"/>
    <cellStyle name="Note 3 2 4 2 3 4 3" xfId="49615"/>
    <cellStyle name="Note 3 2 4 2 3 5" xfId="21706"/>
    <cellStyle name="Note 3 2 4 2 3 6" xfId="39003"/>
    <cellStyle name="Note 3 2 4 2 4" xfId="4870"/>
    <cellStyle name="Note 3 2 4 2 4 2" xfId="11790"/>
    <cellStyle name="Note 3 2 4 2 4 2 2" xfId="18571"/>
    <cellStyle name="Note 3 2 4 2 4 2 2 2" xfId="36235"/>
    <cellStyle name="Note 3 2 4 2 4 2 2 3" xfId="53421"/>
    <cellStyle name="Note 3 2 4 2 4 2 3" xfId="29454"/>
    <cellStyle name="Note 3 2 4 2 4 2 4" xfId="46690"/>
    <cellStyle name="Note 3 2 4 2 4 3" xfId="8506"/>
    <cellStyle name="Note 3 2 4 2 4 3 2" xfId="26171"/>
    <cellStyle name="Note 3 2 4 2 4 3 3" xfId="43433"/>
    <cellStyle name="Note 3 2 4 2 4 4" xfId="15504"/>
    <cellStyle name="Note 3 2 4 2 4 4 2" xfId="33168"/>
    <cellStyle name="Note 3 2 4 2 4 4 3" xfId="50380"/>
    <cellStyle name="Note 3 2 4 2 4 5" xfId="22535"/>
    <cellStyle name="Note 3 2 4 2 4 6" xfId="39822"/>
    <cellStyle name="Note 3 2 4 2 5" xfId="10476"/>
    <cellStyle name="Note 3 2 4 2 5 2" xfId="17365"/>
    <cellStyle name="Note 3 2 4 2 5 2 2" xfId="35029"/>
    <cellStyle name="Note 3 2 4 2 5 2 3" xfId="52227"/>
    <cellStyle name="Note 3 2 4 2 5 3" xfId="28140"/>
    <cellStyle name="Note 3 2 4 2 5 4" xfId="45388"/>
    <cellStyle name="Note 3 2 4 2 6" xfId="6726"/>
    <cellStyle name="Note 3 2 4 2 6 2" xfId="24391"/>
    <cellStyle name="Note 3 2 4 2 6 3" xfId="41665"/>
    <cellStyle name="Note 3 2 4 2 7" xfId="13757"/>
    <cellStyle name="Note 3 2 4 2 7 2" xfId="31421"/>
    <cellStyle name="Note 3 2 4 2 7 3" xfId="48645"/>
    <cellStyle name="Note 3 2 4 2 8" xfId="20673"/>
    <cellStyle name="Note 3 2 4 2 9" xfId="37979"/>
    <cellStyle name="Note 3 2 4 3" xfId="3050"/>
    <cellStyle name="Note 3 2 4 3 2" xfId="3713"/>
    <cellStyle name="Note 3 2 4 3 2 2" xfId="5629"/>
    <cellStyle name="Note 3 2 4 3 2 2 2" xfId="12549"/>
    <cellStyle name="Note 3 2 4 3 2 2 2 2" xfId="19276"/>
    <cellStyle name="Note 3 2 4 3 2 2 2 2 2" xfId="36940"/>
    <cellStyle name="Note 3 2 4 3 2 2 2 2 3" xfId="54117"/>
    <cellStyle name="Note 3 2 4 3 2 2 2 3" xfId="30213"/>
    <cellStyle name="Note 3 2 4 3 2 2 2 4" xfId="47440"/>
    <cellStyle name="Note 3 2 4 3 2 2 3" xfId="9265"/>
    <cellStyle name="Note 3 2 4 3 2 2 3 2" xfId="26930"/>
    <cellStyle name="Note 3 2 4 3 2 2 3 3" xfId="44183"/>
    <cellStyle name="Note 3 2 4 3 2 2 4" xfId="16209"/>
    <cellStyle name="Note 3 2 4 3 2 2 4 2" xfId="33873"/>
    <cellStyle name="Note 3 2 4 3 2 2 4 3" xfId="51076"/>
    <cellStyle name="Note 3 2 4 3 2 2 5" xfId="23294"/>
    <cellStyle name="Note 3 2 4 3 2 2 6" xfId="40572"/>
    <cellStyle name="Note 3 2 4 3 2 3" xfId="11173"/>
    <cellStyle name="Note 3 2 4 3 2 3 2" xfId="18008"/>
    <cellStyle name="Note 3 2 4 3 2 3 2 2" xfId="35672"/>
    <cellStyle name="Note 3 2 4 3 2 3 2 3" xfId="52861"/>
    <cellStyle name="Note 3 2 4 3 2 3 3" xfId="28837"/>
    <cellStyle name="Note 3 2 4 3 2 3 4" xfId="46076"/>
    <cellStyle name="Note 3 2 4 3 2 4" xfId="7410"/>
    <cellStyle name="Note 3 2 4 3 2 4 2" xfId="25075"/>
    <cellStyle name="Note 3 2 4 3 2 4 3" xfId="42340"/>
    <cellStyle name="Note 3 2 4 3 2 5" xfId="14462"/>
    <cellStyle name="Note 3 2 4 3 2 5 2" xfId="32126"/>
    <cellStyle name="Note 3 2 4 3 2 5 3" xfId="49341"/>
    <cellStyle name="Note 3 2 4 3 2 6" xfId="21432"/>
    <cellStyle name="Note 3 2 4 3 2 7" xfId="38729"/>
    <cellStyle name="Note 3 2 4 3 3" xfId="4080"/>
    <cellStyle name="Note 3 2 4 3 3 2" xfId="5996"/>
    <cellStyle name="Note 3 2 4 3 3 2 2" xfId="12916"/>
    <cellStyle name="Note 3 2 4 3 3 2 2 2" xfId="19643"/>
    <cellStyle name="Note 3 2 4 3 3 2 2 2 2" xfId="37307"/>
    <cellStyle name="Note 3 2 4 3 3 2 2 2 3" xfId="54484"/>
    <cellStyle name="Note 3 2 4 3 3 2 2 3" xfId="30580"/>
    <cellStyle name="Note 3 2 4 3 3 2 2 4" xfId="47807"/>
    <cellStyle name="Note 3 2 4 3 3 2 3" xfId="9632"/>
    <cellStyle name="Note 3 2 4 3 3 2 3 2" xfId="27297"/>
    <cellStyle name="Note 3 2 4 3 3 2 3 3" xfId="44550"/>
    <cellStyle name="Note 3 2 4 3 3 2 4" xfId="16576"/>
    <cellStyle name="Note 3 2 4 3 3 2 4 2" xfId="34240"/>
    <cellStyle name="Note 3 2 4 3 3 2 4 3" xfId="51443"/>
    <cellStyle name="Note 3 2 4 3 3 2 5" xfId="23661"/>
    <cellStyle name="Note 3 2 4 3 3 2 6" xfId="40939"/>
    <cellStyle name="Note 3 2 4 3 3 3" xfId="7777"/>
    <cellStyle name="Note 3 2 4 3 3 3 2" xfId="25442"/>
    <cellStyle name="Note 3 2 4 3 3 3 3" xfId="42707"/>
    <cellStyle name="Note 3 2 4 3 3 4" xfId="14829"/>
    <cellStyle name="Note 3 2 4 3 3 4 2" xfId="32493"/>
    <cellStyle name="Note 3 2 4 3 3 4 3" xfId="49708"/>
    <cellStyle name="Note 3 2 4 3 3 5" xfId="21799"/>
    <cellStyle name="Note 3 2 4 3 3 6" xfId="39096"/>
    <cellStyle name="Note 3 2 4 3 4" xfId="4966"/>
    <cellStyle name="Note 3 2 4 3 4 2" xfId="11886"/>
    <cellStyle name="Note 3 2 4 3 4 2 2" xfId="18667"/>
    <cellStyle name="Note 3 2 4 3 4 2 2 2" xfId="36331"/>
    <cellStyle name="Note 3 2 4 3 4 2 2 3" xfId="53514"/>
    <cellStyle name="Note 3 2 4 3 4 2 3" xfId="29550"/>
    <cellStyle name="Note 3 2 4 3 4 2 4" xfId="46783"/>
    <cellStyle name="Note 3 2 4 3 4 3" xfId="8602"/>
    <cellStyle name="Note 3 2 4 3 4 3 2" xfId="26267"/>
    <cellStyle name="Note 3 2 4 3 4 3 3" xfId="43526"/>
    <cellStyle name="Note 3 2 4 3 4 4" xfId="15600"/>
    <cellStyle name="Note 3 2 4 3 4 4 2" xfId="33264"/>
    <cellStyle name="Note 3 2 4 3 4 4 3" xfId="50473"/>
    <cellStyle name="Note 3 2 4 3 4 5" xfId="22631"/>
    <cellStyle name="Note 3 2 4 3 4 6" xfId="39915"/>
    <cellStyle name="Note 3 2 4 3 5" xfId="10572"/>
    <cellStyle name="Note 3 2 4 3 5 2" xfId="17461"/>
    <cellStyle name="Note 3 2 4 3 5 2 2" xfId="35125"/>
    <cellStyle name="Note 3 2 4 3 5 2 3" xfId="52320"/>
    <cellStyle name="Note 3 2 4 3 5 3" xfId="28236"/>
    <cellStyle name="Note 3 2 4 3 5 4" xfId="45481"/>
    <cellStyle name="Note 3 2 4 3 6" xfId="6822"/>
    <cellStyle name="Note 3 2 4 3 6 2" xfId="24487"/>
    <cellStyle name="Note 3 2 4 3 6 3" xfId="41758"/>
    <cellStyle name="Note 3 2 4 3 7" xfId="13853"/>
    <cellStyle name="Note 3 2 4 3 7 2" xfId="31517"/>
    <cellStyle name="Note 3 2 4 3 7 3" xfId="48738"/>
    <cellStyle name="Note 3 2 4 3 8" xfId="20769"/>
    <cellStyle name="Note 3 2 4 3 9" xfId="38072"/>
    <cellStyle name="Note 3 2 4 4" xfId="3162"/>
    <cellStyle name="Note 3 2 4 4 2" xfId="4192"/>
    <cellStyle name="Note 3 2 4 4 2 2" xfId="6108"/>
    <cellStyle name="Note 3 2 4 4 2 2 2" xfId="13028"/>
    <cellStyle name="Note 3 2 4 4 2 2 2 2" xfId="19755"/>
    <cellStyle name="Note 3 2 4 4 2 2 2 2 2" xfId="37419"/>
    <cellStyle name="Note 3 2 4 4 2 2 2 2 3" xfId="54596"/>
    <cellStyle name="Note 3 2 4 4 2 2 2 3" xfId="30692"/>
    <cellStyle name="Note 3 2 4 4 2 2 2 4" xfId="47919"/>
    <cellStyle name="Note 3 2 4 4 2 2 3" xfId="9744"/>
    <cellStyle name="Note 3 2 4 4 2 2 3 2" xfId="27409"/>
    <cellStyle name="Note 3 2 4 4 2 2 3 3" xfId="44662"/>
    <cellStyle name="Note 3 2 4 4 2 2 4" xfId="16688"/>
    <cellStyle name="Note 3 2 4 4 2 2 4 2" xfId="34352"/>
    <cellStyle name="Note 3 2 4 4 2 2 4 3" xfId="51555"/>
    <cellStyle name="Note 3 2 4 4 2 2 5" xfId="23773"/>
    <cellStyle name="Note 3 2 4 4 2 2 6" xfId="41051"/>
    <cellStyle name="Note 3 2 4 4 2 3" xfId="7889"/>
    <cellStyle name="Note 3 2 4 4 2 3 2" xfId="25554"/>
    <cellStyle name="Note 3 2 4 4 2 3 3" xfId="42819"/>
    <cellStyle name="Note 3 2 4 4 2 4" xfId="14941"/>
    <cellStyle name="Note 3 2 4 4 2 4 2" xfId="32605"/>
    <cellStyle name="Note 3 2 4 4 2 4 3" xfId="49820"/>
    <cellStyle name="Note 3 2 4 4 2 5" xfId="21911"/>
    <cellStyle name="Note 3 2 4 4 2 6" xfId="39208"/>
    <cellStyle name="Note 3 2 4 4 3" xfId="5078"/>
    <cellStyle name="Note 3 2 4 4 3 2" xfId="11998"/>
    <cellStyle name="Note 3 2 4 4 3 2 2" xfId="18779"/>
    <cellStyle name="Note 3 2 4 4 3 2 2 2" xfId="36443"/>
    <cellStyle name="Note 3 2 4 4 3 2 2 3" xfId="53626"/>
    <cellStyle name="Note 3 2 4 4 3 2 3" xfId="29662"/>
    <cellStyle name="Note 3 2 4 4 3 2 4" xfId="46895"/>
    <cellStyle name="Note 3 2 4 4 3 3" xfId="8714"/>
    <cellStyle name="Note 3 2 4 4 3 3 2" xfId="26379"/>
    <cellStyle name="Note 3 2 4 4 3 3 3" xfId="43638"/>
    <cellStyle name="Note 3 2 4 4 3 4" xfId="15712"/>
    <cellStyle name="Note 3 2 4 4 3 4 2" xfId="33376"/>
    <cellStyle name="Note 3 2 4 4 3 4 3" xfId="50585"/>
    <cellStyle name="Note 3 2 4 4 3 5" xfId="22743"/>
    <cellStyle name="Note 3 2 4 4 3 6" xfId="40027"/>
    <cellStyle name="Note 3 2 4 4 4" xfId="10684"/>
    <cellStyle name="Note 3 2 4 4 4 2" xfId="17573"/>
    <cellStyle name="Note 3 2 4 4 4 2 2" xfId="35237"/>
    <cellStyle name="Note 3 2 4 4 4 2 3" xfId="52432"/>
    <cellStyle name="Note 3 2 4 4 4 3" xfId="28348"/>
    <cellStyle name="Note 3 2 4 4 4 4" xfId="45593"/>
    <cellStyle name="Note 3 2 4 4 5" xfId="6934"/>
    <cellStyle name="Note 3 2 4 4 5 2" xfId="24599"/>
    <cellStyle name="Note 3 2 4 4 5 3" xfId="41870"/>
    <cellStyle name="Note 3 2 4 4 6" xfId="13965"/>
    <cellStyle name="Note 3 2 4 4 6 2" xfId="31629"/>
    <cellStyle name="Note 3 2 4 4 6 3" xfId="48850"/>
    <cellStyle name="Note 3 2 4 4 7" xfId="20881"/>
    <cellStyle name="Note 3 2 4 4 8" xfId="38184"/>
    <cellStyle name="Note 3 2 4 5" xfId="3390"/>
    <cellStyle name="Note 3 2 4 5 2" xfId="5306"/>
    <cellStyle name="Note 3 2 4 5 2 2" xfId="12226"/>
    <cellStyle name="Note 3 2 4 5 2 2 2" xfId="18953"/>
    <cellStyle name="Note 3 2 4 5 2 2 2 2" xfId="36617"/>
    <cellStyle name="Note 3 2 4 5 2 2 2 3" xfId="53800"/>
    <cellStyle name="Note 3 2 4 5 2 2 3" xfId="29890"/>
    <cellStyle name="Note 3 2 4 5 2 2 4" xfId="47123"/>
    <cellStyle name="Note 3 2 4 5 2 3" xfId="8942"/>
    <cellStyle name="Note 3 2 4 5 2 3 2" xfId="26607"/>
    <cellStyle name="Note 3 2 4 5 2 3 3" xfId="43866"/>
    <cellStyle name="Note 3 2 4 5 2 4" xfId="15886"/>
    <cellStyle name="Note 3 2 4 5 2 4 2" xfId="33550"/>
    <cellStyle name="Note 3 2 4 5 2 4 3" xfId="50759"/>
    <cellStyle name="Note 3 2 4 5 2 5" xfId="22971"/>
    <cellStyle name="Note 3 2 4 5 2 6" xfId="40255"/>
    <cellStyle name="Note 3 2 4 5 3" xfId="10850"/>
    <cellStyle name="Note 3 2 4 5 3 2" xfId="17685"/>
    <cellStyle name="Note 3 2 4 5 3 2 2" xfId="35349"/>
    <cellStyle name="Note 3 2 4 5 3 2 3" xfId="52544"/>
    <cellStyle name="Note 3 2 4 5 3 3" xfId="28514"/>
    <cellStyle name="Note 3 2 4 5 3 4" xfId="45759"/>
    <cellStyle name="Note 3 2 4 5 4" xfId="14139"/>
    <cellStyle name="Note 3 2 4 5 4 2" xfId="31803"/>
    <cellStyle name="Note 3 2 4 5 4 3" xfId="49024"/>
    <cellStyle name="Note 3 2 4 5 5" xfId="21109"/>
    <cellStyle name="Note 3 2 4 5 6" xfId="38412"/>
    <cellStyle name="Note 3 2 4 6" xfId="3229"/>
    <cellStyle name="Note 3 2 4 6 2" xfId="5145"/>
    <cellStyle name="Note 3 2 4 6 2 2" xfId="12065"/>
    <cellStyle name="Note 3 2 4 6 2 2 2" xfId="18846"/>
    <cellStyle name="Note 3 2 4 6 2 2 2 2" xfId="36510"/>
    <cellStyle name="Note 3 2 4 6 2 2 2 3" xfId="53693"/>
    <cellStyle name="Note 3 2 4 6 2 2 3" xfId="29729"/>
    <cellStyle name="Note 3 2 4 6 2 2 4" xfId="46962"/>
    <cellStyle name="Note 3 2 4 6 2 3" xfId="8781"/>
    <cellStyle name="Note 3 2 4 6 2 3 2" xfId="26446"/>
    <cellStyle name="Note 3 2 4 6 2 3 3" xfId="43705"/>
    <cellStyle name="Note 3 2 4 6 2 4" xfId="15779"/>
    <cellStyle name="Note 3 2 4 6 2 4 2" xfId="33443"/>
    <cellStyle name="Note 3 2 4 6 2 4 3" xfId="50652"/>
    <cellStyle name="Note 3 2 4 6 2 5" xfId="22810"/>
    <cellStyle name="Note 3 2 4 6 2 6" xfId="40094"/>
    <cellStyle name="Note 3 2 4 6 3" xfId="7001"/>
    <cellStyle name="Note 3 2 4 6 3 2" xfId="24666"/>
    <cellStyle name="Note 3 2 4 6 3 3" xfId="41937"/>
    <cellStyle name="Note 3 2 4 6 4" xfId="14032"/>
    <cellStyle name="Note 3 2 4 6 4 2" xfId="31696"/>
    <cellStyle name="Note 3 2 4 6 4 3" xfId="48917"/>
    <cellStyle name="Note 3 2 4 6 5" xfId="20948"/>
    <cellStyle name="Note 3 2 4 6 6" xfId="38251"/>
    <cellStyle name="Note 3 2 4 7" xfId="4643"/>
    <cellStyle name="Note 3 2 4 7 2" xfId="11563"/>
    <cellStyle name="Note 3 2 4 7 2 2" xfId="18344"/>
    <cellStyle name="Note 3 2 4 7 2 2 2" xfId="36008"/>
    <cellStyle name="Note 3 2 4 7 2 2 3" xfId="53197"/>
    <cellStyle name="Note 3 2 4 7 2 3" xfId="29227"/>
    <cellStyle name="Note 3 2 4 7 2 4" xfId="46466"/>
    <cellStyle name="Note 3 2 4 7 3" xfId="8279"/>
    <cellStyle name="Note 3 2 4 7 3 2" xfId="25944"/>
    <cellStyle name="Note 3 2 4 7 3 3" xfId="43209"/>
    <cellStyle name="Note 3 2 4 7 4" xfId="15277"/>
    <cellStyle name="Note 3 2 4 7 4 2" xfId="32941"/>
    <cellStyle name="Note 3 2 4 7 4 3" xfId="50156"/>
    <cellStyle name="Note 3 2 4 7 5" xfId="22308"/>
    <cellStyle name="Note 3 2 4 7 6" xfId="39598"/>
    <cellStyle name="Note 3 2 4 8" xfId="10249"/>
    <cellStyle name="Note 3 2 4 8 2" xfId="17138"/>
    <cellStyle name="Note 3 2 4 8 2 2" xfId="34802"/>
    <cellStyle name="Note 3 2 4 8 2 3" xfId="52003"/>
    <cellStyle name="Note 3 2 4 8 3" xfId="27913"/>
    <cellStyle name="Note 3 2 4 8 4" xfId="45164"/>
    <cellStyle name="Note 3 2 4 9" xfId="6499"/>
    <cellStyle name="Note 3 2 4 9 2" xfId="24164"/>
    <cellStyle name="Note 3 2 4 9 3" xfId="41441"/>
    <cellStyle name="Note 3 2 5" xfId="2848"/>
    <cellStyle name="Note 3 2 5 2" xfId="3511"/>
    <cellStyle name="Note 3 2 5 2 2" xfId="5427"/>
    <cellStyle name="Note 3 2 5 2 2 2" xfId="12347"/>
    <cellStyle name="Note 3 2 5 2 2 2 2" xfId="19074"/>
    <cellStyle name="Note 3 2 5 2 2 2 2 2" xfId="36738"/>
    <cellStyle name="Note 3 2 5 2 2 2 2 3" xfId="53918"/>
    <cellStyle name="Note 3 2 5 2 2 2 3" xfId="30011"/>
    <cellStyle name="Note 3 2 5 2 2 2 4" xfId="47241"/>
    <cellStyle name="Note 3 2 5 2 2 3" xfId="9063"/>
    <cellStyle name="Note 3 2 5 2 2 3 2" xfId="26728"/>
    <cellStyle name="Note 3 2 5 2 2 3 3" xfId="43984"/>
    <cellStyle name="Note 3 2 5 2 2 4" xfId="16007"/>
    <cellStyle name="Note 3 2 5 2 2 4 2" xfId="33671"/>
    <cellStyle name="Note 3 2 5 2 2 4 3" xfId="50877"/>
    <cellStyle name="Note 3 2 5 2 2 5" xfId="23092"/>
    <cellStyle name="Note 3 2 5 2 2 6" xfId="40373"/>
    <cellStyle name="Note 3 2 5 2 3" xfId="10971"/>
    <cellStyle name="Note 3 2 5 2 3 2" xfId="17806"/>
    <cellStyle name="Note 3 2 5 2 3 2 2" xfId="35470"/>
    <cellStyle name="Note 3 2 5 2 3 2 3" xfId="52662"/>
    <cellStyle name="Note 3 2 5 2 3 3" xfId="28635"/>
    <cellStyle name="Note 3 2 5 2 3 4" xfId="45877"/>
    <cellStyle name="Note 3 2 5 2 4" xfId="7208"/>
    <cellStyle name="Note 3 2 5 2 4 2" xfId="24873"/>
    <cellStyle name="Note 3 2 5 2 4 3" xfId="42141"/>
    <cellStyle name="Note 3 2 5 2 5" xfId="14260"/>
    <cellStyle name="Note 3 2 5 2 5 2" xfId="31924"/>
    <cellStyle name="Note 3 2 5 2 5 3" xfId="49142"/>
    <cellStyle name="Note 3 2 5 2 6" xfId="21230"/>
    <cellStyle name="Note 3 2 5 2 7" xfId="38530"/>
    <cellStyle name="Note 3 2 5 3" xfId="3881"/>
    <cellStyle name="Note 3 2 5 3 2" xfId="5797"/>
    <cellStyle name="Note 3 2 5 3 2 2" xfId="12717"/>
    <cellStyle name="Note 3 2 5 3 2 2 2" xfId="19444"/>
    <cellStyle name="Note 3 2 5 3 2 2 2 2" xfId="37108"/>
    <cellStyle name="Note 3 2 5 3 2 2 2 3" xfId="54285"/>
    <cellStyle name="Note 3 2 5 3 2 2 3" xfId="30381"/>
    <cellStyle name="Note 3 2 5 3 2 2 4" xfId="47608"/>
    <cellStyle name="Note 3 2 5 3 2 3" xfId="9433"/>
    <cellStyle name="Note 3 2 5 3 2 3 2" xfId="27098"/>
    <cellStyle name="Note 3 2 5 3 2 3 3" xfId="44351"/>
    <cellStyle name="Note 3 2 5 3 2 4" xfId="16377"/>
    <cellStyle name="Note 3 2 5 3 2 4 2" xfId="34041"/>
    <cellStyle name="Note 3 2 5 3 2 4 3" xfId="51244"/>
    <cellStyle name="Note 3 2 5 3 2 5" xfId="23462"/>
    <cellStyle name="Note 3 2 5 3 2 6" xfId="40740"/>
    <cellStyle name="Note 3 2 5 3 3" xfId="7578"/>
    <cellStyle name="Note 3 2 5 3 3 2" xfId="25243"/>
    <cellStyle name="Note 3 2 5 3 3 3" xfId="42508"/>
    <cellStyle name="Note 3 2 5 3 4" xfId="14630"/>
    <cellStyle name="Note 3 2 5 3 4 2" xfId="32294"/>
    <cellStyle name="Note 3 2 5 3 4 3" xfId="49509"/>
    <cellStyle name="Note 3 2 5 3 5" xfId="21600"/>
    <cellStyle name="Note 3 2 5 3 6" xfId="38897"/>
    <cellStyle name="Note 3 2 5 4" xfId="4764"/>
    <cellStyle name="Note 3 2 5 4 2" xfId="11684"/>
    <cellStyle name="Note 3 2 5 4 2 2" xfId="18465"/>
    <cellStyle name="Note 3 2 5 4 2 2 2" xfId="36129"/>
    <cellStyle name="Note 3 2 5 4 2 2 3" xfId="53315"/>
    <cellStyle name="Note 3 2 5 4 2 3" xfId="29348"/>
    <cellStyle name="Note 3 2 5 4 2 4" xfId="46584"/>
    <cellStyle name="Note 3 2 5 4 3" xfId="8400"/>
    <cellStyle name="Note 3 2 5 4 3 2" xfId="26065"/>
    <cellStyle name="Note 3 2 5 4 3 3" xfId="43327"/>
    <cellStyle name="Note 3 2 5 4 4" xfId="15398"/>
    <cellStyle name="Note 3 2 5 4 4 2" xfId="33062"/>
    <cellStyle name="Note 3 2 5 4 4 3" xfId="50274"/>
    <cellStyle name="Note 3 2 5 4 5" xfId="22429"/>
    <cellStyle name="Note 3 2 5 4 6" xfId="39716"/>
    <cellStyle name="Note 3 2 5 5" xfId="10370"/>
    <cellStyle name="Note 3 2 5 5 2" xfId="17259"/>
    <cellStyle name="Note 3 2 5 5 2 2" xfId="34923"/>
    <cellStyle name="Note 3 2 5 5 2 3" xfId="52121"/>
    <cellStyle name="Note 3 2 5 5 3" xfId="28034"/>
    <cellStyle name="Note 3 2 5 5 4" xfId="45282"/>
    <cellStyle name="Note 3 2 5 6" xfId="6620"/>
    <cellStyle name="Note 3 2 5 6 2" xfId="24285"/>
    <cellStyle name="Note 3 2 5 6 3" xfId="41559"/>
    <cellStyle name="Note 3 2 5 7" xfId="13651"/>
    <cellStyle name="Note 3 2 5 7 2" xfId="31315"/>
    <cellStyle name="Note 3 2 5 7 3" xfId="48539"/>
    <cellStyle name="Note 3 2 5 8" xfId="20567"/>
    <cellStyle name="Note 3 2 5 9" xfId="37873"/>
    <cellStyle name="Note 3 2 6" xfId="4500"/>
    <cellStyle name="Note 3 2 6 2" xfId="6364"/>
    <cellStyle name="Note 3 2 6 2 2" xfId="13283"/>
    <cellStyle name="Note 3 2 6 2 2 2" xfId="19956"/>
    <cellStyle name="Note 3 2 6 2 2 2 2" xfId="37620"/>
    <cellStyle name="Note 3 2 6 2 2 2 3" xfId="54797"/>
    <cellStyle name="Note 3 2 6 2 2 3" xfId="30947"/>
    <cellStyle name="Note 3 2 6 2 2 4" xfId="48174"/>
    <cellStyle name="Note 3 2 6 2 3" xfId="9999"/>
    <cellStyle name="Note 3 2 6 2 3 2" xfId="27664"/>
    <cellStyle name="Note 3 2 6 2 3 3" xfId="44917"/>
    <cellStyle name="Note 3 2 6 2 4" xfId="16889"/>
    <cellStyle name="Note 3 2 6 2 4 2" xfId="34553"/>
    <cellStyle name="Note 3 2 6 2 4 3" xfId="51756"/>
    <cellStyle name="Note 3 2 6 2 5" xfId="24029"/>
    <cellStyle name="Note 3 2 6 2 6" xfId="41306"/>
    <cellStyle name="Note 3 2 6 3" xfId="11428"/>
    <cellStyle name="Note 3 2 6 3 2" xfId="18209"/>
    <cellStyle name="Note 3 2 6 3 2 2" xfId="35873"/>
    <cellStyle name="Note 3 2 6 3 2 3" xfId="53062"/>
    <cellStyle name="Note 3 2 6 3 3" xfId="29092"/>
    <cellStyle name="Note 3 2 6 3 4" xfId="46331"/>
    <cellStyle name="Note 3 2 6 4" xfId="8144"/>
    <cellStyle name="Note 3 2 6 4 2" xfId="25809"/>
    <cellStyle name="Note 3 2 6 4 3" xfId="43074"/>
    <cellStyle name="Note 3 2 6 5" xfId="15142"/>
    <cellStyle name="Note 3 2 6 5 2" xfId="32806"/>
    <cellStyle name="Note 3 2 6 5 3" xfId="50021"/>
    <cellStyle name="Note 3 2 6 6" xfId="22173"/>
    <cellStyle name="Note 3 2 6 7" xfId="39463"/>
    <cellStyle name="Note 3 2 7" xfId="4571"/>
    <cellStyle name="Note 3 2 7 2" xfId="6433"/>
    <cellStyle name="Note 3 2 7 2 2" xfId="13352"/>
    <cellStyle name="Note 3 2 7 2 2 2" xfId="20025"/>
    <cellStyle name="Note 3 2 7 2 2 2 2" xfId="37689"/>
    <cellStyle name="Note 3 2 7 2 2 2 3" xfId="54866"/>
    <cellStyle name="Note 3 2 7 2 2 3" xfId="31016"/>
    <cellStyle name="Note 3 2 7 2 2 4" xfId="48243"/>
    <cellStyle name="Note 3 2 7 2 3" xfId="10068"/>
    <cellStyle name="Note 3 2 7 2 3 2" xfId="27733"/>
    <cellStyle name="Note 3 2 7 2 3 3" xfId="44986"/>
    <cellStyle name="Note 3 2 7 2 4" xfId="16958"/>
    <cellStyle name="Note 3 2 7 2 4 2" xfId="34622"/>
    <cellStyle name="Note 3 2 7 2 4 3" xfId="51825"/>
    <cellStyle name="Note 3 2 7 2 5" xfId="24098"/>
    <cellStyle name="Note 3 2 7 2 6" xfId="41375"/>
    <cellStyle name="Note 3 2 7 3" xfId="11497"/>
    <cellStyle name="Note 3 2 7 3 2" xfId="18278"/>
    <cellStyle name="Note 3 2 7 3 2 2" xfId="35942"/>
    <cellStyle name="Note 3 2 7 3 2 3" xfId="53131"/>
    <cellStyle name="Note 3 2 7 3 3" xfId="29161"/>
    <cellStyle name="Note 3 2 7 3 4" xfId="46400"/>
    <cellStyle name="Note 3 2 7 4" xfId="8213"/>
    <cellStyle name="Note 3 2 7 4 2" xfId="25878"/>
    <cellStyle name="Note 3 2 7 4 3" xfId="43143"/>
    <cellStyle name="Note 3 2 7 5" xfId="15211"/>
    <cellStyle name="Note 3 2 7 5 2" xfId="32875"/>
    <cellStyle name="Note 3 2 7 5 3" xfId="50090"/>
    <cellStyle name="Note 3 2 7 6" xfId="22242"/>
    <cellStyle name="Note 3 2 7 7" xfId="39532"/>
    <cellStyle name="Note 3 2 8" xfId="10143"/>
    <cellStyle name="Note 3 2 8 2" xfId="17032"/>
    <cellStyle name="Note 3 2 8 2 2" xfId="34696"/>
    <cellStyle name="Note 3 2 8 2 3" xfId="51897"/>
    <cellStyle name="Note 3 2 8 3" xfId="27807"/>
    <cellStyle name="Note 3 2 8 4" xfId="45058"/>
    <cellStyle name="Note 3 2 9" xfId="13424"/>
    <cellStyle name="Note 3 2 9 2" xfId="31088"/>
    <cellStyle name="Note 3 2 9 3" xfId="48315"/>
    <cellStyle name="Note 3 3" xfId="1859"/>
    <cellStyle name="Note 3 3 10" xfId="20254"/>
    <cellStyle name="Note 3 3 11" xfId="20063"/>
    <cellStyle name="Note 3 3 2" xfId="1860"/>
    <cellStyle name="Note 3 3 2 10" xfId="20062"/>
    <cellStyle name="Note 3 3 2 2" xfId="1861"/>
    <cellStyle name="Note 3 3 2 2 2" xfId="2719"/>
    <cellStyle name="Note 3 3 2 2 2 10" xfId="13524"/>
    <cellStyle name="Note 3 3 2 2 2 10 2" xfId="31188"/>
    <cellStyle name="Note 3 3 2 2 2 10 3" xfId="48415"/>
    <cellStyle name="Note 3 3 2 2 2 11" xfId="20440"/>
    <cellStyle name="Note 3 3 2 2 2 12" xfId="37749"/>
    <cellStyle name="Note 3 3 2 2 2 2" xfId="2948"/>
    <cellStyle name="Note 3 3 2 2 2 2 2" xfId="3611"/>
    <cellStyle name="Note 3 3 2 2 2 2 2 2" xfId="5527"/>
    <cellStyle name="Note 3 3 2 2 2 2 2 2 2" xfId="12447"/>
    <cellStyle name="Note 3 3 2 2 2 2 2 2 2 2" xfId="19174"/>
    <cellStyle name="Note 3 3 2 2 2 2 2 2 2 2 2" xfId="36838"/>
    <cellStyle name="Note 3 3 2 2 2 2 2 2 2 2 3" xfId="54018"/>
    <cellStyle name="Note 3 3 2 2 2 2 2 2 2 3" xfId="30111"/>
    <cellStyle name="Note 3 3 2 2 2 2 2 2 2 4" xfId="47341"/>
    <cellStyle name="Note 3 3 2 2 2 2 2 2 3" xfId="9163"/>
    <cellStyle name="Note 3 3 2 2 2 2 2 2 3 2" xfId="26828"/>
    <cellStyle name="Note 3 3 2 2 2 2 2 2 3 3" xfId="44084"/>
    <cellStyle name="Note 3 3 2 2 2 2 2 2 4" xfId="16107"/>
    <cellStyle name="Note 3 3 2 2 2 2 2 2 4 2" xfId="33771"/>
    <cellStyle name="Note 3 3 2 2 2 2 2 2 4 3" xfId="50977"/>
    <cellStyle name="Note 3 3 2 2 2 2 2 2 5" xfId="23192"/>
    <cellStyle name="Note 3 3 2 2 2 2 2 2 6" xfId="40473"/>
    <cellStyle name="Note 3 3 2 2 2 2 2 3" xfId="11071"/>
    <cellStyle name="Note 3 3 2 2 2 2 2 3 2" xfId="17906"/>
    <cellStyle name="Note 3 3 2 2 2 2 2 3 2 2" xfId="35570"/>
    <cellStyle name="Note 3 3 2 2 2 2 2 3 2 3" xfId="52762"/>
    <cellStyle name="Note 3 3 2 2 2 2 2 3 3" xfId="28735"/>
    <cellStyle name="Note 3 3 2 2 2 2 2 3 4" xfId="45977"/>
    <cellStyle name="Note 3 3 2 2 2 2 2 4" xfId="7308"/>
    <cellStyle name="Note 3 3 2 2 2 2 2 4 2" xfId="24973"/>
    <cellStyle name="Note 3 3 2 2 2 2 2 4 3" xfId="42241"/>
    <cellStyle name="Note 3 3 2 2 2 2 2 5" xfId="14360"/>
    <cellStyle name="Note 3 3 2 2 2 2 2 5 2" xfId="32024"/>
    <cellStyle name="Note 3 3 2 2 2 2 2 5 3" xfId="49242"/>
    <cellStyle name="Note 3 3 2 2 2 2 2 6" xfId="21330"/>
    <cellStyle name="Note 3 3 2 2 2 2 2 7" xfId="38630"/>
    <cellStyle name="Note 3 3 2 2 2 2 3" xfId="3981"/>
    <cellStyle name="Note 3 3 2 2 2 2 3 2" xfId="5897"/>
    <cellStyle name="Note 3 3 2 2 2 2 3 2 2" xfId="12817"/>
    <cellStyle name="Note 3 3 2 2 2 2 3 2 2 2" xfId="19544"/>
    <cellStyle name="Note 3 3 2 2 2 2 3 2 2 2 2" xfId="37208"/>
    <cellStyle name="Note 3 3 2 2 2 2 3 2 2 2 3" xfId="54385"/>
    <cellStyle name="Note 3 3 2 2 2 2 3 2 2 3" xfId="30481"/>
    <cellStyle name="Note 3 3 2 2 2 2 3 2 2 4" xfId="47708"/>
    <cellStyle name="Note 3 3 2 2 2 2 3 2 3" xfId="9533"/>
    <cellStyle name="Note 3 3 2 2 2 2 3 2 3 2" xfId="27198"/>
    <cellStyle name="Note 3 3 2 2 2 2 3 2 3 3" xfId="44451"/>
    <cellStyle name="Note 3 3 2 2 2 2 3 2 4" xfId="16477"/>
    <cellStyle name="Note 3 3 2 2 2 2 3 2 4 2" xfId="34141"/>
    <cellStyle name="Note 3 3 2 2 2 2 3 2 4 3" xfId="51344"/>
    <cellStyle name="Note 3 3 2 2 2 2 3 2 5" xfId="23562"/>
    <cellStyle name="Note 3 3 2 2 2 2 3 2 6" xfId="40840"/>
    <cellStyle name="Note 3 3 2 2 2 2 3 3" xfId="7678"/>
    <cellStyle name="Note 3 3 2 2 2 2 3 3 2" xfId="25343"/>
    <cellStyle name="Note 3 3 2 2 2 2 3 3 3" xfId="42608"/>
    <cellStyle name="Note 3 3 2 2 2 2 3 4" xfId="14730"/>
    <cellStyle name="Note 3 3 2 2 2 2 3 4 2" xfId="32394"/>
    <cellStyle name="Note 3 3 2 2 2 2 3 4 3" xfId="49609"/>
    <cellStyle name="Note 3 3 2 2 2 2 3 5" xfId="21700"/>
    <cellStyle name="Note 3 3 2 2 2 2 3 6" xfId="38997"/>
    <cellStyle name="Note 3 3 2 2 2 2 4" xfId="4864"/>
    <cellStyle name="Note 3 3 2 2 2 2 4 2" xfId="11784"/>
    <cellStyle name="Note 3 3 2 2 2 2 4 2 2" xfId="18565"/>
    <cellStyle name="Note 3 3 2 2 2 2 4 2 2 2" xfId="36229"/>
    <cellStyle name="Note 3 3 2 2 2 2 4 2 2 3" xfId="53415"/>
    <cellStyle name="Note 3 3 2 2 2 2 4 2 3" xfId="29448"/>
    <cellStyle name="Note 3 3 2 2 2 2 4 2 4" xfId="46684"/>
    <cellStyle name="Note 3 3 2 2 2 2 4 3" xfId="8500"/>
    <cellStyle name="Note 3 3 2 2 2 2 4 3 2" xfId="26165"/>
    <cellStyle name="Note 3 3 2 2 2 2 4 3 3" xfId="43427"/>
    <cellStyle name="Note 3 3 2 2 2 2 4 4" xfId="15498"/>
    <cellStyle name="Note 3 3 2 2 2 2 4 4 2" xfId="33162"/>
    <cellStyle name="Note 3 3 2 2 2 2 4 4 3" xfId="50374"/>
    <cellStyle name="Note 3 3 2 2 2 2 4 5" xfId="22529"/>
    <cellStyle name="Note 3 3 2 2 2 2 4 6" xfId="39816"/>
    <cellStyle name="Note 3 3 2 2 2 2 5" xfId="10470"/>
    <cellStyle name="Note 3 3 2 2 2 2 5 2" xfId="17359"/>
    <cellStyle name="Note 3 3 2 2 2 2 5 2 2" xfId="35023"/>
    <cellStyle name="Note 3 3 2 2 2 2 5 2 3" xfId="52221"/>
    <cellStyle name="Note 3 3 2 2 2 2 5 3" xfId="28134"/>
    <cellStyle name="Note 3 3 2 2 2 2 5 4" xfId="45382"/>
    <cellStyle name="Note 3 3 2 2 2 2 6" xfId="6720"/>
    <cellStyle name="Note 3 3 2 2 2 2 6 2" xfId="24385"/>
    <cellStyle name="Note 3 3 2 2 2 2 6 3" xfId="41659"/>
    <cellStyle name="Note 3 3 2 2 2 2 7" xfId="13751"/>
    <cellStyle name="Note 3 3 2 2 2 2 7 2" xfId="31415"/>
    <cellStyle name="Note 3 3 2 2 2 2 7 3" xfId="48639"/>
    <cellStyle name="Note 3 3 2 2 2 2 8" xfId="20667"/>
    <cellStyle name="Note 3 3 2 2 2 2 9" xfId="37973"/>
    <cellStyle name="Note 3 3 2 2 2 3" xfId="3044"/>
    <cellStyle name="Note 3 3 2 2 2 3 2" xfId="3707"/>
    <cellStyle name="Note 3 3 2 2 2 3 2 2" xfId="5623"/>
    <cellStyle name="Note 3 3 2 2 2 3 2 2 2" xfId="12543"/>
    <cellStyle name="Note 3 3 2 2 2 3 2 2 2 2" xfId="19270"/>
    <cellStyle name="Note 3 3 2 2 2 3 2 2 2 2 2" xfId="36934"/>
    <cellStyle name="Note 3 3 2 2 2 3 2 2 2 2 3" xfId="54111"/>
    <cellStyle name="Note 3 3 2 2 2 3 2 2 2 3" xfId="30207"/>
    <cellStyle name="Note 3 3 2 2 2 3 2 2 2 4" xfId="47434"/>
    <cellStyle name="Note 3 3 2 2 2 3 2 2 3" xfId="9259"/>
    <cellStyle name="Note 3 3 2 2 2 3 2 2 3 2" xfId="26924"/>
    <cellStyle name="Note 3 3 2 2 2 3 2 2 3 3" xfId="44177"/>
    <cellStyle name="Note 3 3 2 2 2 3 2 2 4" xfId="16203"/>
    <cellStyle name="Note 3 3 2 2 2 3 2 2 4 2" xfId="33867"/>
    <cellStyle name="Note 3 3 2 2 2 3 2 2 4 3" xfId="51070"/>
    <cellStyle name="Note 3 3 2 2 2 3 2 2 5" xfId="23288"/>
    <cellStyle name="Note 3 3 2 2 2 3 2 2 6" xfId="40566"/>
    <cellStyle name="Note 3 3 2 2 2 3 2 3" xfId="11167"/>
    <cellStyle name="Note 3 3 2 2 2 3 2 3 2" xfId="18002"/>
    <cellStyle name="Note 3 3 2 2 2 3 2 3 2 2" xfId="35666"/>
    <cellStyle name="Note 3 3 2 2 2 3 2 3 2 3" xfId="52855"/>
    <cellStyle name="Note 3 3 2 2 2 3 2 3 3" xfId="28831"/>
    <cellStyle name="Note 3 3 2 2 2 3 2 3 4" xfId="46070"/>
    <cellStyle name="Note 3 3 2 2 2 3 2 4" xfId="7404"/>
    <cellStyle name="Note 3 3 2 2 2 3 2 4 2" xfId="25069"/>
    <cellStyle name="Note 3 3 2 2 2 3 2 4 3" xfId="42334"/>
    <cellStyle name="Note 3 3 2 2 2 3 2 5" xfId="14456"/>
    <cellStyle name="Note 3 3 2 2 2 3 2 5 2" xfId="32120"/>
    <cellStyle name="Note 3 3 2 2 2 3 2 5 3" xfId="49335"/>
    <cellStyle name="Note 3 3 2 2 2 3 2 6" xfId="21426"/>
    <cellStyle name="Note 3 3 2 2 2 3 2 7" xfId="38723"/>
    <cellStyle name="Note 3 3 2 2 2 3 3" xfId="4074"/>
    <cellStyle name="Note 3 3 2 2 2 3 3 2" xfId="5990"/>
    <cellStyle name="Note 3 3 2 2 2 3 3 2 2" xfId="12910"/>
    <cellStyle name="Note 3 3 2 2 2 3 3 2 2 2" xfId="19637"/>
    <cellStyle name="Note 3 3 2 2 2 3 3 2 2 2 2" xfId="37301"/>
    <cellStyle name="Note 3 3 2 2 2 3 3 2 2 2 3" xfId="54478"/>
    <cellStyle name="Note 3 3 2 2 2 3 3 2 2 3" xfId="30574"/>
    <cellStyle name="Note 3 3 2 2 2 3 3 2 2 4" xfId="47801"/>
    <cellStyle name="Note 3 3 2 2 2 3 3 2 3" xfId="9626"/>
    <cellStyle name="Note 3 3 2 2 2 3 3 2 3 2" xfId="27291"/>
    <cellStyle name="Note 3 3 2 2 2 3 3 2 3 3" xfId="44544"/>
    <cellStyle name="Note 3 3 2 2 2 3 3 2 4" xfId="16570"/>
    <cellStyle name="Note 3 3 2 2 2 3 3 2 4 2" xfId="34234"/>
    <cellStyle name="Note 3 3 2 2 2 3 3 2 4 3" xfId="51437"/>
    <cellStyle name="Note 3 3 2 2 2 3 3 2 5" xfId="23655"/>
    <cellStyle name="Note 3 3 2 2 2 3 3 2 6" xfId="40933"/>
    <cellStyle name="Note 3 3 2 2 2 3 3 3" xfId="7771"/>
    <cellStyle name="Note 3 3 2 2 2 3 3 3 2" xfId="25436"/>
    <cellStyle name="Note 3 3 2 2 2 3 3 3 3" xfId="42701"/>
    <cellStyle name="Note 3 3 2 2 2 3 3 4" xfId="14823"/>
    <cellStyle name="Note 3 3 2 2 2 3 3 4 2" xfId="32487"/>
    <cellStyle name="Note 3 3 2 2 2 3 3 4 3" xfId="49702"/>
    <cellStyle name="Note 3 3 2 2 2 3 3 5" xfId="21793"/>
    <cellStyle name="Note 3 3 2 2 2 3 3 6" xfId="39090"/>
    <cellStyle name="Note 3 3 2 2 2 3 4" xfId="4960"/>
    <cellStyle name="Note 3 3 2 2 2 3 4 2" xfId="11880"/>
    <cellStyle name="Note 3 3 2 2 2 3 4 2 2" xfId="18661"/>
    <cellStyle name="Note 3 3 2 2 2 3 4 2 2 2" xfId="36325"/>
    <cellStyle name="Note 3 3 2 2 2 3 4 2 2 3" xfId="53508"/>
    <cellStyle name="Note 3 3 2 2 2 3 4 2 3" xfId="29544"/>
    <cellStyle name="Note 3 3 2 2 2 3 4 2 4" xfId="46777"/>
    <cellStyle name="Note 3 3 2 2 2 3 4 3" xfId="8596"/>
    <cellStyle name="Note 3 3 2 2 2 3 4 3 2" xfId="26261"/>
    <cellStyle name="Note 3 3 2 2 2 3 4 3 3" xfId="43520"/>
    <cellStyle name="Note 3 3 2 2 2 3 4 4" xfId="15594"/>
    <cellStyle name="Note 3 3 2 2 2 3 4 4 2" xfId="33258"/>
    <cellStyle name="Note 3 3 2 2 2 3 4 4 3" xfId="50467"/>
    <cellStyle name="Note 3 3 2 2 2 3 4 5" xfId="22625"/>
    <cellStyle name="Note 3 3 2 2 2 3 4 6" xfId="39909"/>
    <cellStyle name="Note 3 3 2 2 2 3 5" xfId="10566"/>
    <cellStyle name="Note 3 3 2 2 2 3 5 2" xfId="17455"/>
    <cellStyle name="Note 3 3 2 2 2 3 5 2 2" xfId="35119"/>
    <cellStyle name="Note 3 3 2 2 2 3 5 2 3" xfId="52314"/>
    <cellStyle name="Note 3 3 2 2 2 3 5 3" xfId="28230"/>
    <cellStyle name="Note 3 3 2 2 2 3 5 4" xfId="45475"/>
    <cellStyle name="Note 3 3 2 2 2 3 6" xfId="6816"/>
    <cellStyle name="Note 3 3 2 2 2 3 6 2" xfId="24481"/>
    <cellStyle name="Note 3 3 2 2 2 3 6 3" xfId="41752"/>
    <cellStyle name="Note 3 3 2 2 2 3 7" xfId="13847"/>
    <cellStyle name="Note 3 3 2 2 2 3 7 2" xfId="31511"/>
    <cellStyle name="Note 3 3 2 2 2 3 7 3" xfId="48732"/>
    <cellStyle name="Note 3 3 2 2 2 3 8" xfId="20763"/>
    <cellStyle name="Note 3 3 2 2 2 3 9" xfId="38066"/>
    <cellStyle name="Note 3 3 2 2 2 4" xfId="3156"/>
    <cellStyle name="Note 3 3 2 2 2 4 2" xfId="4186"/>
    <cellStyle name="Note 3 3 2 2 2 4 2 2" xfId="6102"/>
    <cellStyle name="Note 3 3 2 2 2 4 2 2 2" xfId="13022"/>
    <cellStyle name="Note 3 3 2 2 2 4 2 2 2 2" xfId="19749"/>
    <cellStyle name="Note 3 3 2 2 2 4 2 2 2 2 2" xfId="37413"/>
    <cellStyle name="Note 3 3 2 2 2 4 2 2 2 2 3" xfId="54590"/>
    <cellStyle name="Note 3 3 2 2 2 4 2 2 2 3" xfId="30686"/>
    <cellStyle name="Note 3 3 2 2 2 4 2 2 2 4" xfId="47913"/>
    <cellStyle name="Note 3 3 2 2 2 4 2 2 3" xfId="9738"/>
    <cellStyle name="Note 3 3 2 2 2 4 2 2 3 2" xfId="27403"/>
    <cellStyle name="Note 3 3 2 2 2 4 2 2 3 3" xfId="44656"/>
    <cellStyle name="Note 3 3 2 2 2 4 2 2 4" xfId="16682"/>
    <cellStyle name="Note 3 3 2 2 2 4 2 2 4 2" xfId="34346"/>
    <cellStyle name="Note 3 3 2 2 2 4 2 2 4 3" xfId="51549"/>
    <cellStyle name="Note 3 3 2 2 2 4 2 2 5" xfId="23767"/>
    <cellStyle name="Note 3 3 2 2 2 4 2 2 6" xfId="41045"/>
    <cellStyle name="Note 3 3 2 2 2 4 2 3" xfId="7883"/>
    <cellStyle name="Note 3 3 2 2 2 4 2 3 2" xfId="25548"/>
    <cellStyle name="Note 3 3 2 2 2 4 2 3 3" xfId="42813"/>
    <cellStyle name="Note 3 3 2 2 2 4 2 4" xfId="14935"/>
    <cellStyle name="Note 3 3 2 2 2 4 2 4 2" xfId="32599"/>
    <cellStyle name="Note 3 3 2 2 2 4 2 4 3" xfId="49814"/>
    <cellStyle name="Note 3 3 2 2 2 4 2 5" xfId="21905"/>
    <cellStyle name="Note 3 3 2 2 2 4 2 6" xfId="39202"/>
    <cellStyle name="Note 3 3 2 2 2 4 3" xfId="5072"/>
    <cellStyle name="Note 3 3 2 2 2 4 3 2" xfId="11992"/>
    <cellStyle name="Note 3 3 2 2 2 4 3 2 2" xfId="18773"/>
    <cellStyle name="Note 3 3 2 2 2 4 3 2 2 2" xfId="36437"/>
    <cellStyle name="Note 3 3 2 2 2 4 3 2 2 3" xfId="53620"/>
    <cellStyle name="Note 3 3 2 2 2 4 3 2 3" xfId="29656"/>
    <cellStyle name="Note 3 3 2 2 2 4 3 2 4" xfId="46889"/>
    <cellStyle name="Note 3 3 2 2 2 4 3 3" xfId="8708"/>
    <cellStyle name="Note 3 3 2 2 2 4 3 3 2" xfId="26373"/>
    <cellStyle name="Note 3 3 2 2 2 4 3 3 3" xfId="43632"/>
    <cellStyle name="Note 3 3 2 2 2 4 3 4" xfId="15706"/>
    <cellStyle name="Note 3 3 2 2 2 4 3 4 2" xfId="33370"/>
    <cellStyle name="Note 3 3 2 2 2 4 3 4 3" xfId="50579"/>
    <cellStyle name="Note 3 3 2 2 2 4 3 5" xfId="22737"/>
    <cellStyle name="Note 3 3 2 2 2 4 3 6" xfId="40021"/>
    <cellStyle name="Note 3 3 2 2 2 4 4" xfId="10678"/>
    <cellStyle name="Note 3 3 2 2 2 4 4 2" xfId="17567"/>
    <cellStyle name="Note 3 3 2 2 2 4 4 2 2" xfId="35231"/>
    <cellStyle name="Note 3 3 2 2 2 4 4 2 3" xfId="52426"/>
    <cellStyle name="Note 3 3 2 2 2 4 4 3" xfId="28342"/>
    <cellStyle name="Note 3 3 2 2 2 4 4 4" xfId="45587"/>
    <cellStyle name="Note 3 3 2 2 2 4 5" xfId="6928"/>
    <cellStyle name="Note 3 3 2 2 2 4 5 2" xfId="24593"/>
    <cellStyle name="Note 3 3 2 2 2 4 5 3" xfId="41864"/>
    <cellStyle name="Note 3 3 2 2 2 4 6" xfId="13959"/>
    <cellStyle name="Note 3 3 2 2 2 4 6 2" xfId="31623"/>
    <cellStyle name="Note 3 3 2 2 2 4 6 3" xfId="48844"/>
    <cellStyle name="Note 3 3 2 2 2 4 7" xfId="20875"/>
    <cellStyle name="Note 3 3 2 2 2 4 8" xfId="38178"/>
    <cellStyle name="Note 3 3 2 2 2 5" xfId="3384"/>
    <cellStyle name="Note 3 3 2 2 2 5 2" xfId="5300"/>
    <cellStyle name="Note 3 3 2 2 2 5 2 2" xfId="12220"/>
    <cellStyle name="Note 3 3 2 2 2 5 2 2 2" xfId="18947"/>
    <cellStyle name="Note 3 3 2 2 2 5 2 2 2 2" xfId="36611"/>
    <cellStyle name="Note 3 3 2 2 2 5 2 2 2 3" xfId="53794"/>
    <cellStyle name="Note 3 3 2 2 2 5 2 2 3" xfId="29884"/>
    <cellStyle name="Note 3 3 2 2 2 5 2 2 4" xfId="47117"/>
    <cellStyle name="Note 3 3 2 2 2 5 2 3" xfId="8936"/>
    <cellStyle name="Note 3 3 2 2 2 5 2 3 2" xfId="26601"/>
    <cellStyle name="Note 3 3 2 2 2 5 2 3 3" xfId="43860"/>
    <cellStyle name="Note 3 3 2 2 2 5 2 4" xfId="15880"/>
    <cellStyle name="Note 3 3 2 2 2 5 2 4 2" xfId="33544"/>
    <cellStyle name="Note 3 3 2 2 2 5 2 4 3" xfId="50753"/>
    <cellStyle name="Note 3 3 2 2 2 5 2 5" xfId="22965"/>
    <cellStyle name="Note 3 3 2 2 2 5 2 6" xfId="40249"/>
    <cellStyle name="Note 3 3 2 2 2 5 3" xfId="10844"/>
    <cellStyle name="Note 3 3 2 2 2 5 3 2" xfId="17679"/>
    <cellStyle name="Note 3 3 2 2 2 5 3 2 2" xfId="35343"/>
    <cellStyle name="Note 3 3 2 2 2 5 3 2 3" xfId="52538"/>
    <cellStyle name="Note 3 3 2 2 2 5 3 3" xfId="28508"/>
    <cellStyle name="Note 3 3 2 2 2 5 3 4" xfId="45753"/>
    <cellStyle name="Note 3 3 2 2 2 5 4" xfId="14133"/>
    <cellStyle name="Note 3 3 2 2 2 5 4 2" xfId="31797"/>
    <cellStyle name="Note 3 3 2 2 2 5 4 3" xfId="49018"/>
    <cellStyle name="Note 3 3 2 2 2 5 5" xfId="21103"/>
    <cellStyle name="Note 3 3 2 2 2 5 6" xfId="38406"/>
    <cellStyle name="Note 3 3 2 2 2 6" xfId="3235"/>
    <cellStyle name="Note 3 3 2 2 2 6 2" xfId="5151"/>
    <cellStyle name="Note 3 3 2 2 2 6 2 2" xfId="12071"/>
    <cellStyle name="Note 3 3 2 2 2 6 2 2 2" xfId="18852"/>
    <cellStyle name="Note 3 3 2 2 2 6 2 2 2 2" xfId="36516"/>
    <cellStyle name="Note 3 3 2 2 2 6 2 2 2 3" xfId="53699"/>
    <cellStyle name="Note 3 3 2 2 2 6 2 2 3" xfId="29735"/>
    <cellStyle name="Note 3 3 2 2 2 6 2 2 4" xfId="46968"/>
    <cellStyle name="Note 3 3 2 2 2 6 2 3" xfId="8787"/>
    <cellStyle name="Note 3 3 2 2 2 6 2 3 2" xfId="26452"/>
    <cellStyle name="Note 3 3 2 2 2 6 2 3 3" xfId="43711"/>
    <cellStyle name="Note 3 3 2 2 2 6 2 4" xfId="15785"/>
    <cellStyle name="Note 3 3 2 2 2 6 2 4 2" xfId="33449"/>
    <cellStyle name="Note 3 3 2 2 2 6 2 4 3" xfId="50658"/>
    <cellStyle name="Note 3 3 2 2 2 6 2 5" xfId="22816"/>
    <cellStyle name="Note 3 3 2 2 2 6 2 6" xfId="40100"/>
    <cellStyle name="Note 3 3 2 2 2 6 3" xfId="7007"/>
    <cellStyle name="Note 3 3 2 2 2 6 3 2" xfId="24672"/>
    <cellStyle name="Note 3 3 2 2 2 6 3 3" xfId="41943"/>
    <cellStyle name="Note 3 3 2 2 2 6 4" xfId="14038"/>
    <cellStyle name="Note 3 3 2 2 2 6 4 2" xfId="31702"/>
    <cellStyle name="Note 3 3 2 2 2 6 4 3" xfId="48923"/>
    <cellStyle name="Note 3 3 2 2 2 6 5" xfId="20954"/>
    <cellStyle name="Note 3 3 2 2 2 6 6" xfId="38257"/>
    <cellStyle name="Note 3 3 2 2 2 7" xfId="4637"/>
    <cellStyle name="Note 3 3 2 2 2 7 2" xfId="11557"/>
    <cellStyle name="Note 3 3 2 2 2 7 2 2" xfId="18338"/>
    <cellStyle name="Note 3 3 2 2 2 7 2 2 2" xfId="36002"/>
    <cellStyle name="Note 3 3 2 2 2 7 2 2 3" xfId="53191"/>
    <cellStyle name="Note 3 3 2 2 2 7 2 3" xfId="29221"/>
    <cellStyle name="Note 3 3 2 2 2 7 2 4" xfId="46460"/>
    <cellStyle name="Note 3 3 2 2 2 7 3" xfId="8273"/>
    <cellStyle name="Note 3 3 2 2 2 7 3 2" xfId="25938"/>
    <cellStyle name="Note 3 3 2 2 2 7 3 3" xfId="43203"/>
    <cellStyle name="Note 3 3 2 2 2 7 4" xfId="15271"/>
    <cellStyle name="Note 3 3 2 2 2 7 4 2" xfId="32935"/>
    <cellStyle name="Note 3 3 2 2 2 7 4 3" xfId="50150"/>
    <cellStyle name="Note 3 3 2 2 2 7 5" xfId="22302"/>
    <cellStyle name="Note 3 3 2 2 2 7 6" xfId="39592"/>
    <cellStyle name="Note 3 3 2 2 2 8" xfId="10243"/>
    <cellStyle name="Note 3 3 2 2 2 8 2" xfId="17132"/>
    <cellStyle name="Note 3 3 2 2 2 8 2 2" xfId="34796"/>
    <cellStyle name="Note 3 3 2 2 2 8 2 3" xfId="51997"/>
    <cellStyle name="Note 3 3 2 2 2 8 3" xfId="27907"/>
    <cellStyle name="Note 3 3 2 2 2 8 4" xfId="45158"/>
    <cellStyle name="Note 3 3 2 2 2 9" xfId="6493"/>
    <cellStyle name="Note 3 3 2 2 2 9 2" xfId="24158"/>
    <cellStyle name="Note 3 3 2 2 2 9 3" xfId="41435"/>
    <cellStyle name="Note 3 3 2 2 3" xfId="2854"/>
    <cellStyle name="Note 3 3 2 2 3 2" xfId="3517"/>
    <cellStyle name="Note 3 3 2 2 3 2 2" xfId="5433"/>
    <cellStyle name="Note 3 3 2 2 3 2 2 2" xfId="12353"/>
    <cellStyle name="Note 3 3 2 2 3 2 2 2 2" xfId="19080"/>
    <cellStyle name="Note 3 3 2 2 3 2 2 2 2 2" xfId="36744"/>
    <cellStyle name="Note 3 3 2 2 3 2 2 2 2 3" xfId="53924"/>
    <cellStyle name="Note 3 3 2 2 3 2 2 2 3" xfId="30017"/>
    <cellStyle name="Note 3 3 2 2 3 2 2 2 4" xfId="47247"/>
    <cellStyle name="Note 3 3 2 2 3 2 2 3" xfId="9069"/>
    <cellStyle name="Note 3 3 2 2 3 2 2 3 2" xfId="26734"/>
    <cellStyle name="Note 3 3 2 2 3 2 2 3 3" xfId="43990"/>
    <cellStyle name="Note 3 3 2 2 3 2 2 4" xfId="16013"/>
    <cellStyle name="Note 3 3 2 2 3 2 2 4 2" xfId="33677"/>
    <cellStyle name="Note 3 3 2 2 3 2 2 4 3" xfId="50883"/>
    <cellStyle name="Note 3 3 2 2 3 2 2 5" xfId="23098"/>
    <cellStyle name="Note 3 3 2 2 3 2 2 6" xfId="40379"/>
    <cellStyle name="Note 3 3 2 2 3 2 3" xfId="10977"/>
    <cellStyle name="Note 3 3 2 2 3 2 3 2" xfId="17812"/>
    <cellStyle name="Note 3 3 2 2 3 2 3 2 2" xfId="35476"/>
    <cellStyle name="Note 3 3 2 2 3 2 3 2 3" xfId="52668"/>
    <cellStyle name="Note 3 3 2 2 3 2 3 3" xfId="28641"/>
    <cellStyle name="Note 3 3 2 2 3 2 3 4" xfId="45883"/>
    <cellStyle name="Note 3 3 2 2 3 2 4" xfId="7214"/>
    <cellStyle name="Note 3 3 2 2 3 2 4 2" xfId="24879"/>
    <cellStyle name="Note 3 3 2 2 3 2 4 3" xfId="42147"/>
    <cellStyle name="Note 3 3 2 2 3 2 5" xfId="14266"/>
    <cellStyle name="Note 3 3 2 2 3 2 5 2" xfId="31930"/>
    <cellStyle name="Note 3 3 2 2 3 2 5 3" xfId="49148"/>
    <cellStyle name="Note 3 3 2 2 3 2 6" xfId="21236"/>
    <cellStyle name="Note 3 3 2 2 3 2 7" xfId="38536"/>
    <cellStyle name="Note 3 3 2 2 3 3" xfId="3887"/>
    <cellStyle name="Note 3 3 2 2 3 3 2" xfId="5803"/>
    <cellStyle name="Note 3 3 2 2 3 3 2 2" xfId="12723"/>
    <cellStyle name="Note 3 3 2 2 3 3 2 2 2" xfId="19450"/>
    <cellStyle name="Note 3 3 2 2 3 3 2 2 2 2" xfId="37114"/>
    <cellStyle name="Note 3 3 2 2 3 3 2 2 2 3" xfId="54291"/>
    <cellStyle name="Note 3 3 2 2 3 3 2 2 3" xfId="30387"/>
    <cellStyle name="Note 3 3 2 2 3 3 2 2 4" xfId="47614"/>
    <cellStyle name="Note 3 3 2 2 3 3 2 3" xfId="9439"/>
    <cellStyle name="Note 3 3 2 2 3 3 2 3 2" xfId="27104"/>
    <cellStyle name="Note 3 3 2 2 3 3 2 3 3" xfId="44357"/>
    <cellStyle name="Note 3 3 2 2 3 3 2 4" xfId="16383"/>
    <cellStyle name="Note 3 3 2 2 3 3 2 4 2" xfId="34047"/>
    <cellStyle name="Note 3 3 2 2 3 3 2 4 3" xfId="51250"/>
    <cellStyle name="Note 3 3 2 2 3 3 2 5" xfId="23468"/>
    <cellStyle name="Note 3 3 2 2 3 3 2 6" xfId="40746"/>
    <cellStyle name="Note 3 3 2 2 3 3 3" xfId="7584"/>
    <cellStyle name="Note 3 3 2 2 3 3 3 2" xfId="25249"/>
    <cellStyle name="Note 3 3 2 2 3 3 3 3" xfId="42514"/>
    <cellStyle name="Note 3 3 2 2 3 3 4" xfId="14636"/>
    <cellStyle name="Note 3 3 2 2 3 3 4 2" xfId="32300"/>
    <cellStyle name="Note 3 3 2 2 3 3 4 3" xfId="49515"/>
    <cellStyle name="Note 3 3 2 2 3 3 5" xfId="21606"/>
    <cellStyle name="Note 3 3 2 2 3 3 6" xfId="38903"/>
    <cellStyle name="Note 3 3 2 2 3 4" xfId="4770"/>
    <cellStyle name="Note 3 3 2 2 3 4 2" xfId="11690"/>
    <cellStyle name="Note 3 3 2 2 3 4 2 2" xfId="18471"/>
    <cellStyle name="Note 3 3 2 2 3 4 2 2 2" xfId="36135"/>
    <cellStyle name="Note 3 3 2 2 3 4 2 2 3" xfId="53321"/>
    <cellStyle name="Note 3 3 2 2 3 4 2 3" xfId="29354"/>
    <cellStyle name="Note 3 3 2 2 3 4 2 4" xfId="46590"/>
    <cellStyle name="Note 3 3 2 2 3 4 3" xfId="8406"/>
    <cellStyle name="Note 3 3 2 2 3 4 3 2" xfId="26071"/>
    <cellStyle name="Note 3 3 2 2 3 4 3 3" xfId="43333"/>
    <cellStyle name="Note 3 3 2 2 3 4 4" xfId="15404"/>
    <cellStyle name="Note 3 3 2 2 3 4 4 2" xfId="33068"/>
    <cellStyle name="Note 3 3 2 2 3 4 4 3" xfId="50280"/>
    <cellStyle name="Note 3 3 2 2 3 4 5" xfId="22435"/>
    <cellStyle name="Note 3 3 2 2 3 4 6" xfId="39722"/>
    <cellStyle name="Note 3 3 2 2 3 5" xfId="10376"/>
    <cellStyle name="Note 3 3 2 2 3 5 2" xfId="17265"/>
    <cellStyle name="Note 3 3 2 2 3 5 2 2" xfId="34929"/>
    <cellStyle name="Note 3 3 2 2 3 5 2 3" xfId="52127"/>
    <cellStyle name="Note 3 3 2 2 3 5 3" xfId="28040"/>
    <cellStyle name="Note 3 3 2 2 3 5 4" xfId="45288"/>
    <cellStyle name="Note 3 3 2 2 3 6" xfId="6626"/>
    <cellStyle name="Note 3 3 2 2 3 6 2" xfId="24291"/>
    <cellStyle name="Note 3 3 2 2 3 6 3" xfId="41565"/>
    <cellStyle name="Note 3 3 2 2 3 7" xfId="13657"/>
    <cellStyle name="Note 3 3 2 2 3 7 2" xfId="31321"/>
    <cellStyle name="Note 3 3 2 2 3 7 3" xfId="48545"/>
    <cellStyle name="Note 3 3 2 2 3 8" xfId="20573"/>
    <cellStyle name="Note 3 3 2 2 3 9" xfId="37879"/>
    <cellStyle name="Note 3 3 2 2 4" xfId="4506"/>
    <cellStyle name="Note 3 3 2 2 4 2" xfId="6370"/>
    <cellStyle name="Note 3 3 2 2 4 2 2" xfId="13289"/>
    <cellStyle name="Note 3 3 2 2 4 2 2 2" xfId="19962"/>
    <cellStyle name="Note 3 3 2 2 4 2 2 2 2" xfId="37626"/>
    <cellStyle name="Note 3 3 2 2 4 2 2 2 3" xfId="54803"/>
    <cellStyle name="Note 3 3 2 2 4 2 2 3" xfId="30953"/>
    <cellStyle name="Note 3 3 2 2 4 2 2 4" xfId="48180"/>
    <cellStyle name="Note 3 3 2 2 4 2 3" xfId="10005"/>
    <cellStyle name="Note 3 3 2 2 4 2 3 2" xfId="27670"/>
    <cellStyle name="Note 3 3 2 2 4 2 3 3" xfId="44923"/>
    <cellStyle name="Note 3 3 2 2 4 2 4" xfId="16895"/>
    <cellStyle name="Note 3 3 2 2 4 2 4 2" xfId="34559"/>
    <cellStyle name="Note 3 3 2 2 4 2 4 3" xfId="51762"/>
    <cellStyle name="Note 3 3 2 2 4 2 5" xfId="24035"/>
    <cellStyle name="Note 3 3 2 2 4 2 6" xfId="41312"/>
    <cellStyle name="Note 3 3 2 2 4 3" xfId="11434"/>
    <cellStyle name="Note 3 3 2 2 4 3 2" xfId="18215"/>
    <cellStyle name="Note 3 3 2 2 4 3 2 2" xfId="35879"/>
    <cellStyle name="Note 3 3 2 2 4 3 2 3" xfId="53068"/>
    <cellStyle name="Note 3 3 2 2 4 3 3" xfId="29098"/>
    <cellStyle name="Note 3 3 2 2 4 3 4" xfId="46337"/>
    <cellStyle name="Note 3 3 2 2 4 4" xfId="8150"/>
    <cellStyle name="Note 3 3 2 2 4 4 2" xfId="25815"/>
    <cellStyle name="Note 3 3 2 2 4 4 3" xfId="43080"/>
    <cellStyle name="Note 3 3 2 2 4 5" xfId="15148"/>
    <cellStyle name="Note 3 3 2 2 4 5 2" xfId="32812"/>
    <cellStyle name="Note 3 3 2 2 4 5 3" xfId="50027"/>
    <cellStyle name="Note 3 3 2 2 4 6" xfId="22179"/>
    <cellStyle name="Note 3 3 2 2 4 7" xfId="39469"/>
    <cellStyle name="Note 3 3 2 2 5" xfId="4363"/>
    <cellStyle name="Note 3 3 2 2 5 2" xfId="6228"/>
    <cellStyle name="Note 3 3 2 2 5 2 2" xfId="13147"/>
    <cellStyle name="Note 3 3 2 2 5 2 2 2" xfId="19820"/>
    <cellStyle name="Note 3 3 2 2 5 2 2 2 2" xfId="37484"/>
    <cellStyle name="Note 3 3 2 2 5 2 2 2 3" xfId="54661"/>
    <cellStyle name="Note 3 3 2 2 5 2 2 3" xfId="30811"/>
    <cellStyle name="Note 3 3 2 2 5 2 2 4" xfId="48038"/>
    <cellStyle name="Note 3 3 2 2 5 2 3" xfId="9863"/>
    <cellStyle name="Note 3 3 2 2 5 2 3 2" xfId="27528"/>
    <cellStyle name="Note 3 3 2 2 5 2 3 3" xfId="44781"/>
    <cellStyle name="Note 3 3 2 2 5 2 4" xfId="16753"/>
    <cellStyle name="Note 3 3 2 2 5 2 4 2" xfId="34417"/>
    <cellStyle name="Note 3 3 2 2 5 2 4 3" xfId="51620"/>
    <cellStyle name="Note 3 3 2 2 5 2 5" xfId="23893"/>
    <cellStyle name="Note 3 3 2 2 5 2 6" xfId="41170"/>
    <cellStyle name="Note 3 3 2 2 5 3" xfId="11292"/>
    <cellStyle name="Note 3 3 2 2 5 3 2" xfId="18073"/>
    <cellStyle name="Note 3 3 2 2 5 3 2 2" xfId="35737"/>
    <cellStyle name="Note 3 3 2 2 5 3 2 3" xfId="52926"/>
    <cellStyle name="Note 3 3 2 2 5 3 3" xfId="28956"/>
    <cellStyle name="Note 3 3 2 2 5 3 4" xfId="46195"/>
    <cellStyle name="Note 3 3 2 2 5 4" xfId="8008"/>
    <cellStyle name="Note 3 3 2 2 5 4 2" xfId="25673"/>
    <cellStyle name="Note 3 3 2 2 5 4 3" xfId="42938"/>
    <cellStyle name="Note 3 3 2 2 5 5" xfId="15006"/>
    <cellStyle name="Note 3 3 2 2 5 5 2" xfId="32670"/>
    <cellStyle name="Note 3 3 2 2 5 5 3" xfId="49885"/>
    <cellStyle name="Note 3 3 2 2 5 6" xfId="22037"/>
    <cellStyle name="Note 3 3 2 2 5 7" xfId="39327"/>
    <cellStyle name="Note 3 3 2 2 6" xfId="10149"/>
    <cellStyle name="Note 3 3 2 2 6 2" xfId="17038"/>
    <cellStyle name="Note 3 3 2 2 6 2 2" xfId="34702"/>
    <cellStyle name="Note 3 3 2 2 6 2 3" xfId="51903"/>
    <cellStyle name="Note 3 3 2 2 6 3" xfId="27813"/>
    <cellStyle name="Note 3 3 2 2 6 4" xfId="45064"/>
    <cellStyle name="Note 3 3 2 2 7" xfId="13430"/>
    <cellStyle name="Note 3 3 2 2 7 2" xfId="31094"/>
    <cellStyle name="Note 3 3 2 2 7 3" xfId="48321"/>
    <cellStyle name="Note 3 3 2 2 8" xfId="20256"/>
    <cellStyle name="Note 3 3 2 2 9" xfId="20387"/>
    <cellStyle name="Note 3 3 2 3" xfId="2720"/>
    <cellStyle name="Note 3 3 2 3 10" xfId="13525"/>
    <cellStyle name="Note 3 3 2 3 10 2" xfId="31189"/>
    <cellStyle name="Note 3 3 2 3 10 3" xfId="48416"/>
    <cellStyle name="Note 3 3 2 3 11" xfId="20441"/>
    <cellStyle name="Note 3 3 2 3 12" xfId="37750"/>
    <cellStyle name="Note 3 3 2 3 2" xfId="2949"/>
    <cellStyle name="Note 3 3 2 3 2 2" xfId="3612"/>
    <cellStyle name="Note 3 3 2 3 2 2 2" xfId="5528"/>
    <cellStyle name="Note 3 3 2 3 2 2 2 2" xfId="12448"/>
    <cellStyle name="Note 3 3 2 3 2 2 2 2 2" xfId="19175"/>
    <cellStyle name="Note 3 3 2 3 2 2 2 2 2 2" xfId="36839"/>
    <cellStyle name="Note 3 3 2 3 2 2 2 2 2 3" xfId="54019"/>
    <cellStyle name="Note 3 3 2 3 2 2 2 2 3" xfId="30112"/>
    <cellStyle name="Note 3 3 2 3 2 2 2 2 4" xfId="47342"/>
    <cellStyle name="Note 3 3 2 3 2 2 2 3" xfId="9164"/>
    <cellStyle name="Note 3 3 2 3 2 2 2 3 2" xfId="26829"/>
    <cellStyle name="Note 3 3 2 3 2 2 2 3 3" xfId="44085"/>
    <cellStyle name="Note 3 3 2 3 2 2 2 4" xfId="16108"/>
    <cellStyle name="Note 3 3 2 3 2 2 2 4 2" xfId="33772"/>
    <cellStyle name="Note 3 3 2 3 2 2 2 4 3" xfId="50978"/>
    <cellStyle name="Note 3 3 2 3 2 2 2 5" xfId="23193"/>
    <cellStyle name="Note 3 3 2 3 2 2 2 6" xfId="40474"/>
    <cellStyle name="Note 3 3 2 3 2 2 3" xfId="11072"/>
    <cellStyle name="Note 3 3 2 3 2 2 3 2" xfId="17907"/>
    <cellStyle name="Note 3 3 2 3 2 2 3 2 2" xfId="35571"/>
    <cellStyle name="Note 3 3 2 3 2 2 3 2 3" xfId="52763"/>
    <cellStyle name="Note 3 3 2 3 2 2 3 3" xfId="28736"/>
    <cellStyle name="Note 3 3 2 3 2 2 3 4" xfId="45978"/>
    <cellStyle name="Note 3 3 2 3 2 2 4" xfId="7309"/>
    <cellStyle name="Note 3 3 2 3 2 2 4 2" xfId="24974"/>
    <cellStyle name="Note 3 3 2 3 2 2 4 3" xfId="42242"/>
    <cellStyle name="Note 3 3 2 3 2 2 5" xfId="14361"/>
    <cellStyle name="Note 3 3 2 3 2 2 5 2" xfId="32025"/>
    <cellStyle name="Note 3 3 2 3 2 2 5 3" xfId="49243"/>
    <cellStyle name="Note 3 3 2 3 2 2 6" xfId="21331"/>
    <cellStyle name="Note 3 3 2 3 2 2 7" xfId="38631"/>
    <cellStyle name="Note 3 3 2 3 2 3" xfId="3982"/>
    <cellStyle name="Note 3 3 2 3 2 3 2" xfId="5898"/>
    <cellStyle name="Note 3 3 2 3 2 3 2 2" xfId="12818"/>
    <cellStyle name="Note 3 3 2 3 2 3 2 2 2" xfId="19545"/>
    <cellStyle name="Note 3 3 2 3 2 3 2 2 2 2" xfId="37209"/>
    <cellStyle name="Note 3 3 2 3 2 3 2 2 2 3" xfId="54386"/>
    <cellStyle name="Note 3 3 2 3 2 3 2 2 3" xfId="30482"/>
    <cellStyle name="Note 3 3 2 3 2 3 2 2 4" xfId="47709"/>
    <cellStyle name="Note 3 3 2 3 2 3 2 3" xfId="9534"/>
    <cellStyle name="Note 3 3 2 3 2 3 2 3 2" xfId="27199"/>
    <cellStyle name="Note 3 3 2 3 2 3 2 3 3" xfId="44452"/>
    <cellStyle name="Note 3 3 2 3 2 3 2 4" xfId="16478"/>
    <cellStyle name="Note 3 3 2 3 2 3 2 4 2" xfId="34142"/>
    <cellStyle name="Note 3 3 2 3 2 3 2 4 3" xfId="51345"/>
    <cellStyle name="Note 3 3 2 3 2 3 2 5" xfId="23563"/>
    <cellStyle name="Note 3 3 2 3 2 3 2 6" xfId="40841"/>
    <cellStyle name="Note 3 3 2 3 2 3 3" xfId="7679"/>
    <cellStyle name="Note 3 3 2 3 2 3 3 2" xfId="25344"/>
    <cellStyle name="Note 3 3 2 3 2 3 3 3" xfId="42609"/>
    <cellStyle name="Note 3 3 2 3 2 3 4" xfId="14731"/>
    <cellStyle name="Note 3 3 2 3 2 3 4 2" xfId="32395"/>
    <cellStyle name="Note 3 3 2 3 2 3 4 3" xfId="49610"/>
    <cellStyle name="Note 3 3 2 3 2 3 5" xfId="21701"/>
    <cellStyle name="Note 3 3 2 3 2 3 6" xfId="38998"/>
    <cellStyle name="Note 3 3 2 3 2 4" xfId="4865"/>
    <cellStyle name="Note 3 3 2 3 2 4 2" xfId="11785"/>
    <cellStyle name="Note 3 3 2 3 2 4 2 2" xfId="18566"/>
    <cellStyle name="Note 3 3 2 3 2 4 2 2 2" xfId="36230"/>
    <cellStyle name="Note 3 3 2 3 2 4 2 2 3" xfId="53416"/>
    <cellStyle name="Note 3 3 2 3 2 4 2 3" xfId="29449"/>
    <cellStyle name="Note 3 3 2 3 2 4 2 4" xfId="46685"/>
    <cellStyle name="Note 3 3 2 3 2 4 3" xfId="8501"/>
    <cellStyle name="Note 3 3 2 3 2 4 3 2" xfId="26166"/>
    <cellStyle name="Note 3 3 2 3 2 4 3 3" xfId="43428"/>
    <cellStyle name="Note 3 3 2 3 2 4 4" xfId="15499"/>
    <cellStyle name="Note 3 3 2 3 2 4 4 2" xfId="33163"/>
    <cellStyle name="Note 3 3 2 3 2 4 4 3" xfId="50375"/>
    <cellStyle name="Note 3 3 2 3 2 4 5" xfId="22530"/>
    <cellStyle name="Note 3 3 2 3 2 4 6" xfId="39817"/>
    <cellStyle name="Note 3 3 2 3 2 5" xfId="10471"/>
    <cellStyle name="Note 3 3 2 3 2 5 2" xfId="17360"/>
    <cellStyle name="Note 3 3 2 3 2 5 2 2" xfId="35024"/>
    <cellStyle name="Note 3 3 2 3 2 5 2 3" xfId="52222"/>
    <cellStyle name="Note 3 3 2 3 2 5 3" xfId="28135"/>
    <cellStyle name="Note 3 3 2 3 2 5 4" xfId="45383"/>
    <cellStyle name="Note 3 3 2 3 2 6" xfId="6721"/>
    <cellStyle name="Note 3 3 2 3 2 6 2" xfId="24386"/>
    <cellStyle name="Note 3 3 2 3 2 6 3" xfId="41660"/>
    <cellStyle name="Note 3 3 2 3 2 7" xfId="13752"/>
    <cellStyle name="Note 3 3 2 3 2 7 2" xfId="31416"/>
    <cellStyle name="Note 3 3 2 3 2 7 3" xfId="48640"/>
    <cellStyle name="Note 3 3 2 3 2 8" xfId="20668"/>
    <cellStyle name="Note 3 3 2 3 2 9" xfId="37974"/>
    <cellStyle name="Note 3 3 2 3 3" xfId="3045"/>
    <cellStyle name="Note 3 3 2 3 3 2" xfId="3708"/>
    <cellStyle name="Note 3 3 2 3 3 2 2" xfId="5624"/>
    <cellStyle name="Note 3 3 2 3 3 2 2 2" xfId="12544"/>
    <cellStyle name="Note 3 3 2 3 3 2 2 2 2" xfId="19271"/>
    <cellStyle name="Note 3 3 2 3 3 2 2 2 2 2" xfId="36935"/>
    <cellStyle name="Note 3 3 2 3 3 2 2 2 2 3" xfId="54112"/>
    <cellStyle name="Note 3 3 2 3 3 2 2 2 3" xfId="30208"/>
    <cellStyle name="Note 3 3 2 3 3 2 2 2 4" xfId="47435"/>
    <cellStyle name="Note 3 3 2 3 3 2 2 3" xfId="9260"/>
    <cellStyle name="Note 3 3 2 3 3 2 2 3 2" xfId="26925"/>
    <cellStyle name="Note 3 3 2 3 3 2 2 3 3" xfId="44178"/>
    <cellStyle name="Note 3 3 2 3 3 2 2 4" xfId="16204"/>
    <cellStyle name="Note 3 3 2 3 3 2 2 4 2" xfId="33868"/>
    <cellStyle name="Note 3 3 2 3 3 2 2 4 3" xfId="51071"/>
    <cellStyle name="Note 3 3 2 3 3 2 2 5" xfId="23289"/>
    <cellStyle name="Note 3 3 2 3 3 2 2 6" xfId="40567"/>
    <cellStyle name="Note 3 3 2 3 3 2 3" xfId="11168"/>
    <cellStyle name="Note 3 3 2 3 3 2 3 2" xfId="18003"/>
    <cellStyle name="Note 3 3 2 3 3 2 3 2 2" xfId="35667"/>
    <cellStyle name="Note 3 3 2 3 3 2 3 2 3" xfId="52856"/>
    <cellStyle name="Note 3 3 2 3 3 2 3 3" xfId="28832"/>
    <cellStyle name="Note 3 3 2 3 3 2 3 4" xfId="46071"/>
    <cellStyle name="Note 3 3 2 3 3 2 4" xfId="7405"/>
    <cellStyle name="Note 3 3 2 3 3 2 4 2" xfId="25070"/>
    <cellStyle name="Note 3 3 2 3 3 2 4 3" xfId="42335"/>
    <cellStyle name="Note 3 3 2 3 3 2 5" xfId="14457"/>
    <cellStyle name="Note 3 3 2 3 3 2 5 2" xfId="32121"/>
    <cellStyle name="Note 3 3 2 3 3 2 5 3" xfId="49336"/>
    <cellStyle name="Note 3 3 2 3 3 2 6" xfId="21427"/>
    <cellStyle name="Note 3 3 2 3 3 2 7" xfId="38724"/>
    <cellStyle name="Note 3 3 2 3 3 3" xfId="4075"/>
    <cellStyle name="Note 3 3 2 3 3 3 2" xfId="5991"/>
    <cellStyle name="Note 3 3 2 3 3 3 2 2" xfId="12911"/>
    <cellStyle name="Note 3 3 2 3 3 3 2 2 2" xfId="19638"/>
    <cellStyle name="Note 3 3 2 3 3 3 2 2 2 2" xfId="37302"/>
    <cellStyle name="Note 3 3 2 3 3 3 2 2 2 3" xfId="54479"/>
    <cellStyle name="Note 3 3 2 3 3 3 2 2 3" xfId="30575"/>
    <cellStyle name="Note 3 3 2 3 3 3 2 2 4" xfId="47802"/>
    <cellStyle name="Note 3 3 2 3 3 3 2 3" xfId="9627"/>
    <cellStyle name="Note 3 3 2 3 3 3 2 3 2" xfId="27292"/>
    <cellStyle name="Note 3 3 2 3 3 3 2 3 3" xfId="44545"/>
    <cellStyle name="Note 3 3 2 3 3 3 2 4" xfId="16571"/>
    <cellStyle name="Note 3 3 2 3 3 3 2 4 2" xfId="34235"/>
    <cellStyle name="Note 3 3 2 3 3 3 2 4 3" xfId="51438"/>
    <cellStyle name="Note 3 3 2 3 3 3 2 5" xfId="23656"/>
    <cellStyle name="Note 3 3 2 3 3 3 2 6" xfId="40934"/>
    <cellStyle name="Note 3 3 2 3 3 3 3" xfId="7772"/>
    <cellStyle name="Note 3 3 2 3 3 3 3 2" xfId="25437"/>
    <cellStyle name="Note 3 3 2 3 3 3 3 3" xfId="42702"/>
    <cellStyle name="Note 3 3 2 3 3 3 4" xfId="14824"/>
    <cellStyle name="Note 3 3 2 3 3 3 4 2" xfId="32488"/>
    <cellStyle name="Note 3 3 2 3 3 3 4 3" xfId="49703"/>
    <cellStyle name="Note 3 3 2 3 3 3 5" xfId="21794"/>
    <cellStyle name="Note 3 3 2 3 3 3 6" xfId="39091"/>
    <cellStyle name="Note 3 3 2 3 3 4" xfId="4961"/>
    <cellStyle name="Note 3 3 2 3 3 4 2" xfId="11881"/>
    <cellStyle name="Note 3 3 2 3 3 4 2 2" xfId="18662"/>
    <cellStyle name="Note 3 3 2 3 3 4 2 2 2" xfId="36326"/>
    <cellStyle name="Note 3 3 2 3 3 4 2 2 3" xfId="53509"/>
    <cellStyle name="Note 3 3 2 3 3 4 2 3" xfId="29545"/>
    <cellStyle name="Note 3 3 2 3 3 4 2 4" xfId="46778"/>
    <cellStyle name="Note 3 3 2 3 3 4 3" xfId="8597"/>
    <cellStyle name="Note 3 3 2 3 3 4 3 2" xfId="26262"/>
    <cellStyle name="Note 3 3 2 3 3 4 3 3" xfId="43521"/>
    <cellStyle name="Note 3 3 2 3 3 4 4" xfId="15595"/>
    <cellStyle name="Note 3 3 2 3 3 4 4 2" xfId="33259"/>
    <cellStyle name="Note 3 3 2 3 3 4 4 3" xfId="50468"/>
    <cellStyle name="Note 3 3 2 3 3 4 5" xfId="22626"/>
    <cellStyle name="Note 3 3 2 3 3 4 6" xfId="39910"/>
    <cellStyle name="Note 3 3 2 3 3 5" xfId="10567"/>
    <cellStyle name="Note 3 3 2 3 3 5 2" xfId="17456"/>
    <cellStyle name="Note 3 3 2 3 3 5 2 2" xfId="35120"/>
    <cellStyle name="Note 3 3 2 3 3 5 2 3" xfId="52315"/>
    <cellStyle name="Note 3 3 2 3 3 5 3" xfId="28231"/>
    <cellStyle name="Note 3 3 2 3 3 5 4" xfId="45476"/>
    <cellStyle name="Note 3 3 2 3 3 6" xfId="6817"/>
    <cellStyle name="Note 3 3 2 3 3 6 2" xfId="24482"/>
    <cellStyle name="Note 3 3 2 3 3 6 3" xfId="41753"/>
    <cellStyle name="Note 3 3 2 3 3 7" xfId="13848"/>
    <cellStyle name="Note 3 3 2 3 3 7 2" xfId="31512"/>
    <cellStyle name="Note 3 3 2 3 3 7 3" xfId="48733"/>
    <cellStyle name="Note 3 3 2 3 3 8" xfId="20764"/>
    <cellStyle name="Note 3 3 2 3 3 9" xfId="38067"/>
    <cellStyle name="Note 3 3 2 3 4" xfId="3157"/>
    <cellStyle name="Note 3 3 2 3 4 2" xfId="4187"/>
    <cellStyle name="Note 3 3 2 3 4 2 2" xfId="6103"/>
    <cellStyle name="Note 3 3 2 3 4 2 2 2" xfId="13023"/>
    <cellStyle name="Note 3 3 2 3 4 2 2 2 2" xfId="19750"/>
    <cellStyle name="Note 3 3 2 3 4 2 2 2 2 2" xfId="37414"/>
    <cellStyle name="Note 3 3 2 3 4 2 2 2 2 3" xfId="54591"/>
    <cellStyle name="Note 3 3 2 3 4 2 2 2 3" xfId="30687"/>
    <cellStyle name="Note 3 3 2 3 4 2 2 2 4" xfId="47914"/>
    <cellStyle name="Note 3 3 2 3 4 2 2 3" xfId="9739"/>
    <cellStyle name="Note 3 3 2 3 4 2 2 3 2" xfId="27404"/>
    <cellStyle name="Note 3 3 2 3 4 2 2 3 3" xfId="44657"/>
    <cellStyle name="Note 3 3 2 3 4 2 2 4" xfId="16683"/>
    <cellStyle name="Note 3 3 2 3 4 2 2 4 2" xfId="34347"/>
    <cellStyle name="Note 3 3 2 3 4 2 2 4 3" xfId="51550"/>
    <cellStyle name="Note 3 3 2 3 4 2 2 5" xfId="23768"/>
    <cellStyle name="Note 3 3 2 3 4 2 2 6" xfId="41046"/>
    <cellStyle name="Note 3 3 2 3 4 2 3" xfId="7884"/>
    <cellStyle name="Note 3 3 2 3 4 2 3 2" xfId="25549"/>
    <cellStyle name="Note 3 3 2 3 4 2 3 3" xfId="42814"/>
    <cellStyle name="Note 3 3 2 3 4 2 4" xfId="14936"/>
    <cellStyle name="Note 3 3 2 3 4 2 4 2" xfId="32600"/>
    <cellStyle name="Note 3 3 2 3 4 2 4 3" xfId="49815"/>
    <cellStyle name="Note 3 3 2 3 4 2 5" xfId="21906"/>
    <cellStyle name="Note 3 3 2 3 4 2 6" xfId="39203"/>
    <cellStyle name="Note 3 3 2 3 4 3" xfId="5073"/>
    <cellStyle name="Note 3 3 2 3 4 3 2" xfId="11993"/>
    <cellStyle name="Note 3 3 2 3 4 3 2 2" xfId="18774"/>
    <cellStyle name="Note 3 3 2 3 4 3 2 2 2" xfId="36438"/>
    <cellStyle name="Note 3 3 2 3 4 3 2 2 3" xfId="53621"/>
    <cellStyle name="Note 3 3 2 3 4 3 2 3" xfId="29657"/>
    <cellStyle name="Note 3 3 2 3 4 3 2 4" xfId="46890"/>
    <cellStyle name="Note 3 3 2 3 4 3 3" xfId="8709"/>
    <cellStyle name="Note 3 3 2 3 4 3 3 2" xfId="26374"/>
    <cellStyle name="Note 3 3 2 3 4 3 3 3" xfId="43633"/>
    <cellStyle name="Note 3 3 2 3 4 3 4" xfId="15707"/>
    <cellStyle name="Note 3 3 2 3 4 3 4 2" xfId="33371"/>
    <cellStyle name="Note 3 3 2 3 4 3 4 3" xfId="50580"/>
    <cellStyle name="Note 3 3 2 3 4 3 5" xfId="22738"/>
    <cellStyle name="Note 3 3 2 3 4 3 6" xfId="40022"/>
    <cellStyle name="Note 3 3 2 3 4 4" xfId="10679"/>
    <cellStyle name="Note 3 3 2 3 4 4 2" xfId="17568"/>
    <cellStyle name="Note 3 3 2 3 4 4 2 2" xfId="35232"/>
    <cellStyle name="Note 3 3 2 3 4 4 2 3" xfId="52427"/>
    <cellStyle name="Note 3 3 2 3 4 4 3" xfId="28343"/>
    <cellStyle name="Note 3 3 2 3 4 4 4" xfId="45588"/>
    <cellStyle name="Note 3 3 2 3 4 5" xfId="6929"/>
    <cellStyle name="Note 3 3 2 3 4 5 2" xfId="24594"/>
    <cellStyle name="Note 3 3 2 3 4 5 3" xfId="41865"/>
    <cellStyle name="Note 3 3 2 3 4 6" xfId="13960"/>
    <cellStyle name="Note 3 3 2 3 4 6 2" xfId="31624"/>
    <cellStyle name="Note 3 3 2 3 4 6 3" xfId="48845"/>
    <cellStyle name="Note 3 3 2 3 4 7" xfId="20876"/>
    <cellStyle name="Note 3 3 2 3 4 8" xfId="38179"/>
    <cellStyle name="Note 3 3 2 3 5" xfId="3385"/>
    <cellStyle name="Note 3 3 2 3 5 2" xfId="5301"/>
    <cellStyle name="Note 3 3 2 3 5 2 2" xfId="12221"/>
    <cellStyle name="Note 3 3 2 3 5 2 2 2" xfId="18948"/>
    <cellStyle name="Note 3 3 2 3 5 2 2 2 2" xfId="36612"/>
    <cellStyle name="Note 3 3 2 3 5 2 2 2 3" xfId="53795"/>
    <cellStyle name="Note 3 3 2 3 5 2 2 3" xfId="29885"/>
    <cellStyle name="Note 3 3 2 3 5 2 2 4" xfId="47118"/>
    <cellStyle name="Note 3 3 2 3 5 2 3" xfId="8937"/>
    <cellStyle name="Note 3 3 2 3 5 2 3 2" xfId="26602"/>
    <cellStyle name="Note 3 3 2 3 5 2 3 3" xfId="43861"/>
    <cellStyle name="Note 3 3 2 3 5 2 4" xfId="15881"/>
    <cellStyle name="Note 3 3 2 3 5 2 4 2" xfId="33545"/>
    <cellStyle name="Note 3 3 2 3 5 2 4 3" xfId="50754"/>
    <cellStyle name="Note 3 3 2 3 5 2 5" xfId="22966"/>
    <cellStyle name="Note 3 3 2 3 5 2 6" xfId="40250"/>
    <cellStyle name="Note 3 3 2 3 5 3" xfId="10845"/>
    <cellStyle name="Note 3 3 2 3 5 3 2" xfId="17680"/>
    <cellStyle name="Note 3 3 2 3 5 3 2 2" xfId="35344"/>
    <cellStyle name="Note 3 3 2 3 5 3 2 3" xfId="52539"/>
    <cellStyle name="Note 3 3 2 3 5 3 3" xfId="28509"/>
    <cellStyle name="Note 3 3 2 3 5 3 4" xfId="45754"/>
    <cellStyle name="Note 3 3 2 3 5 4" xfId="14134"/>
    <cellStyle name="Note 3 3 2 3 5 4 2" xfId="31798"/>
    <cellStyle name="Note 3 3 2 3 5 4 3" xfId="49019"/>
    <cellStyle name="Note 3 3 2 3 5 5" xfId="21104"/>
    <cellStyle name="Note 3 3 2 3 5 6" xfId="38407"/>
    <cellStyle name="Note 3 3 2 3 6" xfId="3234"/>
    <cellStyle name="Note 3 3 2 3 6 2" xfId="5150"/>
    <cellStyle name="Note 3 3 2 3 6 2 2" xfId="12070"/>
    <cellStyle name="Note 3 3 2 3 6 2 2 2" xfId="18851"/>
    <cellStyle name="Note 3 3 2 3 6 2 2 2 2" xfId="36515"/>
    <cellStyle name="Note 3 3 2 3 6 2 2 2 3" xfId="53698"/>
    <cellStyle name="Note 3 3 2 3 6 2 2 3" xfId="29734"/>
    <cellStyle name="Note 3 3 2 3 6 2 2 4" xfId="46967"/>
    <cellStyle name="Note 3 3 2 3 6 2 3" xfId="8786"/>
    <cellStyle name="Note 3 3 2 3 6 2 3 2" xfId="26451"/>
    <cellStyle name="Note 3 3 2 3 6 2 3 3" xfId="43710"/>
    <cellStyle name="Note 3 3 2 3 6 2 4" xfId="15784"/>
    <cellStyle name="Note 3 3 2 3 6 2 4 2" xfId="33448"/>
    <cellStyle name="Note 3 3 2 3 6 2 4 3" xfId="50657"/>
    <cellStyle name="Note 3 3 2 3 6 2 5" xfId="22815"/>
    <cellStyle name="Note 3 3 2 3 6 2 6" xfId="40099"/>
    <cellStyle name="Note 3 3 2 3 6 3" xfId="7006"/>
    <cellStyle name="Note 3 3 2 3 6 3 2" xfId="24671"/>
    <cellStyle name="Note 3 3 2 3 6 3 3" xfId="41942"/>
    <cellStyle name="Note 3 3 2 3 6 4" xfId="14037"/>
    <cellStyle name="Note 3 3 2 3 6 4 2" xfId="31701"/>
    <cellStyle name="Note 3 3 2 3 6 4 3" xfId="48922"/>
    <cellStyle name="Note 3 3 2 3 6 5" xfId="20953"/>
    <cellStyle name="Note 3 3 2 3 6 6" xfId="38256"/>
    <cellStyle name="Note 3 3 2 3 7" xfId="4638"/>
    <cellStyle name="Note 3 3 2 3 7 2" xfId="11558"/>
    <cellStyle name="Note 3 3 2 3 7 2 2" xfId="18339"/>
    <cellStyle name="Note 3 3 2 3 7 2 2 2" xfId="36003"/>
    <cellStyle name="Note 3 3 2 3 7 2 2 3" xfId="53192"/>
    <cellStyle name="Note 3 3 2 3 7 2 3" xfId="29222"/>
    <cellStyle name="Note 3 3 2 3 7 2 4" xfId="46461"/>
    <cellStyle name="Note 3 3 2 3 7 3" xfId="8274"/>
    <cellStyle name="Note 3 3 2 3 7 3 2" xfId="25939"/>
    <cellStyle name="Note 3 3 2 3 7 3 3" xfId="43204"/>
    <cellStyle name="Note 3 3 2 3 7 4" xfId="15272"/>
    <cellStyle name="Note 3 3 2 3 7 4 2" xfId="32936"/>
    <cellStyle name="Note 3 3 2 3 7 4 3" xfId="50151"/>
    <cellStyle name="Note 3 3 2 3 7 5" xfId="22303"/>
    <cellStyle name="Note 3 3 2 3 7 6" xfId="39593"/>
    <cellStyle name="Note 3 3 2 3 8" xfId="10244"/>
    <cellStyle name="Note 3 3 2 3 8 2" xfId="17133"/>
    <cellStyle name="Note 3 3 2 3 8 2 2" xfId="34797"/>
    <cellStyle name="Note 3 3 2 3 8 2 3" xfId="51998"/>
    <cellStyle name="Note 3 3 2 3 8 3" xfId="27908"/>
    <cellStyle name="Note 3 3 2 3 8 4" xfId="45159"/>
    <cellStyle name="Note 3 3 2 3 9" xfId="6494"/>
    <cellStyle name="Note 3 3 2 3 9 2" xfId="24159"/>
    <cellStyle name="Note 3 3 2 3 9 3" xfId="41436"/>
    <cellStyle name="Note 3 3 2 4" xfId="2853"/>
    <cellStyle name="Note 3 3 2 4 2" xfId="3516"/>
    <cellStyle name="Note 3 3 2 4 2 2" xfId="5432"/>
    <cellStyle name="Note 3 3 2 4 2 2 2" xfId="12352"/>
    <cellStyle name="Note 3 3 2 4 2 2 2 2" xfId="19079"/>
    <cellStyle name="Note 3 3 2 4 2 2 2 2 2" xfId="36743"/>
    <cellStyle name="Note 3 3 2 4 2 2 2 2 3" xfId="53923"/>
    <cellStyle name="Note 3 3 2 4 2 2 2 3" xfId="30016"/>
    <cellStyle name="Note 3 3 2 4 2 2 2 4" xfId="47246"/>
    <cellStyle name="Note 3 3 2 4 2 2 3" xfId="9068"/>
    <cellStyle name="Note 3 3 2 4 2 2 3 2" xfId="26733"/>
    <cellStyle name="Note 3 3 2 4 2 2 3 3" xfId="43989"/>
    <cellStyle name="Note 3 3 2 4 2 2 4" xfId="16012"/>
    <cellStyle name="Note 3 3 2 4 2 2 4 2" xfId="33676"/>
    <cellStyle name="Note 3 3 2 4 2 2 4 3" xfId="50882"/>
    <cellStyle name="Note 3 3 2 4 2 2 5" xfId="23097"/>
    <cellStyle name="Note 3 3 2 4 2 2 6" xfId="40378"/>
    <cellStyle name="Note 3 3 2 4 2 3" xfId="10976"/>
    <cellStyle name="Note 3 3 2 4 2 3 2" xfId="17811"/>
    <cellStyle name="Note 3 3 2 4 2 3 2 2" xfId="35475"/>
    <cellStyle name="Note 3 3 2 4 2 3 2 3" xfId="52667"/>
    <cellStyle name="Note 3 3 2 4 2 3 3" xfId="28640"/>
    <cellStyle name="Note 3 3 2 4 2 3 4" xfId="45882"/>
    <cellStyle name="Note 3 3 2 4 2 4" xfId="7213"/>
    <cellStyle name="Note 3 3 2 4 2 4 2" xfId="24878"/>
    <cellStyle name="Note 3 3 2 4 2 4 3" xfId="42146"/>
    <cellStyle name="Note 3 3 2 4 2 5" xfId="14265"/>
    <cellStyle name="Note 3 3 2 4 2 5 2" xfId="31929"/>
    <cellStyle name="Note 3 3 2 4 2 5 3" xfId="49147"/>
    <cellStyle name="Note 3 3 2 4 2 6" xfId="21235"/>
    <cellStyle name="Note 3 3 2 4 2 7" xfId="38535"/>
    <cellStyle name="Note 3 3 2 4 3" xfId="3886"/>
    <cellStyle name="Note 3 3 2 4 3 2" xfId="5802"/>
    <cellStyle name="Note 3 3 2 4 3 2 2" xfId="12722"/>
    <cellStyle name="Note 3 3 2 4 3 2 2 2" xfId="19449"/>
    <cellStyle name="Note 3 3 2 4 3 2 2 2 2" xfId="37113"/>
    <cellStyle name="Note 3 3 2 4 3 2 2 2 3" xfId="54290"/>
    <cellStyle name="Note 3 3 2 4 3 2 2 3" xfId="30386"/>
    <cellStyle name="Note 3 3 2 4 3 2 2 4" xfId="47613"/>
    <cellStyle name="Note 3 3 2 4 3 2 3" xfId="9438"/>
    <cellStyle name="Note 3 3 2 4 3 2 3 2" xfId="27103"/>
    <cellStyle name="Note 3 3 2 4 3 2 3 3" xfId="44356"/>
    <cellStyle name="Note 3 3 2 4 3 2 4" xfId="16382"/>
    <cellStyle name="Note 3 3 2 4 3 2 4 2" xfId="34046"/>
    <cellStyle name="Note 3 3 2 4 3 2 4 3" xfId="51249"/>
    <cellStyle name="Note 3 3 2 4 3 2 5" xfId="23467"/>
    <cellStyle name="Note 3 3 2 4 3 2 6" xfId="40745"/>
    <cellStyle name="Note 3 3 2 4 3 3" xfId="7583"/>
    <cellStyle name="Note 3 3 2 4 3 3 2" xfId="25248"/>
    <cellStyle name="Note 3 3 2 4 3 3 3" xfId="42513"/>
    <cellStyle name="Note 3 3 2 4 3 4" xfId="14635"/>
    <cellStyle name="Note 3 3 2 4 3 4 2" xfId="32299"/>
    <cellStyle name="Note 3 3 2 4 3 4 3" xfId="49514"/>
    <cellStyle name="Note 3 3 2 4 3 5" xfId="21605"/>
    <cellStyle name="Note 3 3 2 4 3 6" xfId="38902"/>
    <cellStyle name="Note 3 3 2 4 4" xfId="4769"/>
    <cellStyle name="Note 3 3 2 4 4 2" xfId="11689"/>
    <cellStyle name="Note 3 3 2 4 4 2 2" xfId="18470"/>
    <cellStyle name="Note 3 3 2 4 4 2 2 2" xfId="36134"/>
    <cellStyle name="Note 3 3 2 4 4 2 2 3" xfId="53320"/>
    <cellStyle name="Note 3 3 2 4 4 2 3" xfId="29353"/>
    <cellStyle name="Note 3 3 2 4 4 2 4" xfId="46589"/>
    <cellStyle name="Note 3 3 2 4 4 3" xfId="8405"/>
    <cellStyle name="Note 3 3 2 4 4 3 2" xfId="26070"/>
    <cellStyle name="Note 3 3 2 4 4 3 3" xfId="43332"/>
    <cellStyle name="Note 3 3 2 4 4 4" xfId="15403"/>
    <cellStyle name="Note 3 3 2 4 4 4 2" xfId="33067"/>
    <cellStyle name="Note 3 3 2 4 4 4 3" xfId="50279"/>
    <cellStyle name="Note 3 3 2 4 4 5" xfId="22434"/>
    <cellStyle name="Note 3 3 2 4 4 6" xfId="39721"/>
    <cellStyle name="Note 3 3 2 4 5" xfId="10375"/>
    <cellStyle name="Note 3 3 2 4 5 2" xfId="17264"/>
    <cellStyle name="Note 3 3 2 4 5 2 2" xfId="34928"/>
    <cellStyle name="Note 3 3 2 4 5 2 3" xfId="52126"/>
    <cellStyle name="Note 3 3 2 4 5 3" xfId="28039"/>
    <cellStyle name="Note 3 3 2 4 5 4" xfId="45287"/>
    <cellStyle name="Note 3 3 2 4 6" xfId="6625"/>
    <cellStyle name="Note 3 3 2 4 6 2" xfId="24290"/>
    <cellStyle name="Note 3 3 2 4 6 3" xfId="41564"/>
    <cellStyle name="Note 3 3 2 4 7" xfId="13656"/>
    <cellStyle name="Note 3 3 2 4 7 2" xfId="31320"/>
    <cellStyle name="Note 3 3 2 4 7 3" xfId="48544"/>
    <cellStyle name="Note 3 3 2 4 8" xfId="20572"/>
    <cellStyle name="Note 3 3 2 4 9" xfId="37878"/>
    <cellStyle name="Note 3 3 2 5" xfId="4505"/>
    <cellStyle name="Note 3 3 2 5 2" xfId="6369"/>
    <cellStyle name="Note 3 3 2 5 2 2" xfId="13288"/>
    <cellStyle name="Note 3 3 2 5 2 2 2" xfId="19961"/>
    <cellStyle name="Note 3 3 2 5 2 2 2 2" xfId="37625"/>
    <cellStyle name="Note 3 3 2 5 2 2 2 3" xfId="54802"/>
    <cellStyle name="Note 3 3 2 5 2 2 3" xfId="30952"/>
    <cellStyle name="Note 3 3 2 5 2 2 4" xfId="48179"/>
    <cellStyle name="Note 3 3 2 5 2 3" xfId="10004"/>
    <cellStyle name="Note 3 3 2 5 2 3 2" xfId="27669"/>
    <cellStyle name="Note 3 3 2 5 2 3 3" xfId="44922"/>
    <cellStyle name="Note 3 3 2 5 2 4" xfId="16894"/>
    <cellStyle name="Note 3 3 2 5 2 4 2" xfId="34558"/>
    <cellStyle name="Note 3 3 2 5 2 4 3" xfId="51761"/>
    <cellStyle name="Note 3 3 2 5 2 5" xfId="24034"/>
    <cellStyle name="Note 3 3 2 5 2 6" xfId="41311"/>
    <cellStyle name="Note 3 3 2 5 3" xfId="11433"/>
    <cellStyle name="Note 3 3 2 5 3 2" xfId="18214"/>
    <cellStyle name="Note 3 3 2 5 3 2 2" xfId="35878"/>
    <cellStyle name="Note 3 3 2 5 3 2 3" xfId="53067"/>
    <cellStyle name="Note 3 3 2 5 3 3" xfId="29097"/>
    <cellStyle name="Note 3 3 2 5 3 4" xfId="46336"/>
    <cellStyle name="Note 3 3 2 5 4" xfId="8149"/>
    <cellStyle name="Note 3 3 2 5 4 2" xfId="25814"/>
    <cellStyle name="Note 3 3 2 5 4 3" xfId="43079"/>
    <cellStyle name="Note 3 3 2 5 5" xfId="15147"/>
    <cellStyle name="Note 3 3 2 5 5 2" xfId="32811"/>
    <cellStyle name="Note 3 3 2 5 5 3" xfId="50026"/>
    <cellStyle name="Note 3 3 2 5 6" xfId="22178"/>
    <cellStyle name="Note 3 3 2 5 7" xfId="39468"/>
    <cellStyle name="Note 3 3 2 6" xfId="4574"/>
    <cellStyle name="Note 3 3 2 6 2" xfId="6436"/>
    <cellStyle name="Note 3 3 2 6 2 2" xfId="13355"/>
    <cellStyle name="Note 3 3 2 6 2 2 2" xfId="20028"/>
    <cellStyle name="Note 3 3 2 6 2 2 2 2" xfId="37692"/>
    <cellStyle name="Note 3 3 2 6 2 2 2 3" xfId="54869"/>
    <cellStyle name="Note 3 3 2 6 2 2 3" xfId="31019"/>
    <cellStyle name="Note 3 3 2 6 2 2 4" xfId="48246"/>
    <cellStyle name="Note 3 3 2 6 2 3" xfId="10071"/>
    <cellStyle name="Note 3 3 2 6 2 3 2" xfId="27736"/>
    <cellStyle name="Note 3 3 2 6 2 3 3" xfId="44989"/>
    <cellStyle name="Note 3 3 2 6 2 4" xfId="16961"/>
    <cellStyle name="Note 3 3 2 6 2 4 2" xfId="34625"/>
    <cellStyle name="Note 3 3 2 6 2 4 3" xfId="51828"/>
    <cellStyle name="Note 3 3 2 6 2 5" xfId="24101"/>
    <cellStyle name="Note 3 3 2 6 2 6" xfId="41378"/>
    <cellStyle name="Note 3 3 2 6 3" xfId="11500"/>
    <cellStyle name="Note 3 3 2 6 3 2" xfId="18281"/>
    <cellStyle name="Note 3 3 2 6 3 2 2" xfId="35945"/>
    <cellStyle name="Note 3 3 2 6 3 2 3" xfId="53134"/>
    <cellStyle name="Note 3 3 2 6 3 3" xfId="29164"/>
    <cellStyle name="Note 3 3 2 6 3 4" xfId="46403"/>
    <cellStyle name="Note 3 3 2 6 4" xfId="8216"/>
    <cellStyle name="Note 3 3 2 6 4 2" xfId="25881"/>
    <cellStyle name="Note 3 3 2 6 4 3" xfId="43146"/>
    <cellStyle name="Note 3 3 2 6 5" xfId="15214"/>
    <cellStyle name="Note 3 3 2 6 5 2" xfId="32878"/>
    <cellStyle name="Note 3 3 2 6 5 3" xfId="50093"/>
    <cellStyle name="Note 3 3 2 6 6" xfId="22245"/>
    <cellStyle name="Note 3 3 2 6 7" xfId="39535"/>
    <cellStyle name="Note 3 3 2 7" xfId="10148"/>
    <cellStyle name="Note 3 3 2 7 2" xfId="17037"/>
    <cellStyle name="Note 3 3 2 7 2 2" xfId="34701"/>
    <cellStyle name="Note 3 3 2 7 2 3" xfId="51902"/>
    <cellStyle name="Note 3 3 2 7 3" xfId="27812"/>
    <cellStyle name="Note 3 3 2 7 4" xfId="45063"/>
    <cellStyle name="Note 3 3 2 8" xfId="13429"/>
    <cellStyle name="Note 3 3 2 8 2" xfId="31093"/>
    <cellStyle name="Note 3 3 2 8 3" xfId="48320"/>
    <cellStyle name="Note 3 3 2 9" xfId="20255"/>
    <cellStyle name="Note 3 3 3" xfId="1862"/>
    <cellStyle name="Note 3 3 3 2" xfId="2718"/>
    <cellStyle name="Note 3 3 3 2 10" xfId="13523"/>
    <cellStyle name="Note 3 3 3 2 10 2" xfId="31187"/>
    <cellStyle name="Note 3 3 3 2 10 3" xfId="48414"/>
    <cellStyle name="Note 3 3 3 2 11" xfId="20439"/>
    <cellStyle name="Note 3 3 3 2 12" xfId="37748"/>
    <cellStyle name="Note 3 3 3 2 2" xfId="2947"/>
    <cellStyle name="Note 3 3 3 2 2 2" xfId="3610"/>
    <cellStyle name="Note 3 3 3 2 2 2 2" xfId="5526"/>
    <cellStyle name="Note 3 3 3 2 2 2 2 2" xfId="12446"/>
    <cellStyle name="Note 3 3 3 2 2 2 2 2 2" xfId="19173"/>
    <cellStyle name="Note 3 3 3 2 2 2 2 2 2 2" xfId="36837"/>
    <cellStyle name="Note 3 3 3 2 2 2 2 2 2 3" xfId="54017"/>
    <cellStyle name="Note 3 3 3 2 2 2 2 2 3" xfId="30110"/>
    <cellStyle name="Note 3 3 3 2 2 2 2 2 4" xfId="47340"/>
    <cellStyle name="Note 3 3 3 2 2 2 2 3" xfId="9162"/>
    <cellStyle name="Note 3 3 3 2 2 2 2 3 2" xfId="26827"/>
    <cellStyle name="Note 3 3 3 2 2 2 2 3 3" xfId="44083"/>
    <cellStyle name="Note 3 3 3 2 2 2 2 4" xfId="16106"/>
    <cellStyle name="Note 3 3 3 2 2 2 2 4 2" xfId="33770"/>
    <cellStyle name="Note 3 3 3 2 2 2 2 4 3" xfId="50976"/>
    <cellStyle name="Note 3 3 3 2 2 2 2 5" xfId="23191"/>
    <cellStyle name="Note 3 3 3 2 2 2 2 6" xfId="40472"/>
    <cellStyle name="Note 3 3 3 2 2 2 3" xfId="11070"/>
    <cellStyle name="Note 3 3 3 2 2 2 3 2" xfId="17905"/>
    <cellStyle name="Note 3 3 3 2 2 2 3 2 2" xfId="35569"/>
    <cellStyle name="Note 3 3 3 2 2 2 3 2 3" xfId="52761"/>
    <cellStyle name="Note 3 3 3 2 2 2 3 3" xfId="28734"/>
    <cellStyle name="Note 3 3 3 2 2 2 3 4" xfId="45976"/>
    <cellStyle name="Note 3 3 3 2 2 2 4" xfId="7307"/>
    <cellStyle name="Note 3 3 3 2 2 2 4 2" xfId="24972"/>
    <cellStyle name="Note 3 3 3 2 2 2 4 3" xfId="42240"/>
    <cellStyle name="Note 3 3 3 2 2 2 5" xfId="14359"/>
    <cellStyle name="Note 3 3 3 2 2 2 5 2" xfId="32023"/>
    <cellStyle name="Note 3 3 3 2 2 2 5 3" xfId="49241"/>
    <cellStyle name="Note 3 3 3 2 2 2 6" xfId="21329"/>
    <cellStyle name="Note 3 3 3 2 2 2 7" xfId="38629"/>
    <cellStyle name="Note 3 3 3 2 2 3" xfId="3980"/>
    <cellStyle name="Note 3 3 3 2 2 3 2" xfId="5896"/>
    <cellStyle name="Note 3 3 3 2 2 3 2 2" xfId="12816"/>
    <cellStyle name="Note 3 3 3 2 2 3 2 2 2" xfId="19543"/>
    <cellStyle name="Note 3 3 3 2 2 3 2 2 2 2" xfId="37207"/>
    <cellStyle name="Note 3 3 3 2 2 3 2 2 2 3" xfId="54384"/>
    <cellStyle name="Note 3 3 3 2 2 3 2 2 3" xfId="30480"/>
    <cellStyle name="Note 3 3 3 2 2 3 2 2 4" xfId="47707"/>
    <cellStyle name="Note 3 3 3 2 2 3 2 3" xfId="9532"/>
    <cellStyle name="Note 3 3 3 2 2 3 2 3 2" xfId="27197"/>
    <cellStyle name="Note 3 3 3 2 2 3 2 3 3" xfId="44450"/>
    <cellStyle name="Note 3 3 3 2 2 3 2 4" xfId="16476"/>
    <cellStyle name="Note 3 3 3 2 2 3 2 4 2" xfId="34140"/>
    <cellStyle name="Note 3 3 3 2 2 3 2 4 3" xfId="51343"/>
    <cellStyle name="Note 3 3 3 2 2 3 2 5" xfId="23561"/>
    <cellStyle name="Note 3 3 3 2 2 3 2 6" xfId="40839"/>
    <cellStyle name="Note 3 3 3 2 2 3 3" xfId="7677"/>
    <cellStyle name="Note 3 3 3 2 2 3 3 2" xfId="25342"/>
    <cellStyle name="Note 3 3 3 2 2 3 3 3" xfId="42607"/>
    <cellStyle name="Note 3 3 3 2 2 3 4" xfId="14729"/>
    <cellStyle name="Note 3 3 3 2 2 3 4 2" xfId="32393"/>
    <cellStyle name="Note 3 3 3 2 2 3 4 3" xfId="49608"/>
    <cellStyle name="Note 3 3 3 2 2 3 5" xfId="21699"/>
    <cellStyle name="Note 3 3 3 2 2 3 6" xfId="38996"/>
    <cellStyle name="Note 3 3 3 2 2 4" xfId="4863"/>
    <cellStyle name="Note 3 3 3 2 2 4 2" xfId="11783"/>
    <cellStyle name="Note 3 3 3 2 2 4 2 2" xfId="18564"/>
    <cellStyle name="Note 3 3 3 2 2 4 2 2 2" xfId="36228"/>
    <cellStyle name="Note 3 3 3 2 2 4 2 2 3" xfId="53414"/>
    <cellStyle name="Note 3 3 3 2 2 4 2 3" xfId="29447"/>
    <cellStyle name="Note 3 3 3 2 2 4 2 4" xfId="46683"/>
    <cellStyle name="Note 3 3 3 2 2 4 3" xfId="8499"/>
    <cellStyle name="Note 3 3 3 2 2 4 3 2" xfId="26164"/>
    <cellStyle name="Note 3 3 3 2 2 4 3 3" xfId="43426"/>
    <cellStyle name="Note 3 3 3 2 2 4 4" xfId="15497"/>
    <cellStyle name="Note 3 3 3 2 2 4 4 2" xfId="33161"/>
    <cellStyle name="Note 3 3 3 2 2 4 4 3" xfId="50373"/>
    <cellStyle name="Note 3 3 3 2 2 4 5" xfId="22528"/>
    <cellStyle name="Note 3 3 3 2 2 4 6" xfId="39815"/>
    <cellStyle name="Note 3 3 3 2 2 5" xfId="10469"/>
    <cellStyle name="Note 3 3 3 2 2 5 2" xfId="17358"/>
    <cellStyle name="Note 3 3 3 2 2 5 2 2" xfId="35022"/>
    <cellStyle name="Note 3 3 3 2 2 5 2 3" xfId="52220"/>
    <cellStyle name="Note 3 3 3 2 2 5 3" xfId="28133"/>
    <cellStyle name="Note 3 3 3 2 2 5 4" xfId="45381"/>
    <cellStyle name="Note 3 3 3 2 2 6" xfId="6719"/>
    <cellStyle name="Note 3 3 3 2 2 6 2" xfId="24384"/>
    <cellStyle name="Note 3 3 3 2 2 6 3" xfId="41658"/>
    <cellStyle name="Note 3 3 3 2 2 7" xfId="13750"/>
    <cellStyle name="Note 3 3 3 2 2 7 2" xfId="31414"/>
    <cellStyle name="Note 3 3 3 2 2 7 3" xfId="48638"/>
    <cellStyle name="Note 3 3 3 2 2 8" xfId="20666"/>
    <cellStyle name="Note 3 3 3 2 2 9" xfId="37972"/>
    <cellStyle name="Note 3 3 3 2 3" xfId="3043"/>
    <cellStyle name="Note 3 3 3 2 3 2" xfId="3706"/>
    <cellStyle name="Note 3 3 3 2 3 2 2" xfId="5622"/>
    <cellStyle name="Note 3 3 3 2 3 2 2 2" xfId="12542"/>
    <cellStyle name="Note 3 3 3 2 3 2 2 2 2" xfId="19269"/>
    <cellStyle name="Note 3 3 3 2 3 2 2 2 2 2" xfId="36933"/>
    <cellStyle name="Note 3 3 3 2 3 2 2 2 2 3" xfId="54110"/>
    <cellStyle name="Note 3 3 3 2 3 2 2 2 3" xfId="30206"/>
    <cellStyle name="Note 3 3 3 2 3 2 2 2 4" xfId="47433"/>
    <cellStyle name="Note 3 3 3 2 3 2 2 3" xfId="9258"/>
    <cellStyle name="Note 3 3 3 2 3 2 2 3 2" xfId="26923"/>
    <cellStyle name="Note 3 3 3 2 3 2 2 3 3" xfId="44176"/>
    <cellStyle name="Note 3 3 3 2 3 2 2 4" xfId="16202"/>
    <cellStyle name="Note 3 3 3 2 3 2 2 4 2" xfId="33866"/>
    <cellStyle name="Note 3 3 3 2 3 2 2 4 3" xfId="51069"/>
    <cellStyle name="Note 3 3 3 2 3 2 2 5" xfId="23287"/>
    <cellStyle name="Note 3 3 3 2 3 2 2 6" xfId="40565"/>
    <cellStyle name="Note 3 3 3 2 3 2 3" xfId="11166"/>
    <cellStyle name="Note 3 3 3 2 3 2 3 2" xfId="18001"/>
    <cellStyle name="Note 3 3 3 2 3 2 3 2 2" xfId="35665"/>
    <cellStyle name="Note 3 3 3 2 3 2 3 2 3" xfId="52854"/>
    <cellStyle name="Note 3 3 3 2 3 2 3 3" xfId="28830"/>
    <cellStyle name="Note 3 3 3 2 3 2 3 4" xfId="46069"/>
    <cellStyle name="Note 3 3 3 2 3 2 4" xfId="7403"/>
    <cellStyle name="Note 3 3 3 2 3 2 4 2" xfId="25068"/>
    <cellStyle name="Note 3 3 3 2 3 2 4 3" xfId="42333"/>
    <cellStyle name="Note 3 3 3 2 3 2 5" xfId="14455"/>
    <cellStyle name="Note 3 3 3 2 3 2 5 2" xfId="32119"/>
    <cellStyle name="Note 3 3 3 2 3 2 5 3" xfId="49334"/>
    <cellStyle name="Note 3 3 3 2 3 2 6" xfId="21425"/>
    <cellStyle name="Note 3 3 3 2 3 2 7" xfId="38722"/>
    <cellStyle name="Note 3 3 3 2 3 3" xfId="4073"/>
    <cellStyle name="Note 3 3 3 2 3 3 2" xfId="5989"/>
    <cellStyle name="Note 3 3 3 2 3 3 2 2" xfId="12909"/>
    <cellStyle name="Note 3 3 3 2 3 3 2 2 2" xfId="19636"/>
    <cellStyle name="Note 3 3 3 2 3 3 2 2 2 2" xfId="37300"/>
    <cellStyle name="Note 3 3 3 2 3 3 2 2 2 3" xfId="54477"/>
    <cellStyle name="Note 3 3 3 2 3 3 2 2 3" xfId="30573"/>
    <cellStyle name="Note 3 3 3 2 3 3 2 2 4" xfId="47800"/>
    <cellStyle name="Note 3 3 3 2 3 3 2 3" xfId="9625"/>
    <cellStyle name="Note 3 3 3 2 3 3 2 3 2" xfId="27290"/>
    <cellStyle name="Note 3 3 3 2 3 3 2 3 3" xfId="44543"/>
    <cellStyle name="Note 3 3 3 2 3 3 2 4" xfId="16569"/>
    <cellStyle name="Note 3 3 3 2 3 3 2 4 2" xfId="34233"/>
    <cellStyle name="Note 3 3 3 2 3 3 2 4 3" xfId="51436"/>
    <cellStyle name="Note 3 3 3 2 3 3 2 5" xfId="23654"/>
    <cellStyle name="Note 3 3 3 2 3 3 2 6" xfId="40932"/>
    <cellStyle name="Note 3 3 3 2 3 3 3" xfId="7770"/>
    <cellStyle name="Note 3 3 3 2 3 3 3 2" xfId="25435"/>
    <cellStyle name="Note 3 3 3 2 3 3 3 3" xfId="42700"/>
    <cellStyle name="Note 3 3 3 2 3 3 4" xfId="14822"/>
    <cellStyle name="Note 3 3 3 2 3 3 4 2" xfId="32486"/>
    <cellStyle name="Note 3 3 3 2 3 3 4 3" xfId="49701"/>
    <cellStyle name="Note 3 3 3 2 3 3 5" xfId="21792"/>
    <cellStyle name="Note 3 3 3 2 3 3 6" xfId="39089"/>
    <cellStyle name="Note 3 3 3 2 3 4" xfId="4959"/>
    <cellStyle name="Note 3 3 3 2 3 4 2" xfId="11879"/>
    <cellStyle name="Note 3 3 3 2 3 4 2 2" xfId="18660"/>
    <cellStyle name="Note 3 3 3 2 3 4 2 2 2" xfId="36324"/>
    <cellStyle name="Note 3 3 3 2 3 4 2 2 3" xfId="53507"/>
    <cellStyle name="Note 3 3 3 2 3 4 2 3" xfId="29543"/>
    <cellStyle name="Note 3 3 3 2 3 4 2 4" xfId="46776"/>
    <cellStyle name="Note 3 3 3 2 3 4 3" xfId="8595"/>
    <cellStyle name="Note 3 3 3 2 3 4 3 2" xfId="26260"/>
    <cellStyle name="Note 3 3 3 2 3 4 3 3" xfId="43519"/>
    <cellStyle name="Note 3 3 3 2 3 4 4" xfId="15593"/>
    <cellStyle name="Note 3 3 3 2 3 4 4 2" xfId="33257"/>
    <cellStyle name="Note 3 3 3 2 3 4 4 3" xfId="50466"/>
    <cellStyle name="Note 3 3 3 2 3 4 5" xfId="22624"/>
    <cellStyle name="Note 3 3 3 2 3 4 6" xfId="39908"/>
    <cellStyle name="Note 3 3 3 2 3 5" xfId="10565"/>
    <cellStyle name="Note 3 3 3 2 3 5 2" xfId="17454"/>
    <cellStyle name="Note 3 3 3 2 3 5 2 2" xfId="35118"/>
    <cellStyle name="Note 3 3 3 2 3 5 2 3" xfId="52313"/>
    <cellStyle name="Note 3 3 3 2 3 5 3" xfId="28229"/>
    <cellStyle name="Note 3 3 3 2 3 5 4" xfId="45474"/>
    <cellStyle name="Note 3 3 3 2 3 6" xfId="6815"/>
    <cellStyle name="Note 3 3 3 2 3 6 2" xfId="24480"/>
    <cellStyle name="Note 3 3 3 2 3 6 3" xfId="41751"/>
    <cellStyle name="Note 3 3 3 2 3 7" xfId="13846"/>
    <cellStyle name="Note 3 3 3 2 3 7 2" xfId="31510"/>
    <cellStyle name="Note 3 3 3 2 3 7 3" xfId="48731"/>
    <cellStyle name="Note 3 3 3 2 3 8" xfId="20762"/>
    <cellStyle name="Note 3 3 3 2 3 9" xfId="38065"/>
    <cellStyle name="Note 3 3 3 2 4" xfId="3155"/>
    <cellStyle name="Note 3 3 3 2 4 2" xfId="4185"/>
    <cellStyle name="Note 3 3 3 2 4 2 2" xfId="6101"/>
    <cellStyle name="Note 3 3 3 2 4 2 2 2" xfId="13021"/>
    <cellStyle name="Note 3 3 3 2 4 2 2 2 2" xfId="19748"/>
    <cellStyle name="Note 3 3 3 2 4 2 2 2 2 2" xfId="37412"/>
    <cellStyle name="Note 3 3 3 2 4 2 2 2 2 3" xfId="54589"/>
    <cellStyle name="Note 3 3 3 2 4 2 2 2 3" xfId="30685"/>
    <cellStyle name="Note 3 3 3 2 4 2 2 2 4" xfId="47912"/>
    <cellStyle name="Note 3 3 3 2 4 2 2 3" xfId="9737"/>
    <cellStyle name="Note 3 3 3 2 4 2 2 3 2" xfId="27402"/>
    <cellStyle name="Note 3 3 3 2 4 2 2 3 3" xfId="44655"/>
    <cellStyle name="Note 3 3 3 2 4 2 2 4" xfId="16681"/>
    <cellStyle name="Note 3 3 3 2 4 2 2 4 2" xfId="34345"/>
    <cellStyle name="Note 3 3 3 2 4 2 2 4 3" xfId="51548"/>
    <cellStyle name="Note 3 3 3 2 4 2 2 5" xfId="23766"/>
    <cellStyle name="Note 3 3 3 2 4 2 2 6" xfId="41044"/>
    <cellStyle name="Note 3 3 3 2 4 2 3" xfId="7882"/>
    <cellStyle name="Note 3 3 3 2 4 2 3 2" xfId="25547"/>
    <cellStyle name="Note 3 3 3 2 4 2 3 3" xfId="42812"/>
    <cellStyle name="Note 3 3 3 2 4 2 4" xfId="14934"/>
    <cellStyle name="Note 3 3 3 2 4 2 4 2" xfId="32598"/>
    <cellStyle name="Note 3 3 3 2 4 2 4 3" xfId="49813"/>
    <cellStyle name="Note 3 3 3 2 4 2 5" xfId="21904"/>
    <cellStyle name="Note 3 3 3 2 4 2 6" xfId="39201"/>
    <cellStyle name="Note 3 3 3 2 4 3" xfId="5071"/>
    <cellStyle name="Note 3 3 3 2 4 3 2" xfId="11991"/>
    <cellStyle name="Note 3 3 3 2 4 3 2 2" xfId="18772"/>
    <cellStyle name="Note 3 3 3 2 4 3 2 2 2" xfId="36436"/>
    <cellStyle name="Note 3 3 3 2 4 3 2 2 3" xfId="53619"/>
    <cellStyle name="Note 3 3 3 2 4 3 2 3" xfId="29655"/>
    <cellStyle name="Note 3 3 3 2 4 3 2 4" xfId="46888"/>
    <cellStyle name="Note 3 3 3 2 4 3 3" xfId="8707"/>
    <cellStyle name="Note 3 3 3 2 4 3 3 2" xfId="26372"/>
    <cellStyle name="Note 3 3 3 2 4 3 3 3" xfId="43631"/>
    <cellStyle name="Note 3 3 3 2 4 3 4" xfId="15705"/>
    <cellStyle name="Note 3 3 3 2 4 3 4 2" xfId="33369"/>
    <cellStyle name="Note 3 3 3 2 4 3 4 3" xfId="50578"/>
    <cellStyle name="Note 3 3 3 2 4 3 5" xfId="22736"/>
    <cellStyle name="Note 3 3 3 2 4 3 6" xfId="40020"/>
    <cellStyle name="Note 3 3 3 2 4 4" xfId="10677"/>
    <cellStyle name="Note 3 3 3 2 4 4 2" xfId="17566"/>
    <cellStyle name="Note 3 3 3 2 4 4 2 2" xfId="35230"/>
    <cellStyle name="Note 3 3 3 2 4 4 2 3" xfId="52425"/>
    <cellStyle name="Note 3 3 3 2 4 4 3" xfId="28341"/>
    <cellStyle name="Note 3 3 3 2 4 4 4" xfId="45586"/>
    <cellStyle name="Note 3 3 3 2 4 5" xfId="6927"/>
    <cellStyle name="Note 3 3 3 2 4 5 2" xfId="24592"/>
    <cellStyle name="Note 3 3 3 2 4 5 3" xfId="41863"/>
    <cellStyle name="Note 3 3 3 2 4 6" xfId="13958"/>
    <cellStyle name="Note 3 3 3 2 4 6 2" xfId="31622"/>
    <cellStyle name="Note 3 3 3 2 4 6 3" xfId="48843"/>
    <cellStyle name="Note 3 3 3 2 4 7" xfId="20874"/>
    <cellStyle name="Note 3 3 3 2 4 8" xfId="38177"/>
    <cellStyle name="Note 3 3 3 2 5" xfId="3383"/>
    <cellStyle name="Note 3 3 3 2 5 2" xfId="5299"/>
    <cellStyle name="Note 3 3 3 2 5 2 2" xfId="12219"/>
    <cellStyle name="Note 3 3 3 2 5 2 2 2" xfId="18946"/>
    <cellStyle name="Note 3 3 3 2 5 2 2 2 2" xfId="36610"/>
    <cellStyle name="Note 3 3 3 2 5 2 2 2 3" xfId="53793"/>
    <cellStyle name="Note 3 3 3 2 5 2 2 3" xfId="29883"/>
    <cellStyle name="Note 3 3 3 2 5 2 2 4" xfId="47116"/>
    <cellStyle name="Note 3 3 3 2 5 2 3" xfId="8935"/>
    <cellStyle name="Note 3 3 3 2 5 2 3 2" xfId="26600"/>
    <cellStyle name="Note 3 3 3 2 5 2 3 3" xfId="43859"/>
    <cellStyle name="Note 3 3 3 2 5 2 4" xfId="15879"/>
    <cellStyle name="Note 3 3 3 2 5 2 4 2" xfId="33543"/>
    <cellStyle name="Note 3 3 3 2 5 2 4 3" xfId="50752"/>
    <cellStyle name="Note 3 3 3 2 5 2 5" xfId="22964"/>
    <cellStyle name="Note 3 3 3 2 5 2 6" xfId="40248"/>
    <cellStyle name="Note 3 3 3 2 5 3" xfId="10843"/>
    <cellStyle name="Note 3 3 3 2 5 3 2" xfId="17678"/>
    <cellStyle name="Note 3 3 3 2 5 3 2 2" xfId="35342"/>
    <cellStyle name="Note 3 3 3 2 5 3 2 3" xfId="52537"/>
    <cellStyle name="Note 3 3 3 2 5 3 3" xfId="28507"/>
    <cellStyle name="Note 3 3 3 2 5 3 4" xfId="45752"/>
    <cellStyle name="Note 3 3 3 2 5 4" xfId="14132"/>
    <cellStyle name="Note 3 3 3 2 5 4 2" xfId="31796"/>
    <cellStyle name="Note 3 3 3 2 5 4 3" xfId="49017"/>
    <cellStyle name="Note 3 3 3 2 5 5" xfId="21102"/>
    <cellStyle name="Note 3 3 3 2 5 6" xfId="38405"/>
    <cellStyle name="Note 3 3 3 2 6" xfId="3236"/>
    <cellStyle name="Note 3 3 3 2 6 2" xfId="5152"/>
    <cellStyle name="Note 3 3 3 2 6 2 2" xfId="12072"/>
    <cellStyle name="Note 3 3 3 2 6 2 2 2" xfId="18853"/>
    <cellStyle name="Note 3 3 3 2 6 2 2 2 2" xfId="36517"/>
    <cellStyle name="Note 3 3 3 2 6 2 2 2 3" xfId="53700"/>
    <cellStyle name="Note 3 3 3 2 6 2 2 3" xfId="29736"/>
    <cellStyle name="Note 3 3 3 2 6 2 2 4" xfId="46969"/>
    <cellStyle name="Note 3 3 3 2 6 2 3" xfId="8788"/>
    <cellStyle name="Note 3 3 3 2 6 2 3 2" xfId="26453"/>
    <cellStyle name="Note 3 3 3 2 6 2 3 3" xfId="43712"/>
    <cellStyle name="Note 3 3 3 2 6 2 4" xfId="15786"/>
    <cellStyle name="Note 3 3 3 2 6 2 4 2" xfId="33450"/>
    <cellStyle name="Note 3 3 3 2 6 2 4 3" xfId="50659"/>
    <cellStyle name="Note 3 3 3 2 6 2 5" xfId="22817"/>
    <cellStyle name="Note 3 3 3 2 6 2 6" xfId="40101"/>
    <cellStyle name="Note 3 3 3 2 6 3" xfId="7008"/>
    <cellStyle name="Note 3 3 3 2 6 3 2" xfId="24673"/>
    <cellStyle name="Note 3 3 3 2 6 3 3" xfId="41944"/>
    <cellStyle name="Note 3 3 3 2 6 4" xfId="14039"/>
    <cellStyle name="Note 3 3 3 2 6 4 2" xfId="31703"/>
    <cellStyle name="Note 3 3 3 2 6 4 3" xfId="48924"/>
    <cellStyle name="Note 3 3 3 2 6 5" xfId="20955"/>
    <cellStyle name="Note 3 3 3 2 6 6" xfId="38258"/>
    <cellStyle name="Note 3 3 3 2 7" xfId="4636"/>
    <cellStyle name="Note 3 3 3 2 7 2" xfId="11556"/>
    <cellStyle name="Note 3 3 3 2 7 2 2" xfId="18337"/>
    <cellStyle name="Note 3 3 3 2 7 2 2 2" xfId="36001"/>
    <cellStyle name="Note 3 3 3 2 7 2 2 3" xfId="53190"/>
    <cellStyle name="Note 3 3 3 2 7 2 3" xfId="29220"/>
    <cellStyle name="Note 3 3 3 2 7 2 4" xfId="46459"/>
    <cellStyle name="Note 3 3 3 2 7 3" xfId="8272"/>
    <cellStyle name="Note 3 3 3 2 7 3 2" xfId="25937"/>
    <cellStyle name="Note 3 3 3 2 7 3 3" xfId="43202"/>
    <cellStyle name="Note 3 3 3 2 7 4" xfId="15270"/>
    <cellStyle name="Note 3 3 3 2 7 4 2" xfId="32934"/>
    <cellStyle name="Note 3 3 3 2 7 4 3" xfId="50149"/>
    <cellStyle name="Note 3 3 3 2 7 5" xfId="22301"/>
    <cellStyle name="Note 3 3 3 2 7 6" xfId="39591"/>
    <cellStyle name="Note 3 3 3 2 8" xfId="10242"/>
    <cellStyle name="Note 3 3 3 2 8 2" xfId="17131"/>
    <cellStyle name="Note 3 3 3 2 8 2 2" xfId="34795"/>
    <cellStyle name="Note 3 3 3 2 8 2 3" xfId="51996"/>
    <cellStyle name="Note 3 3 3 2 8 3" xfId="27906"/>
    <cellStyle name="Note 3 3 3 2 8 4" xfId="45157"/>
    <cellStyle name="Note 3 3 3 2 9" xfId="6492"/>
    <cellStyle name="Note 3 3 3 2 9 2" xfId="24157"/>
    <cellStyle name="Note 3 3 3 2 9 3" xfId="41434"/>
    <cellStyle name="Note 3 3 3 3" xfId="2855"/>
    <cellStyle name="Note 3 3 3 3 2" xfId="3518"/>
    <cellStyle name="Note 3 3 3 3 2 2" xfId="5434"/>
    <cellStyle name="Note 3 3 3 3 2 2 2" xfId="12354"/>
    <cellStyle name="Note 3 3 3 3 2 2 2 2" xfId="19081"/>
    <cellStyle name="Note 3 3 3 3 2 2 2 2 2" xfId="36745"/>
    <cellStyle name="Note 3 3 3 3 2 2 2 2 3" xfId="53925"/>
    <cellStyle name="Note 3 3 3 3 2 2 2 3" xfId="30018"/>
    <cellStyle name="Note 3 3 3 3 2 2 2 4" xfId="47248"/>
    <cellStyle name="Note 3 3 3 3 2 2 3" xfId="9070"/>
    <cellStyle name="Note 3 3 3 3 2 2 3 2" xfId="26735"/>
    <cellStyle name="Note 3 3 3 3 2 2 3 3" xfId="43991"/>
    <cellStyle name="Note 3 3 3 3 2 2 4" xfId="16014"/>
    <cellStyle name="Note 3 3 3 3 2 2 4 2" xfId="33678"/>
    <cellStyle name="Note 3 3 3 3 2 2 4 3" xfId="50884"/>
    <cellStyle name="Note 3 3 3 3 2 2 5" xfId="23099"/>
    <cellStyle name="Note 3 3 3 3 2 2 6" xfId="40380"/>
    <cellStyle name="Note 3 3 3 3 2 3" xfId="10978"/>
    <cellStyle name="Note 3 3 3 3 2 3 2" xfId="17813"/>
    <cellStyle name="Note 3 3 3 3 2 3 2 2" xfId="35477"/>
    <cellStyle name="Note 3 3 3 3 2 3 2 3" xfId="52669"/>
    <cellStyle name="Note 3 3 3 3 2 3 3" xfId="28642"/>
    <cellStyle name="Note 3 3 3 3 2 3 4" xfId="45884"/>
    <cellStyle name="Note 3 3 3 3 2 4" xfId="7215"/>
    <cellStyle name="Note 3 3 3 3 2 4 2" xfId="24880"/>
    <cellStyle name="Note 3 3 3 3 2 4 3" xfId="42148"/>
    <cellStyle name="Note 3 3 3 3 2 5" xfId="14267"/>
    <cellStyle name="Note 3 3 3 3 2 5 2" xfId="31931"/>
    <cellStyle name="Note 3 3 3 3 2 5 3" xfId="49149"/>
    <cellStyle name="Note 3 3 3 3 2 6" xfId="21237"/>
    <cellStyle name="Note 3 3 3 3 2 7" xfId="38537"/>
    <cellStyle name="Note 3 3 3 3 3" xfId="3888"/>
    <cellStyle name="Note 3 3 3 3 3 2" xfId="5804"/>
    <cellStyle name="Note 3 3 3 3 3 2 2" xfId="12724"/>
    <cellStyle name="Note 3 3 3 3 3 2 2 2" xfId="19451"/>
    <cellStyle name="Note 3 3 3 3 3 2 2 2 2" xfId="37115"/>
    <cellStyle name="Note 3 3 3 3 3 2 2 2 3" xfId="54292"/>
    <cellStyle name="Note 3 3 3 3 3 2 2 3" xfId="30388"/>
    <cellStyle name="Note 3 3 3 3 3 2 2 4" xfId="47615"/>
    <cellStyle name="Note 3 3 3 3 3 2 3" xfId="9440"/>
    <cellStyle name="Note 3 3 3 3 3 2 3 2" xfId="27105"/>
    <cellStyle name="Note 3 3 3 3 3 2 3 3" xfId="44358"/>
    <cellStyle name="Note 3 3 3 3 3 2 4" xfId="16384"/>
    <cellStyle name="Note 3 3 3 3 3 2 4 2" xfId="34048"/>
    <cellStyle name="Note 3 3 3 3 3 2 4 3" xfId="51251"/>
    <cellStyle name="Note 3 3 3 3 3 2 5" xfId="23469"/>
    <cellStyle name="Note 3 3 3 3 3 2 6" xfId="40747"/>
    <cellStyle name="Note 3 3 3 3 3 3" xfId="7585"/>
    <cellStyle name="Note 3 3 3 3 3 3 2" xfId="25250"/>
    <cellStyle name="Note 3 3 3 3 3 3 3" xfId="42515"/>
    <cellStyle name="Note 3 3 3 3 3 4" xfId="14637"/>
    <cellStyle name="Note 3 3 3 3 3 4 2" xfId="32301"/>
    <cellStyle name="Note 3 3 3 3 3 4 3" xfId="49516"/>
    <cellStyle name="Note 3 3 3 3 3 5" xfId="21607"/>
    <cellStyle name="Note 3 3 3 3 3 6" xfId="38904"/>
    <cellStyle name="Note 3 3 3 3 4" xfId="4771"/>
    <cellStyle name="Note 3 3 3 3 4 2" xfId="11691"/>
    <cellStyle name="Note 3 3 3 3 4 2 2" xfId="18472"/>
    <cellStyle name="Note 3 3 3 3 4 2 2 2" xfId="36136"/>
    <cellStyle name="Note 3 3 3 3 4 2 2 3" xfId="53322"/>
    <cellStyle name="Note 3 3 3 3 4 2 3" xfId="29355"/>
    <cellStyle name="Note 3 3 3 3 4 2 4" xfId="46591"/>
    <cellStyle name="Note 3 3 3 3 4 3" xfId="8407"/>
    <cellStyle name="Note 3 3 3 3 4 3 2" xfId="26072"/>
    <cellStyle name="Note 3 3 3 3 4 3 3" xfId="43334"/>
    <cellStyle name="Note 3 3 3 3 4 4" xfId="15405"/>
    <cellStyle name="Note 3 3 3 3 4 4 2" xfId="33069"/>
    <cellStyle name="Note 3 3 3 3 4 4 3" xfId="50281"/>
    <cellStyle name="Note 3 3 3 3 4 5" xfId="22436"/>
    <cellStyle name="Note 3 3 3 3 4 6" xfId="39723"/>
    <cellStyle name="Note 3 3 3 3 5" xfId="10377"/>
    <cellStyle name="Note 3 3 3 3 5 2" xfId="17266"/>
    <cellStyle name="Note 3 3 3 3 5 2 2" xfId="34930"/>
    <cellStyle name="Note 3 3 3 3 5 2 3" xfId="52128"/>
    <cellStyle name="Note 3 3 3 3 5 3" xfId="28041"/>
    <cellStyle name="Note 3 3 3 3 5 4" xfId="45289"/>
    <cellStyle name="Note 3 3 3 3 6" xfId="6627"/>
    <cellStyle name="Note 3 3 3 3 6 2" xfId="24292"/>
    <cellStyle name="Note 3 3 3 3 6 3" xfId="41566"/>
    <cellStyle name="Note 3 3 3 3 7" xfId="13658"/>
    <cellStyle name="Note 3 3 3 3 7 2" xfId="31322"/>
    <cellStyle name="Note 3 3 3 3 7 3" xfId="48546"/>
    <cellStyle name="Note 3 3 3 3 8" xfId="20574"/>
    <cellStyle name="Note 3 3 3 3 9" xfId="37880"/>
    <cellStyle name="Note 3 3 3 4" xfId="4507"/>
    <cellStyle name="Note 3 3 3 4 2" xfId="6371"/>
    <cellStyle name="Note 3 3 3 4 2 2" xfId="13290"/>
    <cellStyle name="Note 3 3 3 4 2 2 2" xfId="19963"/>
    <cellStyle name="Note 3 3 3 4 2 2 2 2" xfId="37627"/>
    <cellStyle name="Note 3 3 3 4 2 2 2 3" xfId="54804"/>
    <cellStyle name="Note 3 3 3 4 2 2 3" xfId="30954"/>
    <cellStyle name="Note 3 3 3 4 2 2 4" xfId="48181"/>
    <cellStyle name="Note 3 3 3 4 2 3" xfId="10006"/>
    <cellStyle name="Note 3 3 3 4 2 3 2" xfId="27671"/>
    <cellStyle name="Note 3 3 3 4 2 3 3" xfId="44924"/>
    <cellStyle name="Note 3 3 3 4 2 4" xfId="16896"/>
    <cellStyle name="Note 3 3 3 4 2 4 2" xfId="34560"/>
    <cellStyle name="Note 3 3 3 4 2 4 3" xfId="51763"/>
    <cellStyle name="Note 3 3 3 4 2 5" xfId="24036"/>
    <cellStyle name="Note 3 3 3 4 2 6" xfId="41313"/>
    <cellStyle name="Note 3 3 3 4 3" xfId="11435"/>
    <cellStyle name="Note 3 3 3 4 3 2" xfId="18216"/>
    <cellStyle name="Note 3 3 3 4 3 2 2" xfId="35880"/>
    <cellStyle name="Note 3 3 3 4 3 2 3" xfId="53069"/>
    <cellStyle name="Note 3 3 3 4 3 3" xfId="29099"/>
    <cellStyle name="Note 3 3 3 4 3 4" xfId="46338"/>
    <cellStyle name="Note 3 3 3 4 4" xfId="8151"/>
    <cellStyle name="Note 3 3 3 4 4 2" xfId="25816"/>
    <cellStyle name="Note 3 3 3 4 4 3" xfId="43081"/>
    <cellStyle name="Note 3 3 3 4 5" xfId="15149"/>
    <cellStyle name="Note 3 3 3 4 5 2" xfId="32813"/>
    <cellStyle name="Note 3 3 3 4 5 3" xfId="50028"/>
    <cellStyle name="Note 3 3 3 4 6" xfId="22180"/>
    <cellStyle name="Note 3 3 3 4 7" xfId="39470"/>
    <cellStyle name="Note 3 3 3 5" xfId="4364"/>
    <cellStyle name="Note 3 3 3 5 2" xfId="6229"/>
    <cellStyle name="Note 3 3 3 5 2 2" xfId="13148"/>
    <cellStyle name="Note 3 3 3 5 2 2 2" xfId="19821"/>
    <cellStyle name="Note 3 3 3 5 2 2 2 2" xfId="37485"/>
    <cellStyle name="Note 3 3 3 5 2 2 2 3" xfId="54662"/>
    <cellStyle name="Note 3 3 3 5 2 2 3" xfId="30812"/>
    <cellStyle name="Note 3 3 3 5 2 2 4" xfId="48039"/>
    <cellStyle name="Note 3 3 3 5 2 3" xfId="9864"/>
    <cellStyle name="Note 3 3 3 5 2 3 2" xfId="27529"/>
    <cellStyle name="Note 3 3 3 5 2 3 3" xfId="44782"/>
    <cellStyle name="Note 3 3 3 5 2 4" xfId="16754"/>
    <cellStyle name="Note 3 3 3 5 2 4 2" xfId="34418"/>
    <cellStyle name="Note 3 3 3 5 2 4 3" xfId="51621"/>
    <cellStyle name="Note 3 3 3 5 2 5" xfId="23894"/>
    <cellStyle name="Note 3 3 3 5 2 6" xfId="41171"/>
    <cellStyle name="Note 3 3 3 5 3" xfId="11293"/>
    <cellStyle name="Note 3 3 3 5 3 2" xfId="18074"/>
    <cellStyle name="Note 3 3 3 5 3 2 2" xfId="35738"/>
    <cellStyle name="Note 3 3 3 5 3 2 3" xfId="52927"/>
    <cellStyle name="Note 3 3 3 5 3 3" xfId="28957"/>
    <cellStyle name="Note 3 3 3 5 3 4" xfId="46196"/>
    <cellStyle name="Note 3 3 3 5 4" xfId="8009"/>
    <cellStyle name="Note 3 3 3 5 4 2" xfId="25674"/>
    <cellStyle name="Note 3 3 3 5 4 3" xfId="42939"/>
    <cellStyle name="Note 3 3 3 5 5" xfId="15007"/>
    <cellStyle name="Note 3 3 3 5 5 2" xfId="32671"/>
    <cellStyle name="Note 3 3 3 5 5 3" xfId="49886"/>
    <cellStyle name="Note 3 3 3 5 6" xfId="22038"/>
    <cellStyle name="Note 3 3 3 5 7" xfId="39328"/>
    <cellStyle name="Note 3 3 3 6" xfId="10150"/>
    <cellStyle name="Note 3 3 3 6 2" xfId="17039"/>
    <cellStyle name="Note 3 3 3 6 2 2" xfId="34703"/>
    <cellStyle name="Note 3 3 3 6 2 3" xfId="51904"/>
    <cellStyle name="Note 3 3 3 6 3" xfId="27814"/>
    <cellStyle name="Note 3 3 3 6 4" xfId="45065"/>
    <cellStyle name="Note 3 3 3 7" xfId="13431"/>
    <cellStyle name="Note 3 3 3 7 2" xfId="31095"/>
    <cellStyle name="Note 3 3 3 7 3" xfId="48322"/>
    <cellStyle name="Note 3 3 3 8" xfId="20257"/>
    <cellStyle name="Note 3 3 3 9" xfId="20386"/>
    <cellStyle name="Note 3 3 4" xfId="2721"/>
    <cellStyle name="Note 3 3 4 10" xfId="13526"/>
    <cellStyle name="Note 3 3 4 10 2" xfId="31190"/>
    <cellStyle name="Note 3 3 4 10 3" xfId="48417"/>
    <cellStyle name="Note 3 3 4 11" xfId="20442"/>
    <cellStyle name="Note 3 3 4 12" xfId="37751"/>
    <cellStyle name="Note 3 3 4 2" xfId="2950"/>
    <cellStyle name="Note 3 3 4 2 2" xfId="3613"/>
    <cellStyle name="Note 3 3 4 2 2 2" xfId="5529"/>
    <cellStyle name="Note 3 3 4 2 2 2 2" xfId="12449"/>
    <cellStyle name="Note 3 3 4 2 2 2 2 2" xfId="19176"/>
    <cellStyle name="Note 3 3 4 2 2 2 2 2 2" xfId="36840"/>
    <cellStyle name="Note 3 3 4 2 2 2 2 2 3" xfId="54020"/>
    <cellStyle name="Note 3 3 4 2 2 2 2 3" xfId="30113"/>
    <cellStyle name="Note 3 3 4 2 2 2 2 4" xfId="47343"/>
    <cellStyle name="Note 3 3 4 2 2 2 3" xfId="9165"/>
    <cellStyle name="Note 3 3 4 2 2 2 3 2" xfId="26830"/>
    <cellStyle name="Note 3 3 4 2 2 2 3 3" xfId="44086"/>
    <cellStyle name="Note 3 3 4 2 2 2 4" xfId="16109"/>
    <cellStyle name="Note 3 3 4 2 2 2 4 2" xfId="33773"/>
    <cellStyle name="Note 3 3 4 2 2 2 4 3" xfId="50979"/>
    <cellStyle name="Note 3 3 4 2 2 2 5" xfId="23194"/>
    <cellStyle name="Note 3 3 4 2 2 2 6" xfId="40475"/>
    <cellStyle name="Note 3 3 4 2 2 3" xfId="11073"/>
    <cellStyle name="Note 3 3 4 2 2 3 2" xfId="17908"/>
    <cellStyle name="Note 3 3 4 2 2 3 2 2" xfId="35572"/>
    <cellStyle name="Note 3 3 4 2 2 3 2 3" xfId="52764"/>
    <cellStyle name="Note 3 3 4 2 2 3 3" xfId="28737"/>
    <cellStyle name="Note 3 3 4 2 2 3 4" xfId="45979"/>
    <cellStyle name="Note 3 3 4 2 2 4" xfId="7310"/>
    <cellStyle name="Note 3 3 4 2 2 4 2" xfId="24975"/>
    <cellStyle name="Note 3 3 4 2 2 4 3" xfId="42243"/>
    <cellStyle name="Note 3 3 4 2 2 5" xfId="14362"/>
    <cellStyle name="Note 3 3 4 2 2 5 2" xfId="32026"/>
    <cellStyle name="Note 3 3 4 2 2 5 3" xfId="49244"/>
    <cellStyle name="Note 3 3 4 2 2 6" xfId="21332"/>
    <cellStyle name="Note 3 3 4 2 2 7" xfId="38632"/>
    <cellStyle name="Note 3 3 4 2 3" xfId="3983"/>
    <cellStyle name="Note 3 3 4 2 3 2" xfId="5899"/>
    <cellStyle name="Note 3 3 4 2 3 2 2" xfId="12819"/>
    <cellStyle name="Note 3 3 4 2 3 2 2 2" xfId="19546"/>
    <cellStyle name="Note 3 3 4 2 3 2 2 2 2" xfId="37210"/>
    <cellStyle name="Note 3 3 4 2 3 2 2 2 3" xfId="54387"/>
    <cellStyle name="Note 3 3 4 2 3 2 2 3" xfId="30483"/>
    <cellStyle name="Note 3 3 4 2 3 2 2 4" xfId="47710"/>
    <cellStyle name="Note 3 3 4 2 3 2 3" xfId="9535"/>
    <cellStyle name="Note 3 3 4 2 3 2 3 2" xfId="27200"/>
    <cellStyle name="Note 3 3 4 2 3 2 3 3" xfId="44453"/>
    <cellStyle name="Note 3 3 4 2 3 2 4" xfId="16479"/>
    <cellStyle name="Note 3 3 4 2 3 2 4 2" xfId="34143"/>
    <cellStyle name="Note 3 3 4 2 3 2 4 3" xfId="51346"/>
    <cellStyle name="Note 3 3 4 2 3 2 5" xfId="23564"/>
    <cellStyle name="Note 3 3 4 2 3 2 6" xfId="40842"/>
    <cellStyle name="Note 3 3 4 2 3 3" xfId="7680"/>
    <cellStyle name="Note 3 3 4 2 3 3 2" xfId="25345"/>
    <cellStyle name="Note 3 3 4 2 3 3 3" xfId="42610"/>
    <cellStyle name="Note 3 3 4 2 3 4" xfId="14732"/>
    <cellStyle name="Note 3 3 4 2 3 4 2" xfId="32396"/>
    <cellStyle name="Note 3 3 4 2 3 4 3" xfId="49611"/>
    <cellStyle name="Note 3 3 4 2 3 5" xfId="21702"/>
    <cellStyle name="Note 3 3 4 2 3 6" xfId="38999"/>
    <cellStyle name="Note 3 3 4 2 4" xfId="4866"/>
    <cellStyle name="Note 3 3 4 2 4 2" xfId="11786"/>
    <cellStyle name="Note 3 3 4 2 4 2 2" xfId="18567"/>
    <cellStyle name="Note 3 3 4 2 4 2 2 2" xfId="36231"/>
    <cellStyle name="Note 3 3 4 2 4 2 2 3" xfId="53417"/>
    <cellStyle name="Note 3 3 4 2 4 2 3" xfId="29450"/>
    <cellStyle name="Note 3 3 4 2 4 2 4" xfId="46686"/>
    <cellStyle name="Note 3 3 4 2 4 3" xfId="8502"/>
    <cellStyle name="Note 3 3 4 2 4 3 2" xfId="26167"/>
    <cellStyle name="Note 3 3 4 2 4 3 3" xfId="43429"/>
    <cellStyle name="Note 3 3 4 2 4 4" xfId="15500"/>
    <cellStyle name="Note 3 3 4 2 4 4 2" xfId="33164"/>
    <cellStyle name="Note 3 3 4 2 4 4 3" xfId="50376"/>
    <cellStyle name="Note 3 3 4 2 4 5" xfId="22531"/>
    <cellStyle name="Note 3 3 4 2 4 6" xfId="39818"/>
    <cellStyle name="Note 3 3 4 2 5" xfId="10472"/>
    <cellStyle name="Note 3 3 4 2 5 2" xfId="17361"/>
    <cellStyle name="Note 3 3 4 2 5 2 2" xfId="35025"/>
    <cellStyle name="Note 3 3 4 2 5 2 3" xfId="52223"/>
    <cellStyle name="Note 3 3 4 2 5 3" xfId="28136"/>
    <cellStyle name="Note 3 3 4 2 5 4" xfId="45384"/>
    <cellStyle name="Note 3 3 4 2 6" xfId="6722"/>
    <cellStyle name="Note 3 3 4 2 6 2" xfId="24387"/>
    <cellStyle name="Note 3 3 4 2 6 3" xfId="41661"/>
    <cellStyle name="Note 3 3 4 2 7" xfId="13753"/>
    <cellStyle name="Note 3 3 4 2 7 2" xfId="31417"/>
    <cellStyle name="Note 3 3 4 2 7 3" xfId="48641"/>
    <cellStyle name="Note 3 3 4 2 8" xfId="20669"/>
    <cellStyle name="Note 3 3 4 2 9" xfId="37975"/>
    <cellStyle name="Note 3 3 4 3" xfId="3046"/>
    <cellStyle name="Note 3 3 4 3 2" xfId="3709"/>
    <cellStyle name="Note 3 3 4 3 2 2" xfId="5625"/>
    <cellStyle name="Note 3 3 4 3 2 2 2" xfId="12545"/>
    <cellStyle name="Note 3 3 4 3 2 2 2 2" xfId="19272"/>
    <cellStyle name="Note 3 3 4 3 2 2 2 2 2" xfId="36936"/>
    <cellStyle name="Note 3 3 4 3 2 2 2 2 3" xfId="54113"/>
    <cellStyle name="Note 3 3 4 3 2 2 2 3" xfId="30209"/>
    <cellStyle name="Note 3 3 4 3 2 2 2 4" xfId="47436"/>
    <cellStyle name="Note 3 3 4 3 2 2 3" xfId="9261"/>
    <cellStyle name="Note 3 3 4 3 2 2 3 2" xfId="26926"/>
    <cellStyle name="Note 3 3 4 3 2 2 3 3" xfId="44179"/>
    <cellStyle name="Note 3 3 4 3 2 2 4" xfId="16205"/>
    <cellStyle name="Note 3 3 4 3 2 2 4 2" xfId="33869"/>
    <cellStyle name="Note 3 3 4 3 2 2 4 3" xfId="51072"/>
    <cellStyle name="Note 3 3 4 3 2 2 5" xfId="23290"/>
    <cellStyle name="Note 3 3 4 3 2 2 6" xfId="40568"/>
    <cellStyle name="Note 3 3 4 3 2 3" xfId="11169"/>
    <cellStyle name="Note 3 3 4 3 2 3 2" xfId="18004"/>
    <cellStyle name="Note 3 3 4 3 2 3 2 2" xfId="35668"/>
    <cellStyle name="Note 3 3 4 3 2 3 2 3" xfId="52857"/>
    <cellStyle name="Note 3 3 4 3 2 3 3" xfId="28833"/>
    <cellStyle name="Note 3 3 4 3 2 3 4" xfId="46072"/>
    <cellStyle name="Note 3 3 4 3 2 4" xfId="7406"/>
    <cellStyle name="Note 3 3 4 3 2 4 2" xfId="25071"/>
    <cellStyle name="Note 3 3 4 3 2 4 3" xfId="42336"/>
    <cellStyle name="Note 3 3 4 3 2 5" xfId="14458"/>
    <cellStyle name="Note 3 3 4 3 2 5 2" xfId="32122"/>
    <cellStyle name="Note 3 3 4 3 2 5 3" xfId="49337"/>
    <cellStyle name="Note 3 3 4 3 2 6" xfId="21428"/>
    <cellStyle name="Note 3 3 4 3 2 7" xfId="38725"/>
    <cellStyle name="Note 3 3 4 3 3" xfId="4076"/>
    <cellStyle name="Note 3 3 4 3 3 2" xfId="5992"/>
    <cellStyle name="Note 3 3 4 3 3 2 2" xfId="12912"/>
    <cellStyle name="Note 3 3 4 3 3 2 2 2" xfId="19639"/>
    <cellStyle name="Note 3 3 4 3 3 2 2 2 2" xfId="37303"/>
    <cellStyle name="Note 3 3 4 3 3 2 2 2 3" xfId="54480"/>
    <cellStyle name="Note 3 3 4 3 3 2 2 3" xfId="30576"/>
    <cellStyle name="Note 3 3 4 3 3 2 2 4" xfId="47803"/>
    <cellStyle name="Note 3 3 4 3 3 2 3" xfId="9628"/>
    <cellStyle name="Note 3 3 4 3 3 2 3 2" xfId="27293"/>
    <cellStyle name="Note 3 3 4 3 3 2 3 3" xfId="44546"/>
    <cellStyle name="Note 3 3 4 3 3 2 4" xfId="16572"/>
    <cellStyle name="Note 3 3 4 3 3 2 4 2" xfId="34236"/>
    <cellStyle name="Note 3 3 4 3 3 2 4 3" xfId="51439"/>
    <cellStyle name="Note 3 3 4 3 3 2 5" xfId="23657"/>
    <cellStyle name="Note 3 3 4 3 3 2 6" xfId="40935"/>
    <cellStyle name="Note 3 3 4 3 3 3" xfId="7773"/>
    <cellStyle name="Note 3 3 4 3 3 3 2" xfId="25438"/>
    <cellStyle name="Note 3 3 4 3 3 3 3" xfId="42703"/>
    <cellStyle name="Note 3 3 4 3 3 4" xfId="14825"/>
    <cellStyle name="Note 3 3 4 3 3 4 2" xfId="32489"/>
    <cellStyle name="Note 3 3 4 3 3 4 3" xfId="49704"/>
    <cellStyle name="Note 3 3 4 3 3 5" xfId="21795"/>
    <cellStyle name="Note 3 3 4 3 3 6" xfId="39092"/>
    <cellStyle name="Note 3 3 4 3 4" xfId="4962"/>
    <cellStyle name="Note 3 3 4 3 4 2" xfId="11882"/>
    <cellStyle name="Note 3 3 4 3 4 2 2" xfId="18663"/>
    <cellStyle name="Note 3 3 4 3 4 2 2 2" xfId="36327"/>
    <cellStyle name="Note 3 3 4 3 4 2 2 3" xfId="53510"/>
    <cellStyle name="Note 3 3 4 3 4 2 3" xfId="29546"/>
    <cellStyle name="Note 3 3 4 3 4 2 4" xfId="46779"/>
    <cellStyle name="Note 3 3 4 3 4 3" xfId="8598"/>
    <cellStyle name="Note 3 3 4 3 4 3 2" xfId="26263"/>
    <cellStyle name="Note 3 3 4 3 4 3 3" xfId="43522"/>
    <cellStyle name="Note 3 3 4 3 4 4" xfId="15596"/>
    <cellStyle name="Note 3 3 4 3 4 4 2" xfId="33260"/>
    <cellStyle name="Note 3 3 4 3 4 4 3" xfId="50469"/>
    <cellStyle name="Note 3 3 4 3 4 5" xfId="22627"/>
    <cellStyle name="Note 3 3 4 3 4 6" xfId="39911"/>
    <cellStyle name="Note 3 3 4 3 5" xfId="10568"/>
    <cellStyle name="Note 3 3 4 3 5 2" xfId="17457"/>
    <cellStyle name="Note 3 3 4 3 5 2 2" xfId="35121"/>
    <cellStyle name="Note 3 3 4 3 5 2 3" xfId="52316"/>
    <cellStyle name="Note 3 3 4 3 5 3" xfId="28232"/>
    <cellStyle name="Note 3 3 4 3 5 4" xfId="45477"/>
    <cellStyle name="Note 3 3 4 3 6" xfId="6818"/>
    <cellStyle name="Note 3 3 4 3 6 2" xfId="24483"/>
    <cellStyle name="Note 3 3 4 3 6 3" xfId="41754"/>
    <cellStyle name="Note 3 3 4 3 7" xfId="13849"/>
    <cellStyle name="Note 3 3 4 3 7 2" xfId="31513"/>
    <cellStyle name="Note 3 3 4 3 7 3" xfId="48734"/>
    <cellStyle name="Note 3 3 4 3 8" xfId="20765"/>
    <cellStyle name="Note 3 3 4 3 9" xfId="38068"/>
    <cellStyle name="Note 3 3 4 4" xfId="3158"/>
    <cellStyle name="Note 3 3 4 4 2" xfId="4188"/>
    <cellStyle name="Note 3 3 4 4 2 2" xfId="6104"/>
    <cellStyle name="Note 3 3 4 4 2 2 2" xfId="13024"/>
    <cellStyle name="Note 3 3 4 4 2 2 2 2" xfId="19751"/>
    <cellStyle name="Note 3 3 4 4 2 2 2 2 2" xfId="37415"/>
    <cellStyle name="Note 3 3 4 4 2 2 2 2 3" xfId="54592"/>
    <cellStyle name="Note 3 3 4 4 2 2 2 3" xfId="30688"/>
    <cellStyle name="Note 3 3 4 4 2 2 2 4" xfId="47915"/>
    <cellStyle name="Note 3 3 4 4 2 2 3" xfId="9740"/>
    <cellStyle name="Note 3 3 4 4 2 2 3 2" xfId="27405"/>
    <cellStyle name="Note 3 3 4 4 2 2 3 3" xfId="44658"/>
    <cellStyle name="Note 3 3 4 4 2 2 4" xfId="16684"/>
    <cellStyle name="Note 3 3 4 4 2 2 4 2" xfId="34348"/>
    <cellStyle name="Note 3 3 4 4 2 2 4 3" xfId="51551"/>
    <cellStyle name="Note 3 3 4 4 2 2 5" xfId="23769"/>
    <cellStyle name="Note 3 3 4 4 2 2 6" xfId="41047"/>
    <cellStyle name="Note 3 3 4 4 2 3" xfId="7885"/>
    <cellStyle name="Note 3 3 4 4 2 3 2" xfId="25550"/>
    <cellStyle name="Note 3 3 4 4 2 3 3" xfId="42815"/>
    <cellStyle name="Note 3 3 4 4 2 4" xfId="14937"/>
    <cellStyle name="Note 3 3 4 4 2 4 2" xfId="32601"/>
    <cellStyle name="Note 3 3 4 4 2 4 3" xfId="49816"/>
    <cellStyle name="Note 3 3 4 4 2 5" xfId="21907"/>
    <cellStyle name="Note 3 3 4 4 2 6" xfId="39204"/>
    <cellStyle name="Note 3 3 4 4 3" xfId="5074"/>
    <cellStyle name="Note 3 3 4 4 3 2" xfId="11994"/>
    <cellStyle name="Note 3 3 4 4 3 2 2" xfId="18775"/>
    <cellStyle name="Note 3 3 4 4 3 2 2 2" xfId="36439"/>
    <cellStyle name="Note 3 3 4 4 3 2 2 3" xfId="53622"/>
    <cellStyle name="Note 3 3 4 4 3 2 3" xfId="29658"/>
    <cellStyle name="Note 3 3 4 4 3 2 4" xfId="46891"/>
    <cellStyle name="Note 3 3 4 4 3 3" xfId="8710"/>
    <cellStyle name="Note 3 3 4 4 3 3 2" xfId="26375"/>
    <cellStyle name="Note 3 3 4 4 3 3 3" xfId="43634"/>
    <cellStyle name="Note 3 3 4 4 3 4" xfId="15708"/>
    <cellStyle name="Note 3 3 4 4 3 4 2" xfId="33372"/>
    <cellStyle name="Note 3 3 4 4 3 4 3" xfId="50581"/>
    <cellStyle name="Note 3 3 4 4 3 5" xfId="22739"/>
    <cellStyle name="Note 3 3 4 4 3 6" xfId="40023"/>
    <cellStyle name="Note 3 3 4 4 4" xfId="10680"/>
    <cellStyle name="Note 3 3 4 4 4 2" xfId="17569"/>
    <cellStyle name="Note 3 3 4 4 4 2 2" xfId="35233"/>
    <cellStyle name="Note 3 3 4 4 4 2 3" xfId="52428"/>
    <cellStyle name="Note 3 3 4 4 4 3" xfId="28344"/>
    <cellStyle name="Note 3 3 4 4 4 4" xfId="45589"/>
    <cellStyle name="Note 3 3 4 4 5" xfId="6930"/>
    <cellStyle name="Note 3 3 4 4 5 2" xfId="24595"/>
    <cellStyle name="Note 3 3 4 4 5 3" xfId="41866"/>
    <cellStyle name="Note 3 3 4 4 6" xfId="13961"/>
    <cellStyle name="Note 3 3 4 4 6 2" xfId="31625"/>
    <cellStyle name="Note 3 3 4 4 6 3" xfId="48846"/>
    <cellStyle name="Note 3 3 4 4 7" xfId="20877"/>
    <cellStyle name="Note 3 3 4 4 8" xfId="38180"/>
    <cellStyle name="Note 3 3 4 5" xfId="3386"/>
    <cellStyle name="Note 3 3 4 5 2" xfId="5302"/>
    <cellStyle name="Note 3 3 4 5 2 2" xfId="12222"/>
    <cellStyle name="Note 3 3 4 5 2 2 2" xfId="18949"/>
    <cellStyle name="Note 3 3 4 5 2 2 2 2" xfId="36613"/>
    <cellStyle name="Note 3 3 4 5 2 2 2 3" xfId="53796"/>
    <cellStyle name="Note 3 3 4 5 2 2 3" xfId="29886"/>
    <cellStyle name="Note 3 3 4 5 2 2 4" xfId="47119"/>
    <cellStyle name="Note 3 3 4 5 2 3" xfId="8938"/>
    <cellStyle name="Note 3 3 4 5 2 3 2" xfId="26603"/>
    <cellStyle name="Note 3 3 4 5 2 3 3" xfId="43862"/>
    <cellStyle name="Note 3 3 4 5 2 4" xfId="15882"/>
    <cellStyle name="Note 3 3 4 5 2 4 2" xfId="33546"/>
    <cellStyle name="Note 3 3 4 5 2 4 3" xfId="50755"/>
    <cellStyle name="Note 3 3 4 5 2 5" xfId="22967"/>
    <cellStyle name="Note 3 3 4 5 2 6" xfId="40251"/>
    <cellStyle name="Note 3 3 4 5 3" xfId="10846"/>
    <cellStyle name="Note 3 3 4 5 3 2" xfId="17681"/>
    <cellStyle name="Note 3 3 4 5 3 2 2" xfId="35345"/>
    <cellStyle name="Note 3 3 4 5 3 2 3" xfId="52540"/>
    <cellStyle name="Note 3 3 4 5 3 3" xfId="28510"/>
    <cellStyle name="Note 3 3 4 5 3 4" xfId="45755"/>
    <cellStyle name="Note 3 3 4 5 4" xfId="14135"/>
    <cellStyle name="Note 3 3 4 5 4 2" xfId="31799"/>
    <cellStyle name="Note 3 3 4 5 4 3" xfId="49020"/>
    <cellStyle name="Note 3 3 4 5 5" xfId="21105"/>
    <cellStyle name="Note 3 3 4 5 6" xfId="38408"/>
    <cellStyle name="Note 3 3 4 6" xfId="3233"/>
    <cellStyle name="Note 3 3 4 6 2" xfId="5149"/>
    <cellStyle name="Note 3 3 4 6 2 2" xfId="12069"/>
    <cellStyle name="Note 3 3 4 6 2 2 2" xfId="18850"/>
    <cellStyle name="Note 3 3 4 6 2 2 2 2" xfId="36514"/>
    <cellStyle name="Note 3 3 4 6 2 2 2 3" xfId="53697"/>
    <cellStyle name="Note 3 3 4 6 2 2 3" xfId="29733"/>
    <cellStyle name="Note 3 3 4 6 2 2 4" xfId="46966"/>
    <cellStyle name="Note 3 3 4 6 2 3" xfId="8785"/>
    <cellStyle name="Note 3 3 4 6 2 3 2" xfId="26450"/>
    <cellStyle name="Note 3 3 4 6 2 3 3" xfId="43709"/>
    <cellStyle name="Note 3 3 4 6 2 4" xfId="15783"/>
    <cellStyle name="Note 3 3 4 6 2 4 2" xfId="33447"/>
    <cellStyle name="Note 3 3 4 6 2 4 3" xfId="50656"/>
    <cellStyle name="Note 3 3 4 6 2 5" xfId="22814"/>
    <cellStyle name="Note 3 3 4 6 2 6" xfId="40098"/>
    <cellStyle name="Note 3 3 4 6 3" xfId="7005"/>
    <cellStyle name="Note 3 3 4 6 3 2" xfId="24670"/>
    <cellStyle name="Note 3 3 4 6 3 3" xfId="41941"/>
    <cellStyle name="Note 3 3 4 6 4" xfId="14036"/>
    <cellStyle name="Note 3 3 4 6 4 2" xfId="31700"/>
    <cellStyle name="Note 3 3 4 6 4 3" xfId="48921"/>
    <cellStyle name="Note 3 3 4 6 5" xfId="20952"/>
    <cellStyle name="Note 3 3 4 6 6" xfId="38255"/>
    <cellStyle name="Note 3 3 4 7" xfId="4639"/>
    <cellStyle name="Note 3 3 4 7 2" xfId="11559"/>
    <cellStyle name="Note 3 3 4 7 2 2" xfId="18340"/>
    <cellStyle name="Note 3 3 4 7 2 2 2" xfId="36004"/>
    <cellStyle name="Note 3 3 4 7 2 2 3" xfId="53193"/>
    <cellStyle name="Note 3 3 4 7 2 3" xfId="29223"/>
    <cellStyle name="Note 3 3 4 7 2 4" xfId="46462"/>
    <cellStyle name="Note 3 3 4 7 3" xfId="8275"/>
    <cellStyle name="Note 3 3 4 7 3 2" xfId="25940"/>
    <cellStyle name="Note 3 3 4 7 3 3" xfId="43205"/>
    <cellStyle name="Note 3 3 4 7 4" xfId="15273"/>
    <cellStyle name="Note 3 3 4 7 4 2" xfId="32937"/>
    <cellStyle name="Note 3 3 4 7 4 3" xfId="50152"/>
    <cellStyle name="Note 3 3 4 7 5" xfId="22304"/>
    <cellStyle name="Note 3 3 4 7 6" xfId="39594"/>
    <cellStyle name="Note 3 3 4 8" xfId="10245"/>
    <cellStyle name="Note 3 3 4 8 2" xfId="17134"/>
    <cellStyle name="Note 3 3 4 8 2 2" xfId="34798"/>
    <cellStyle name="Note 3 3 4 8 2 3" xfId="51999"/>
    <cellStyle name="Note 3 3 4 8 3" xfId="27909"/>
    <cellStyle name="Note 3 3 4 8 4" xfId="45160"/>
    <cellStyle name="Note 3 3 4 9" xfId="6495"/>
    <cellStyle name="Note 3 3 4 9 2" xfId="24160"/>
    <cellStyle name="Note 3 3 4 9 3" xfId="41437"/>
    <cellStyle name="Note 3 3 5" xfId="2852"/>
    <cellStyle name="Note 3 3 5 2" xfId="3515"/>
    <cellStyle name="Note 3 3 5 2 2" xfId="5431"/>
    <cellStyle name="Note 3 3 5 2 2 2" xfId="12351"/>
    <cellStyle name="Note 3 3 5 2 2 2 2" xfId="19078"/>
    <cellStyle name="Note 3 3 5 2 2 2 2 2" xfId="36742"/>
    <cellStyle name="Note 3 3 5 2 2 2 2 3" xfId="53922"/>
    <cellStyle name="Note 3 3 5 2 2 2 3" xfId="30015"/>
    <cellStyle name="Note 3 3 5 2 2 2 4" xfId="47245"/>
    <cellStyle name="Note 3 3 5 2 2 3" xfId="9067"/>
    <cellStyle name="Note 3 3 5 2 2 3 2" xfId="26732"/>
    <cellStyle name="Note 3 3 5 2 2 3 3" xfId="43988"/>
    <cellStyle name="Note 3 3 5 2 2 4" xfId="16011"/>
    <cellStyle name="Note 3 3 5 2 2 4 2" xfId="33675"/>
    <cellStyle name="Note 3 3 5 2 2 4 3" xfId="50881"/>
    <cellStyle name="Note 3 3 5 2 2 5" xfId="23096"/>
    <cellStyle name="Note 3 3 5 2 2 6" xfId="40377"/>
    <cellStyle name="Note 3 3 5 2 3" xfId="10975"/>
    <cellStyle name="Note 3 3 5 2 3 2" xfId="17810"/>
    <cellStyle name="Note 3 3 5 2 3 2 2" xfId="35474"/>
    <cellStyle name="Note 3 3 5 2 3 2 3" xfId="52666"/>
    <cellStyle name="Note 3 3 5 2 3 3" xfId="28639"/>
    <cellStyle name="Note 3 3 5 2 3 4" xfId="45881"/>
    <cellStyle name="Note 3 3 5 2 4" xfId="7212"/>
    <cellStyle name="Note 3 3 5 2 4 2" xfId="24877"/>
    <cellStyle name="Note 3 3 5 2 4 3" xfId="42145"/>
    <cellStyle name="Note 3 3 5 2 5" xfId="14264"/>
    <cellStyle name="Note 3 3 5 2 5 2" xfId="31928"/>
    <cellStyle name="Note 3 3 5 2 5 3" xfId="49146"/>
    <cellStyle name="Note 3 3 5 2 6" xfId="21234"/>
    <cellStyle name="Note 3 3 5 2 7" xfId="38534"/>
    <cellStyle name="Note 3 3 5 3" xfId="3885"/>
    <cellStyle name="Note 3 3 5 3 2" xfId="5801"/>
    <cellStyle name="Note 3 3 5 3 2 2" xfId="12721"/>
    <cellStyle name="Note 3 3 5 3 2 2 2" xfId="19448"/>
    <cellStyle name="Note 3 3 5 3 2 2 2 2" xfId="37112"/>
    <cellStyle name="Note 3 3 5 3 2 2 2 3" xfId="54289"/>
    <cellStyle name="Note 3 3 5 3 2 2 3" xfId="30385"/>
    <cellStyle name="Note 3 3 5 3 2 2 4" xfId="47612"/>
    <cellStyle name="Note 3 3 5 3 2 3" xfId="9437"/>
    <cellStyle name="Note 3 3 5 3 2 3 2" xfId="27102"/>
    <cellStyle name="Note 3 3 5 3 2 3 3" xfId="44355"/>
    <cellStyle name="Note 3 3 5 3 2 4" xfId="16381"/>
    <cellStyle name="Note 3 3 5 3 2 4 2" xfId="34045"/>
    <cellStyle name="Note 3 3 5 3 2 4 3" xfId="51248"/>
    <cellStyle name="Note 3 3 5 3 2 5" xfId="23466"/>
    <cellStyle name="Note 3 3 5 3 2 6" xfId="40744"/>
    <cellStyle name="Note 3 3 5 3 3" xfId="7582"/>
    <cellStyle name="Note 3 3 5 3 3 2" xfId="25247"/>
    <cellStyle name="Note 3 3 5 3 3 3" xfId="42512"/>
    <cellStyle name="Note 3 3 5 3 4" xfId="14634"/>
    <cellStyle name="Note 3 3 5 3 4 2" xfId="32298"/>
    <cellStyle name="Note 3 3 5 3 4 3" xfId="49513"/>
    <cellStyle name="Note 3 3 5 3 5" xfId="21604"/>
    <cellStyle name="Note 3 3 5 3 6" xfId="38901"/>
    <cellStyle name="Note 3 3 5 4" xfId="4768"/>
    <cellStyle name="Note 3 3 5 4 2" xfId="11688"/>
    <cellStyle name="Note 3 3 5 4 2 2" xfId="18469"/>
    <cellStyle name="Note 3 3 5 4 2 2 2" xfId="36133"/>
    <cellStyle name="Note 3 3 5 4 2 2 3" xfId="53319"/>
    <cellStyle name="Note 3 3 5 4 2 3" xfId="29352"/>
    <cellStyle name="Note 3 3 5 4 2 4" xfId="46588"/>
    <cellStyle name="Note 3 3 5 4 3" xfId="8404"/>
    <cellStyle name="Note 3 3 5 4 3 2" xfId="26069"/>
    <cellStyle name="Note 3 3 5 4 3 3" xfId="43331"/>
    <cellStyle name="Note 3 3 5 4 4" xfId="15402"/>
    <cellStyle name="Note 3 3 5 4 4 2" xfId="33066"/>
    <cellStyle name="Note 3 3 5 4 4 3" xfId="50278"/>
    <cellStyle name="Note 3 3 5 4 5" xfId="22433"/>
    <cellStyle name="Note 3 3 5 4 6" xfId="39720"/>
    <cellStyle name="Note 3 3 5 5" xfId="10374"/>
    <cellStyle name="Note 3 3 5 5 2" xfId="17263"/>
    <cellStyle name="Note 3 3 5 5 2 2" xfId="34927"/>
    <cellStyle name="Note 3 3 5 5 2 3" xfId="52125"/>
    <cellStyle name="Note 3 3 5 5 3" xfId="28038"/>
    <cellStyle name="Note 3 3 5 5 4" xfId="45286"/>
    <cellStyle name="Note 3 3 5 6" xfId="6624"/>
    <cellStyle name="Note 3 3 5 6 2" xfId="24289"/>
    <cellStyle name="Note 3 3 5 6 3" xfId="41563"/>
    <cellStyle name="Note 3 3 5 7" xfId="13655"/>
    <cellStyle name="Note 3 3 5 7 2" xfId="31319"/>
    <cellStyle name="Note 3 3 5 7 3" xfId="48543"/>
    <cellStyle name="Note 3 3 5 8" xfId="20571"/>
    <cellStyle name="Note 3 3 5 9" xfId="37877"/>
    <cellStyle name="Note 3 3 6" xfId="4504"/>
    <cellStyle name="Note 3 3 6 2" xfId="6368"/>
    <cellStyle name="Note 3 3 6 2 2" xfId="13287"/>
    <cellStyle name="Note 3 3 6 2 2 2" xfId="19960"/>
    <cellStyle name="Note 3 3 6 2 2 2 2" xfId="37624"/>
    <cellStyle name="Note 3 3 6 2 2 2 3" xfId="54801"/>
    <cellStyle name="Note 3 3 6 2 2 3" xfId="30951"/>
    <cellStyle name="Note 3 3 6 2 2 4" xfId="48178"/>
    <cellStyle name="Note 3 3 6 2 3" xfId="10003"/>
    <cellStyle name="Note 3 3 6 2 3 2" xfId="27668"/>
    <cellStyle name="Note 3 3 6 2 3 3" xfId="44921"/>
    <cellStyle name="Note 3 3 6 2 4" xfId="16893"/>
    <cellStyle name="Note 3 3 6 2 4 2" xfId="34557"/>
    <cellStyle name="Note 3 3 6 2 4 3" xfId="51760"/>
    <cellStyle name="Note 3 3 6 2 5" xfId="24033"/>
    <cellStyle name="Note 3 3 6 2 6" xfId="41310"/>
    <cellStyle name="Note 3 3 6 3" xfId="11432"/>
    <cellStyle name="Note 3 3 6 3 2" xfId="18213"/>
    <cellStyle name="Note 3 3 6 3 2 2" xfId="35877"/>
    <cellStyle name="Note 3 3 6 3 2 3" xfId="53066"/>
    <cellStyle name="Note 3 3 6 3 3" xfId="29096"/>
    <cellStyle name="Note 3 3 6 3 4" xfId="46335"/>
    <cellStyle name="Note 3 3 6 4" xfId="8148"/>
    <cellStyle name="Note 3 3 6 4 2" xfId="25813"/>
    <cellStyle name="Note 3 3 6 4 3" xfId="43078"/>
    <cellStyle name="Note 3 3 6 5" xfId="15146"/>
    <cellStyle name="Note 3 3 6 5 2" xfId="32810"/>
    <cellStyle name="Note 3 3 6 5 3" xfId="50025"/>
    <cellStyle name="Note 3 3 6 6" xfId="22177"/>
    <cellStyle name="Note 3 3 6 7" xfId="39467"/>
    <cellStyle name="Note 3 3 7" xfId="4573"/>
    <cellStyle name="Note 3 3 7 2" xfId="6435"/>
    <cellStyle name="Note 3 3 7 2 2" xfId="13354"/>
    <cellStyle name="Note 3 3 7 2 2 2" xfId="20027"/>
    <cellStyle name="Note 3 3 7 2 2 2 2" xfId="37691"/>
    <cellStyle name="Note 3 3 7 2 2 2 3" xfId="54868"/>
    <cellStyle name="Note 3 3 7 2 2 3" xfId="31018"/>
    <cellStyle name="Note 3 3 7 2 2 4" xfId="48245"/>
    <cellStyle name="Note 3 3 7 2 3" xfId="10070"/>
    <cellStyle name="Note 3 3 7 2 3 2" xfId="27735"/>
    <cellStyle name="Note 3 3 7 2 3 3" xfId="44988"/>
    <cellStyle name="Note 3 3 7 2 4" xfId="16960"/>
    <cellStyle name="Note 3 3 7 2 4 2" xfId="34624"/>
    <cellStyle name="Note 3 3 7 2 4 3" xfId="51827"/>
    <cellStyle name="Note 3 3 7 2 5" xfId="24100"/>
    <cellStyle name="Note 3 3 7 2 6" xfId="41377"/>
    <cellStyle name="Note 3 3 7 3" xfId="11499"/>
    <cellStyle name="Note 3 3 7 3 2" xfId="18280"/>
    <cellStyle name="Note 3 3 7 3 2 2" xfId="35944"/>
    <cellStyle name="Note 3 3 7 3 2 3" xfId="53133"/>
    <cellStyle name="Note 3 3 7 3 3" xfId="29163"/>
    <cellStyle name="Note 3 3 7 3 4" xfId="46402"/>
    <cellStyle name="Note 3 3 7 4" xfId="8215"/>
    <cellStyle name="Note 3 3 7 4 2" xfId="25880"/>
    <cellStyle name="Note 3 3 7 4 3" xfId="43145"/>
    <cellStyle name="Note 3 3 7 5" xfId="15213"/>
    <cellStyle name="Note 3 3 7 5 2" xfId="32877"/>
    <cellStyle name="Note 3 3 7 5 3" xfId="50092"/>
    <cellStyle name="Note 3 3 7 6" xfId="22244"/>
    <cellStyle name="Note 3 3 7 7" xfId="39534"/>
    <cellStyle name="Note 3 3 8" xfId="10147"/>
    <cellStyle name="Note 3 3 8 2" xfId="17036"/>
    <cellStyle name="Note 3 3 8 2 2" xfId="34700"/>
    <cellStyle name="Note 3 3 8 2 3" xfId="51901"/>
    <cellStyle name="Note 3 3 8 3" xfId="27811"/>
    <cellStyle name="Note 3 3 8 4" xfId="45062"/>
    <cellStyle name="Note 3 3 9" xfId="13428"/>
    <cellStyle name="Note 3 3 9 2" xfId="31092"/>
    <cellStyle name="Note 3 3 9 3" xfId="48319"/>
    <cellStyle name="Note 3 4" xfId="1863"/>
    <cellStyle name="Note 3 4 10" xfId="20385"/>
    <cellStyle name="Note 3 4 2" xfId="1864"/>
    <cellStyle name="Note 3 4 2 2" xfId="2716"/>
    <cellStyle name="Note 3 4 2 2 10" xfId="13521"/>
    <cellStyle name="Note 3 4 2 2 10 2" xfId="31185"/>
    <cellStyle name="Note 3 4 2 2 10 3" xfId="48412"/>
    <cellStyle name="Note 3 4 2 2 11" xfId="20437"/>
    <cellStyle name="Note 3 4 2 2 12" xfId="37746"/>
    <cellStyle name="Note 3 4 2 2 2" xfId="2945"/>
    <cellStyle name="Note 3 4 2 2 2 2" xfId="3608"/>
    <cellStyle name="Note 3 4 2 2 2 2 2" xfId="5524"/>
    <cellStyle name="Note 3 4 2 2 2 2 2 2" xfId="12444"/>
    <cellStyle name="Note 3 4 2 2 2 2 2 2 2" xfId="19171"/>
    <cellStyle name="Note 3 4 2 2 2 2 2 2 2 2" xfId="36835"/>
    <cellStyle name="Note 3 4 2 2 2 2 2 2 2 3" xfId="54015"/>
    <cellStyle name="Note 3 4 2 2 2 2 2 2 3" xfId="30108"/>
    <cellStyle name="Note 3 4 2 2 2 2 2 2 4" xfId="47338"/>
    <cellStyle name="Note 3 4 2 2 2 2 2 3" xfId="9160"/>
    <cellStyle name="Note 3 4 2 2 2 2 2 3 2" xfId="26825"/>
    <cellStyle name="Note 3 4 2 2 2 2 2 3 3" xfId="44081"/>
    <cellStyle name="Note 3 4 2 2 2 2 2 4" xfId="16104"/>
    <cellStyle name="Note 3 4 2 2 2 2 2 4 2" xfId="33768"/>
    <cellStyle name="Note 3 4 2 2 2 2 2 4 3" xfId="50974"/>
    <cellStyle name="Note 3 4 2 2 2 2 2 5" xfId="23189"/>
    <cellStyle name="Note 3 4 2 2 2 2 2 6" xfId="40470"/>
    <cellStyle name="Note 3 4 2 2 2 2 3" xfId="11068"/>
    <cellStyle name="Note 3 4 2 2 2 2 3 2" xfId="17903"/>
    <cellStyle name="Note 3 4 2 2 2 2 3 2 2" xfId="35567"/>
    <cellStyle name="Note 3 4 2 2 2 2 3 2 3" xfId="52759"/>
    <cellStyle name="Note 3 4 2 2 2 2 3 3" xfId="28732"/>
    <cellStyle name="Note 3 4 2 2 2 2 3 4" xfId="45974"/>
    <cellStyle name="Note 3 4 2 2 2 2 4" xfId="7305"/>
    <cellStyle name="Note 3 4 2 2 2 2 4 2" xfId="24970"/>
    <cellStyle name="Note 3 4 2 2 2 2 4 3" xfId="42238"/>
    <cellStyle name="Note 3 4 2 2 2 2 5" xfId="14357"/>
    <cellStyle name="Note 3 4 2 2 2 2 5 2" xfId="32021"/>
    <cellStyle name="Note 3 4 2 2 2 2 5 3" xfId="49239"/>
    <cellStyle name="Note 3 4 2 2 2 2 6" xfId="21327"/>
    <cellStyle name="Note 3 4 2 2 2 2 7" xfId="38627"/>
    <cellStyle name="Note 3 4 2 2 2 3" xfId="3978"/>
    <cellStyle name="Note 3 4 2 2 2 3 2" xfId="5894"/>
    <cellStyle name="Note 3 4 2 2 2 3 2 2" xfId="12814"/>
    <cellStyle name="Note 3 4 2 2 2 3 2 2 2" xfId="19541"/>
    <cellStyle name="Note 3 4 2 2 2 3 2 2 2 2" xfId="37205"/>
    <cellStyle name="Note 3 4 2 2 2 3 2 2 2 3" xfId="54382"/>
    <cellStyle name="Note 3 4 2 2 2 3 2 2 3" xfId="30478"/>
    <cellStyle name="Note 3 4 2 2 2 3 2 2 4" xfId="47705"/>
    <cellStyle name="Note 3 4 2 2 2 3 2 3" xfId="9530"/>
    <cellStyle name="Note 3 4 2 2 2 3 2 3 2" xfId="27195"/>
    <cellStyle name="Note 3 4 2 2 2 3 2 3 3" xfId="44448"/>
    <cellStyle name="Note 3 4 2 2 2 3 2 4" xfId="16474"/>
    <cellStyle name="Note 3 4 2 2 2 3 2 4 2" xfId="34138"/>
    <cellStyle name="Note 3 4 2 2 2 3 2 4 3" xfId="51341"/>
    <cellStyle name="Note 3 4 2 2 2 3 2 5" xfId="23559"/>
    <cellStyle name="Note 3 4 2 2 2 3 2 6" xfId="40837"/>
    <cellStyle name="Note 3 4 2 2 2 3 3" xfId="7675"/>
    <cellStyle name="Note 3 4 2 2 2 3 3 2" xfId="25340"/>
    <cellStyle name="Note 3 4 2 2 2 3 3 3" xfId="42605"/>
    <cellStyle name="Note 3 4 2 2 2 3 4" xfId="14727"/>
    <cellStyle name="Note 3 4 2 2 2 3 4 2" xfId="32391"/>
    <cellStyle name="Note 3 4 2 2 2 3 4 3" xfId="49606"/>
    <cellStyle name="Note 3 4 2 2 2 3 5" xfId="21697"/>
    <cellStyle name="Note 3 4 2 2 2 3 6" xfId="38994"/>
    <cellStyle name="Note 3 4 2 2 2 4" xfId="4861"/>
    <cellStyle name="Note 3 4 2 2 2 4 2" xfId="11781"/>
    <cellStyle name="Note 3 4 2 2 2 4 2 2" xfId="18562"/>
    <cellStyle name="Note 3 4 2 2 2 4 2 2 2" xfId="36226"/>
    <cellStyle name="Note 3 4 2 2 2 4 2 2 3" xfId="53412"/>
    <cellStyle name="Note 3 4 2 2 2 4 2 3" xfId="29445"/>
    <cellStyle name="Note 3 4 2 2 2 4 2 4" xfId="46681"/>
    <cellStyle name="Note 3 4 2 2 2 4 3" xfId="8497"/>
    <cellStyle name="Note 3 4 2 2 2 4 3 2" xfId="26162"/>
    <cellStyle name="Note 3 4 2 2 2 4 3 3" xfId="43424"/>
    <cellStyle name="Note 3 4 2 2 2 4 4" xfId="15495"/>
    <cellStyle name="Note 3 4 2 2 2 4 4 2" xfId="33159"/>
    <cellStyle name="Note 3 4 2 2 2 4 4 3" xfId="50371"/>
    <cellStyle name="Note 3 4 2 2 2 4 5" xfId="22526"/>
    <cellStyle name="Note 3 4 2 2 2 4 6" xfId="39813"/>
    <cellStyle name="Note 3 4 2 2 2 5" xfId="10467"/>
    <cellStyle name="Note 3 4 2 2 2 5 2" xfId="17356"/>
    <cellStyle name="Note 3 4 2 2 2 5 2 2" xfId="35020"/>
    <cellStyle name="Note 3 4 2 2 2 5 2 3" xfId="52218"/>
    <cellStyle name="Note 3 4 2 2 2 5 3" xfId="28131"/>
    <cellStyle name="Note 3 4 2 2 2 5 4" xfId="45379"/>
    <cellStyle name="Note 3 4 2 2 2 6" xfId="6717"/>
    <cellStyle name="Note 3 4 2 2 2 6 2" xfId="24382"/>
    <cellStyle name="Note 3 4 2 2 2 6 3" xfId="41656"/>
    <cellStyle name="Note 3 4 2 2 2 7" xfId="13748"/>
    <cellStyle name="Note 3 4 2 2 2 7 2" xfId="31412"/>
    <cellStyle name="Note 3 4 2 2 2 7 3" xfId="48636"/>
    <cellStyle name="Note 3 4 2 2 2 8" xfId="20664"/>
    <cellStyle name="Note 3 4 2 2 2 9" xfId="37970"/>
    <cellStyle name="Note 3 4 2 2 3" xfId="3041"/>
    <cellStyle name="Note 3 4 2 2 3 2" xfId="3704"/>
    <cellStyle name="Note 3 4 2 2 3 2 2" xfId="5620"/>
    <cellStyle name="Note 3 4 2 2 3 2 2 2" xfId="12540"/>
    <cellStyle name="Note 3 4 2 2 3 2 2 2 2" xfId="19267"/>
    <cellStyle name="Note 3 4 2 2 3 2 2 2 2 2" xfId="36931"/>
    <cellStyle name="Note 3 4 2 2 3 2 2 2 2 3" xfId="54108"/>
    <cellStyle name="Note 3 4 2 2 3 2 2 2 3" xfId="30204"/>
    <cellStyle name="Note 3 4 2 2 3 2 2 2 4" xfId="47431"/>
    <cellStyle name="Note 3 4 2 2 3 2 2 3" xfId="9256"/>
    <cellStyle name="Note 3 4 2 2 3 2 2 3 2" xfId="26921"/>
    <cellStyle name="Note 3 4 2 2 3 2 2 3 3" xfId="44174"/>
    <cellStyle name="Note 3 4 2 2 3 2 2 4" xfId="16200"/>
    <cellStyle name="Note 3 4 2 2 3 2 2 4 2" xfId="33864"/>
    <cellStyle name="Note 3 4 2 2 3 2 2 4 3" xfId="51067"/>
    <cellStyle name="Note 3 4 2 2 3 2 2 5" xfId="23285"/>
    <cellStyle name="Note 3 4 2 2 3 2 2 6" xfId="40563"/>
    <cellStyle name="Note 3 4 2 2 3 2 3" xfId="11164"/>
    <cellStyle name="Note 3 4 2 2 3 2 3 2" xfId="17999"/>
    <cellStyle name="Note 3 4 2 2 3 2 3 2 2" xfId="35663"/>
    <cellStyle name="Note 3 4 2 2 3 2 3 2 3" xfId="52852"/>
    <cellStyle name="Note 3 4 2 2 3 2 3 3" xfId="28828"/>
    <cellStyle name="Note 3 4 2 2 3 2 3 4" xfId="46067"/>
    <cellStyle name="Note 3 4 2 2 3 2 4" xfId="7401"/>
    <cellStyle name="Note 3 4 2 2 3 2 4 2" xfId="25066"/>
    <cellStyle name="Note 3 4 2 2 3 2 4 3" xfId="42331"/>
    <cellStyle name="Note 3 4 2 2 3 2 5" xfId="14453"/>
    <cellStyle name="Note 3 4 2 2 3 2 5 2" xfId="32117"/>
    <cellStyle name="Note 3 4 2 2 3 2 5 3" xfId="49332"/>
    <cellStyle name="Note 3 4 2 2 3 2 6" xfId="21423"/>
    <cellStyle name="Note 3 4 2 2 3 2 7" xfId="38720"/>
    <cellStyle name="Note 3 4 2 2 3 3" xfId="4071"/>
    <cellStyle name="Note 3 4 2 2 3 3 2" xfId="5987"/>
    <cellStyle name="Note 3 4 2 2 3 3 2 2" xfId="12907"/>
    <cellStyle name="Note 3 4 2 2 3 3 2 2 2" xfId="19634"/>
    <cellStyle name="Note 3 4 2 2 3 3 2 2 2 2" xfId="37298"/>
    <cellStyle name="Note 3 4 2 2 3 3 2 2 2 3" xfId="54475"/>
    <cellStyle name="Note 3 4 2 2 3 3 2 2 3" xfId="30571"/>
    <cellStyle name="Note 3 4 2 2 3 3 2 2 4" xfId="47798"/>
    <cellStyle name="Note 3 4 2 2 3 3 2 3" xfId="9623"/>
    <cellStyle name="Note 3 4 2 2 3 3 2 3 2" xfId="27288"/>
    <cellStyle name="Note 3 4 2 2 3 3 2 3 3" xfId="44541"/>
    <cellStyle name="Note 3 4 2 2 3 3 2 4" xfId="16567"/>
    <cellStyle name="Note 3 4 2 2 3 3 2 4 2" xfId="34231"/>
    <cellStyle name="Note 3 4 2 2 3 3 2 4 3" xfId="51434"/>
    <cellStyle name="Note 3 4 2 2 3 3 2 5" xfId="23652"/>
    <cellStyle name="Note 3 4 2 2 3 3 2 6" xfId="40930"/>
    <cellStyle name="Note 3 4 2 2 3 3 3" xfId="7768"/>
    <cellStyle name="Note 3 4 2 2 3 3 3 2" xfId="25433"/>
    <cellStyle name="Note 3 4 2 2 3 3 3 3" xfId="42698"/>
    <cellStyle name="Note 3 4 2 2 3 3 4" xfId="14820"/>
    <cellStyle name="Note 3 4 2 2 3 3 4 2" xfId="32484"/>
    <cellStyle name="Note 3 4 2 2 3 3 4 3" xfId="49699"/>
    <cellStyle name="Note 3 4 2 2 3 3 5" xfId="21790"/>
    <cellStyle name="Note 3 4 2 2 3 3 6" xfId="39087"/>
    <cellStyle name="Note 3 4 2 2 3 4" xfId="4957"/>
    <cellStyle name="Note 3 4 2 2 3 4 2" xfId="11877"/>
    <cellStyle name="Note 3 4 2 2 3 4 2 2" xfId="18658"/>
    <cellStyle name="Note 3 4 2 2 3 4 2 2 2" xfId="36322"/>
    <cellStyle name="Note 3 4 2 2 3 4 2 2 3" xfId="53505"/>
    <cellStyle name="Note 3 4 2 2 3 4 2 3" xfId="29541"/>
    <cellStyle name="Note 3 4 2 2 3 4 2 4" xfId="46774"/>
    <cellStyle name="Note 3 4 2 2 3 4 3" xfId="8593"/>
    <cellStyle name="Note 3 4 2 2 3 4 3 2" xfId="26258"/>
    <cellStyle name="Note 3 4 2 2 3 4 3 3" xfId="43517"/>
    <cellStyle name="Note 3 4 2 2 3 4 4" xfId="15591"/>
    <cellStyle name="Note 3 4 2 2 3 4 4 2" xfId="33255"/>
    <cellStyle name="Note 3 4 2 2 3 4 4 3" xfId="50464"/>
    <cellStyle name="Note 3 4 2 2 3 4 5" xfId="22622"/>
    <cellStyle name="Note 3 4 2 2 3 4 6" xfId="39906"/>
    <cellStyle name="Note 3 4 2 2 3 5" xfId="10563"/>
    <cellStyle name="Note 3 4 2 2 3 5 2" xfId="17452"/>
    <cellStyle name="Note 3 4 2 2 3 5 2 2" xfId="35116"/>
    <cellStyle name="Note 3 4 2 2 3 5 2 3" xfId="52311"/>
    <cellStyle name="Note 3 4 2 2 3 5 3" xfId="28227"/>
    <cellStyle name="Note 3 4 2 2 3 5 4" xfId="45472"/>
    <cellStyle name="Note 3 4 2 2 3 6" xfId="6813"/>
    <cellStyle name="Note 3 4 2 2 3 6 2" xfId="24478"/>
    <cellStyle name="Note 3 4 2 2 3 6 3" xfId="41749"/>
    <cellStyle name="Note 3 4 2 2 3 7" xfId="13844"/>
    <cellStyle name="Note 3 4 2 2 3 7 2" xfId="31508"/>
    <cellStyle name="Note 3 4 2 2 3 7 3" xfId="48729"/>
    <cellStyle name="Note 3 4 2 2 3 8" xfId="20760"/>
    <cellStyle name="Note 3 4 2 2 3 9" xfId="38063"/>
    <cellStyle name="Note 3 4 2 2 4" xfId="3153"/>
    <cellStyle name="Note 3 4 2 2 4 2" xfId="4183"/>
    <cellStyle name="Note 3 4 2 2 4 2 2" xfId="6099"/>
    <cellStyle name="Note 3 4 2 2 4 2 2 2" xfId="13019"/>
    <cellStyle name="Note 3 4 2 2 4 2 2 2 2" xfId="19746"/>
    <cellStyle name="Note 3 4 2 2 4 2 2 2 2 2" xfId="37410"/>
    <cellStyle name="Note 3 4 2 2 4 2 2 2 2 3" xfId="54587"/>
    <cellStyle name="Note 3 4 2 2 4 2 2 2 3" xfId="30683"/>
    <cellStyle name="Note 3 4 2 2 4 2 2 2 4" xfId="47910"/>
    <cellStyle name="Note 3 4 2 2 4 2 2 3" xfId="9735"/>
    <cellStyle name="Note 3 4 2 2 4 2 2 3 2" xfId="27400"/>
    <cellStyle name="Note 3 4 2 2 4 2 2 3 3" xfId="44653"/>
    <cellStyle name="Note 3 4 2 2 4 2 2 4" xfId="16679"/>
    <cellStyle name="Note 3 4 2 2 4 2 2 4 2" xfId="34343"/>
    <cellStyle name="Note 3 4 2 2 4 2 2 4 3" xfId="51546"/>
    <cellStyle name="Note 3 4 2 2 4 2 2 5" xfId="23764"/>
    <cellStyle name="Note 3 4 2 2 4 2 2 6" xfId="41042"/>
    <cellStyle name="Note 3 4 2 2 4 2 3" xfId="7880"/>
    <cellStyle name="Note 3 4 2 2 4 2 3 2" xfId="25545"/>
    <cellStyle name="Note 3 4 2 2 4 2 3 3" xfId="42810"/>
    <cellStyle name="Note 3 4 2 2 4 2 4" xfId="14932"/>
    <cellStyle name="Note 3 4 2 2 4 2 4 2" xfId="32596"/>
    <cellStyle name="Note 3 4 2 2 4 2 4 3" xfId="49811"/>
    <cellStyle name="Note 3 4 2 2 4 2 5" xfId="21902"/>
    <cellStyle name="Note 3 4 2 2 4 2 6" xfId="39199"/>
    <cellStyle name="Note 3 4 2 2 4 3" xfId="5069"/>
    <cellStyle name="Note 3 4 2 2 4 3 2" xfId="11989"/>
    <cellStyle name="Note 3 4 2 2 4 3 2 2" xfId="18770"/>
    <cellStyle name="Note 3 4 2 2 4 3 2 2 2" xfId="36434"/>
    <cellStyle name="Note 3 4 2 2 4 3 2 2 3" xfId="53617"/>
    <cellStyle name="Note 3 4 2 2 4 3 2 3" xfId="29653"/>
    <cellStyle name="Note 3 4 2 2 4 3 2 4" xfId="46886"/>
    <cellStyle name="Note 3 4 2 2 4 3 3" xfId="8705"/>
    <cellStyle name="Note 3 4 2 2 4 3 3 2" xfId="26370"/>
    <cellStyle name="Note 3 4 2 2 4 3 3 3" xfId="43629"/>
    <cellStyle name="Note 3 4 2 2 4 3 4" xfId="15703"/>
    <cellStyle name="Note 3 4 2 2 4 3 4 2" xfId="33367"/>
    <cellStyle name="Note 3 4 2 2 4 3 4 3" xfId="50576"/>
    <cellStyle name="Note 3 4 2 2 4 3 5" xfId="22734"/>
    <cellStyle name="Note 3 4 2 2 4 3 6" xfId="40018"/>
    <cellStyle name="Note 3 4 2 2 4 4" xfId="10675"/>
    <cellStyle name="Note 3 4 2 2 4 4 2" xfId="17564"/>
    <cellStyle name="Note 3 4 2 2 4 4 2 2" xfId="35228"/>
    <cellStyle name="Note 3 4 2 2 4 4 2 3" xfId="52423"/>
    <cellStyle name="Note 3 4 2 2 4 4 3" xfId="28339"/>
    <cellStyle name="Note 3 4 2 2 4 4 4" xfId="45584"/>
    <cellStyle name="Note 3 4 2 2 4 5" xfId="6925"/>
    <cellStyle name="Note 3 4 2 2 4 5 2" xfId="24590"/>
    <cellStyle name="Note 3 4 2 2 4 5 3" xfId="41861"/>
    <cellStyle name="Note 3 4 2 2 4 6" xfId="13956"/>
    <cellStyle name="Note 3 4 2 2 4 6 2" xfId="31620"/>
    <cellStyle name="Note 3 4 2 2 4 6 3" xfId="48841"/>
    <cellStyle name="Note 3 4 2 2 4 7" xfId="20872"/>
    <cellStyle name="Note 3 4 2 2 4 8" xfId="38175"/>
    <cellStyle name="Note 3 4 2 2 5" xfId="3381"/>
    <cellStyle name="Note 3 4 2 2 5 2" xfId="5297"/>
    <cellStyle name="Note 3 4 2 2 5 2 2" xfId="12217"/>
    <cellStyle name="Note 3 4 2 2 5 2 2 2" xfId="18944"/>
    <cellStyle name="Note 3 4 2 2 5 2 2 2 2" xfId="36608"/>
    <cellStyle name="Note 3 4 2 2 5 2 2 2 3" xfId="53791"/>
    <cellStyle name="Note 3 4 2 2 5 2 2 3" xfId="29881"/>
    <cellStyle name="Note 3 4 2 2 5 2 2 4" xfId="47114"/>
    <cellStyle name="Note 3 4 2 2 5 2 3" xfId="8933"/>
    <cellStyle name="Note 3 4 2 2 5 2 3 2" xfId="26598"/>
    <cellStyle name="Note 3 4 2 2 5 2 3 3" xfId="43857"/>
    <cellStyle name="Note 3 4 2 2 5 2 4" xfId="15877"/>
    <cellStyle name="Note 3 4 2 2 5 2 4 2" xfId="33541"/>
    <cellStyle name="Note 3 4 2 2 5 2 4 3" xfId="50750"/>
    <cellStyle name="Note 3 4 2 2 5 2 5" xfId="22962"/>
    <cellStyle name="Note 3 4 2 2 5 2 6" xfId="40246"/>
    <cellStyle name="Note 3 4 2 2 5 3" xfId="10841"/>
    <cellStyle name="Note 3 4 2 2 5 3 2" xfId="17676"/>
    <cellStyle name="Note 3 4 2 2 5 3 2 2" xfId="35340"/>
    <cellStyle name="Note 3 4 2 2 5 3 2 3" xfId="52535"/>
    <cellStyle name="Note 3 4 2 2 5 3 3" xfId="28505"/>
    <cellStyle name="Note 3 4 2 2 5 3 4" xfId="45750"/>
    <cellStyle name="Note 3 4 2 2 5 4" xfId="14130"/>
    <cellStyle name="Note 3 4 2 2 5 4 2" xfId="31794"/>
    <cellStyle name="Note 3 4 2 2 5 4 3" xfId="49015"/>
    <cellStyle name="Note 3 4 2 2 5 5" xfId="21100"/>
    <cellStyle name="Note 3 4 2 2 5 6" xfId="38403"/>
    <cellStyle name="Note 3 4 2 2 6" xfId="3238"/>
    <cellStyle name="Note 3 4 2 2 6 2" xfId="5154"/>
    <cellStyle name="Note 3 4 2 2 6 2 2" xfId="12074"/>
    <cellStyle name="Note 3 4 2 2 6 2 2 2" xfId="18855"/>
    <cellStyle name="Note 3 4 2 2 6 2 2 2 2" xfId="36519"/>
    <cellStyle name="Note 3 4 2 2 6 2 2 2 3" xfId="53702"/>
    <cellStyle name="Note 3 4 2 2 6 2 2 3" xfId="29738"/>
    <cellStyle name="Note 3 4 2 2 6 2 2 4" xfId="46971"/>
    <cellStyle name="Note 3 4 2 2 6 2 3" xfId="8790"/>
    <cellStyle name="Note 3 4 2 2 6 2 3 2" xfId="26455"/>
    <cellStyle name="Note 3 4 2 2 6 2 3 3" xfId="43714"/>
    <cellStyle name="Note 3 4 2 2 6 2 4" xfId="15788"/>
    <cellStyle name="Note 3 4 2 2 6 2 4 2" xfId="33452"/>
    <cellStyle name="Note 3 4 2 2 6 2 4 3" xfId="50661"/>
    <cellStyle name="Note 3 4 2 2 6 2 5" xfId="22819"/>
    <cellStyle name="Note 3 4 2 2 6 2 6" xfId="40103"/>
    <cellStyle name="Note 3 4 2 2 6 3" xfId="7010"/>
    <cellStyle name="Note 3 4 2 2 6 3 2" xfId="24675"/>
    <cellStyle name="Note 3 4 2 2 6 3 3" xfId="41946"/>
    <cellStyle name="Note 3 4 2 2 6 4" xfId="14041"/>
    <cellStyle name="Note 3 4 2 2 6 4 2" xfId="31705"/>
    <cellStyle name="Note 3 4 2 2 6 4 3" xfId="48926"/>
    <cellStyle name="Note 3 4 2 2 6 5" xfId="20957"/>
    <cellStyle name="Note 3 4 2 2 6 6" xfId="38260"/>
    <cellStyle name="Note 3 4 2 2 7" xfId="4634"/>
    <cellStyle name="Note 3 4 2 2 7 2" xfId="11554"/>
    <cellStyle name="Note 3 4 2 2 7 2 2" xfId="18335"/>
    <cellStyle name="Note 3 4 2 2 7 2 2 2" xfId="35999"/>
    <cellStyle name="Note 3 4 2 2 7 2 2 3" xfId="53188"/>
    <cellStyle name="Note 3 4 2 2 7 2 3" xfId="29218"/>
    <cellStyle name="Note 3 4 2 2 7 2 4" xfId="46457"/>
    <cellStyle name="Note 3 4 2 2 7 3" xfId="8270"/>
    <cellStyle name="Note 3 4 2 2 7 3 2" xfId="25935"/>
    <cellStyle name="Note 3 4 2 2 7 3 3" xfId="43200"/>
    <cellStyle name="Note 3 4 2 2 7 4" xfId="15268"/>
    <cellStyle name="Note 3 4 2 2 7 4 2" xfId="32932"/>
    <cellStyle name="Note 3 4 2 2 7 4 3" xfId="50147"/>
    <cellStyle name="Note 3 4 2 2 7 5" xfId="22299"/>
    <cellStyle name="Note 3 4 2 2 7 6" xfId="39589"/>
    <cellStyle name="Note 3 4 2 2 8" xfId="10240"/>
    <cellStyle name="Note 3 4 2 2 8 2" xfId="17129"/>
    <cellStyle name="Note 3 4 2 2 8 2 2" xfId="34793"/>
    <cellStyle name="Note 3 4 2 2 8 2 3" xfId="51994"/>
    <cellStyle name="Note 3 4 2 2 8 3" xfId="27904"/>
    <cellStyle name="Note 3 4 2 2 8 4" xfId="45155"/>
    <cellStyle name="Note 3 4 2 2 9" xfId="6490"/>
    <cellStyle name="Note 3 4 2 2 9 2" xfId="24155"/>
    <cellStyle name="Note 3 4 2 2 9 3" xfId="41432"/>
    <cellStyle name="Note 3 4 2 3" xfId="2857"/>
    <cellStyle name="Note 3 4 2 3 2" xfId="3520"/>
    <cellStyle name="Note 3 4 2 3 2 2" xfId="5436"/>
    <cellStyle name="Note 3 4 2 3 2 2 2" xfId="12356"/>
    <cellStyle name="Note 3 4 2 3 2 2 2 2" xfId="19083"/>
    <cellStyle name="Note 3 4 2 3 2 2 2 2 2" xfId="36747"/>
    <cellStyle name="Note 3 4 2 3 2 2 2 2 3" xfId="53927"/>
    <cellStyle name="Note 3 4 2 3 2 2 2 3" xfId="30020"/>
    <cellStyle name="Note 3 4 2 3 2 2 2 4" xfId="47250"/>
    <cellStyle name="Note 3 4 2 3 2 2 3" xfId="9072"/>
    <cellStyle name="Note 3 4 2 3 2 2 3 2" xfId="26737"/>
    <cellStyle name="Note 3 4 2 3 2 2 3 3" xfId="43993"/>
    <cellStyle name="Note 3 4 2 3 2 2 4" xfId="16016"/>
    <cellStyle name="Note 3 4 2 3 2 2 4 2" xfId="33680"/>
    <cellStyle name="Note 3 4 2 3 2 2 4 3" xfId="50886"/>
    <cellStyle name="Note 3 4 2 3 2 2 5" xfId="23101"/>
    <cellStyle name="Note 3 4 2 3 2 2 6" xfId="40382"/>
    <cellStyle name="Note 3 4 2 3 2 3" xfId="10980"/>
    <cellStyle name="Note 3 4 2 3 2 3 2" xfId="17815"/>
    <cellStyle name="Note 3 4 2 3 2 3 2 2" xfId="35479"/>
    <cellStyle name="Note 3 4 2 3 2 3 2 3" xfId="52671"/>
    <cellStyle name="Note 3 4 2 3 2 3 3" xfId="28644"/>
    <cellStyle name="Note 3 4 2 3 2 3 4" xfId="45886"/>
    <cellStyle name="Note 3 4 2 3 2 4" xfId="7217"/>
    <cellStyle name="Note 3 4 2 3 2 4 2" xfId="24882"/>
    <cellStyle name="Note 3 4 2 3 2 4 3" xfId="42150"/>
    <cellStyle name="Note 3 4 2 3 2 5" xfId="14269"/>
    <cellStyle name="Note 3 4 2 3 2 5 2" xfId="31933"/>
    <cellStyle name="Note 3 4 2 3 2 5 3" xfId="49151"/>
    <cellStyle name="Note 3 4 2 3 2 6" xfId="21239"/>
    <cellStyle name="Note 3 4 2 3 2 7" xfId="38539"/>
    <cellStyle name="Note 3 4 2 3 3" xfId="3890"/>
    <cellStyle name="Note 3 4 2 3 3 2" xfId="5806"/>
    <cellStyle name="Note 3 4 2 3 3 2 2" xfId="12726"/>
    <cellStyle name="Note 3 4 2 3 3 2 2 2" xfId="19453"/>
    <cellStyle name="Note 3 4 2 3 3 2 2 2 2" xfId="37117"/>
    <cellStyle name="Note 3 4 2 3 3 2 2 2 3" xfId="54294"/>
    <cellStyle name="Note 3 4 2 3 3 2 2 3" xfId="30390"/>
    <cellStyle name="Note 3 4 2 3 3 2 2 4" xfId="47617"/>
    <cellStyle name="Note 3 4 2 3 3 2 3" xfId="9442"/>
    <cellStyle name="Note 3 4 2 3 3 2 3 2" xfId="27107"/>
    <cellStyle name="Note 3 4 2 3 3 2 3 3" xfId="44360"/>
    <cellStyle name="Note 3 4 2 3 3 2 4" xfId="16386"/>
    <cellStyle name="Note 3 4 2 3 3 2 4 2" xfId="34050"/>
    <cellStyle name="Note 3 4 2 3 3 2 4 3" xfId="51253"/>
    <cellStyle name="Note 3 4 2 3 3 2 5" xfId="23471"/>
    <cellStyle name="Note 3 4 2 3 3 2 6" xfId="40749"/>
    <cellStyle name="Note 3 4 2 3 3 3" xfId="7587"/>
    <cellStyle name="Note 3 4 2 3 3 3 2" xfId="25252"/>
    <cellStyle name="Note 3 4 2 3 3 3 3" xfId="42517"/>
    <cellStyle name="Note 3 4 2 3 3 4" xfId="14639"/>
    <cellStyle name="Note 3 4 2 3 3 4 2" xfId="32303"/>
    <cellStyle name="Note 3 4 2 3 3 4 3" xfId="49518"/>
    <cellStyle name="Note 3 4 2 3 3 5" xfId="21609"/>
    <cellStyle name="Note 3 4 2 3 3 6" xfId="38906"/>
    <cellStyle name="Note 3 4 2 3 4" xfId="4773"/>
    <cellStyle name="Note 3 4 2 3 4 2" xfId="11693"/>
    <cellStyle name="Note 3 4 2 3 4 2 2" xfId="18474"/>
    <cellStyle name="Note 3 4 2 3 4 2 2 2" xfId="36138"/>
    <cellStyle name="Note 3 4 2 3 4 2 2 3" xfId="53324"/>
    <cellStyle name="Note 3 4 2 3 4 2 3" xfId="29357"/>
    <cellStyle name="Note 3 4 2 3 4 2 4" xfId="46593"/>
    <cellStyle name="Note 3 4 2 3 4 3" xfId="8409"/>
    <cellStyle name="Note 3 4 2 3 4 3 2" xfId="26074"/>
    <cellStyle name="Note 3 4 2 3 4 3 3" xfId="43336"/>
    <cellStyle name="Note 3 4 2 3 4 4" xfId="15407"/>
    <cellStyle name="Note 3 4 2 3 4 4 2" xfId="33071"/>
    <cellStyle name="Note 3 4 2 3 4 4 3" xfId="50283"/>
    <cellStyle name="Note 3 4 2 3 4 5" xfId="22438"/>
    <cellStyle name="Note 3 4 2 3 4 6" xfId="39725"/>
    <cellStyle name="Note 3 4 2 3 5" xfId="10379"/>
    <cellStyle name="Note 3 4 2 3 5 2" xfId="17268"/>
    <cellStyle name="Note 3 4 2 3 5 2 2" xfId="34932"/>
    <cellStyle name="Note 3 4 2 3 5 2 3" xfId="52130"/>
    <cellStyle name="Note 3 4 2 3 5 3" xfId="28043"/>
    <cellStyle name="Note 3 4 2 3 5 4" xfId="45291"/>
    <cellStyle name="Note 3 4 2 3 6" xfId="6629"/>
    <cellStyle name="Note 3 4 2 3 6 2" xfId="24294"/>
    <cellStyle name="Note 3 4 2 3 6 3" xfId="41568"/>
    <cellStyle name="Note 3 4 2 3 7" xfId="13660"/>
    <cellStyle name="Note 3 4 2 3 7 2" xfId="31324"/>
    <cellStyle name="Note 3 4 2 3 7 3" xfId="48548"/>
    <cellStyle name="Note 3 4 2 3 8" xfId="20576"/>
    <cellStyle name="Note 3 4 2 3 9" xfId="37882"/>
    <cellStyle name="Note 3 4 2 4" xfId="4509"/>
    <cellStyle name="Note 3 4 2 4 2" xfId="6373"/>
    <cellStyle name="Note 3 4 2 4 2 2" xfId="13292"/>
    <cellStyle name="Note 3 4 2 4 2 2 2" xfId="19965"/>
    <cellStyle name="Note 3 4 2 4 2 2 2 2" xfId="37629"/>
    <cellStyle name="Note 3 4 2 4 2 2 2 3" xfId="54806"/>
    <cellStyle name="Note 3 4 2 4 2 2 3" xfId="30956"/>
    <cellStyle name="Note 3 4 2 4 2 2 4" xfId="48183"/>
    <cellStyle name="Note 3 4 2 4 2 3" xfId="10008"/>
    <cellStyle name="Note 3 4 2 4 2 3 2" xfId="27673"/>
    <cellStyle name="Note 3 4 2 4 2 3 3" xfId="44926"/>
    <cellStyle name="Note 3 4 2 4 2 4" xfId="16898"/>
    <cellStyle name="Note 3 4 2 4 2 4 2" xfId="34562"/>
    <cellStyle name="Note 3 4 2 4 2 4 3" xfId="51765"/>
    <cellStyle name="Note 3 4 2 4 2 5" xfId="24038"/>
    <cellStyle name="Note 3 4 2 4 2 6" xfId="41315"/>
    <cellStyle name="Note 3 4 2 4 3" xfId="11437"/>
    <cellStyle name="Note 3 4 2 4 3 2" xfId="18218"/>
    <cellStyle name="Note 3 4 2 4 3 2 2" xfId="35882"/>
    <cellStyle name="Note 3 4 2 4 3 2 3" xfId="53071"/>
    <cellStyle name="Note 3 4 2 4 3 3" xfId="29101"/>
    <cellStyle name="Note 3 4 2 4 3 4" xfId="46340"/>
    <cellStyle name="Note 3 4 2 4 4" xfId="8153"/>
    <cellStyle name="Note 3 4 2 4 4 2" xfId="25818"/>
    <cellStyle name="Note 3 4 2 4 4 3" xfId="43083"/>
    <cellStyle name="Note 3 4 2 4 5" xfId="15151"/>
    <cellStyle name="Note 3 4 2 4 5 2" xfId="32815"/>
    <cellStyle name="Note 3 4 2 4 5 3" xfId="50030"/>
    <cellStyle name="Note 3 4 2 4 6" xfId="22182"/>
    <cellStyle name="Note 3 4 2 4 7" xfId="39472"/>
    <cellStyle name="Note 3 4 2 5" xfId="4366"/>
    <cellStyle name="Note 3 4 2 5 2" xfId="6231"/>
    <cellStyle name="Note 3 4 2 5 2 2" xfId="13150"/>
    <cellStyle name="Note 3 4 2 5 2 2 2" xfId="19823"/>
    <cellStyle name="Note 3 4 2 5 2 2 2 2" xfId="37487"/>
    <cellStyle name="Note 3 4 2 5 2 2 2 3" xfId="54664"/>
    <cellStyle name="Note 3 4 2 5 2 2 3" xfId="30814"/>
    <cellStyle name="Note 3 4 2 5 2 2 4" xfId="48041"/>
    <cellStyle name="Note 3 4 2 5 2 3" xfId="9866"/>
    <cellStyle name="Note 3 4 2 5 2 3 2" xfId="27531"/>
    <cellStyle name="Note 3 4 2 5 2 3 3" xfId="44784"/>
    <cellStyle name="Note 3 4 2 5 2 4" xfId="16756"/>
    <cellStyle name="Note 3 4 2 5 2 4 2" xfId="34420"/>
    <cellStyle name="Note 3 4 2 5 2 4 3" xfId="51623"/>
    <cellStyle name="Note 3 4 2 5 2 5" xfId="23896"/>
    <cellStyle name="Note 3 4 2 5 2 6" xfId="41173"/>
    <cellStyle name="Note 3 4 2 5 3" xfId="11295"/>
    <cellStyle name="Note 3 4 2 5 3 2" xfId="18076"/>
    <cellStyle name="Note 3 4 2 5 3 2 2" xfId="35740"/>
    <cellStyle name="Note 3 4 2 5 3 2 3" xfId="52929"/>
    <cellStyle name="Note 3 4 2 5 3 3" xfId="28959"/>
    <cellStyle name="Note 3 4 2 5 3 4" xfId="46198"/>
    <cellStyle name="Note 3 4 2 5 4" xfId="8011"/>
    <cellStyle name="Note 3 4 2 5 4 2" xfId="25676"/>
    <cellStyle name="Note 3 4 2 5 4 3" xfId="42941"/>
    <cellStyle name="Note 3 4 2 5 5" xfId="15009"/>
    <cellStyle name="Note 3 4 2 5 5 2" xfId="32673"/>
    <cellStyle name="Note 3 4 2 5 5 3" xfId="49888"/>
    <cellStyle name="Note 3 4 2 5 6" xfId="22040"/>
    <cellStyle name="Note 3 4 2 5 7" xfId="39330"/>
    <cellStyle name="Note 3 4 2 6" xfId="10152"/>
    <cellStyle name="Note 3 4 2 6 2" xfId="17041"/>
    <cellStyle name="Note 3 4 2 6 2 2" xfId="34705"/>
    <cellStyle name="Note 3 4 2 6 2 3" xfId="51906"/>
    <cellStyle name="Note 3 4 2 6 3" xfId="27816"/>
    <cellStyle name="Note 3 4 2 6 4" xfId="45067"/>
    <cellStyle name="Note 3 4 2 7" xfId="13433"/>
    <cellStyle name="Note 3 4 2 7 2" xfId="31097"/>
    <cellStyle name="Note 3 4 2 7 3" xfId="48324"/>
    <cellStyle name="Note 3 4 2 8" xfId="20259"/>
    <cellStyle name="Note 3 4 2 9" xfId="20384"/>
    <cellStyle name="Note 3 4 3" xfId="2717"/>
    <cellStyle name="Note 3 4 3 10" xfId="13522"/>
    <cellStyle name="Note 3 4 3 10 2" xfId="31186"/>
    <cellStyle name="Note 3 4 3 10 3" xfId="48413"/>
    <cellStyle name="Note 3 4 3 11" xfId="20438"/>
    <cellStyle name="Note 3 4 3 12" xfId="37747"/>
    <cellStyle name="Note 3 4 3 2" xfId="2946"/>
    <cellStyle name="Note 3 4 3 2 2" xfId="3609"/>
    <cellStyle name="Note 3 4 3 2 2 2" xfId="5525"/>
    <cellStyle name="Note 3 4 3 2 2 2 2" xfId="12445"/>
    <cellStyle name="Note 3 4 3 2 2 2 2 2" xfId="19172"/>
    <cellStyle name="Note 3 4 3 2 2 2 2 2 2" xfId="36836"/>
    <cellStyle name="Note 3 4 3 2 2 2 2 2 3" xfId="54016"/>
    <cellStyle name="Note 3 4 3 2 2 2 2 3" xfId="30109"/>
    <cellStyle name="Note 3 4 3 2 2 2 2 4" xfId="47339"/>
    <cellStyle name="Note 3 4 3 2 2 2 3" xfId="9161"/>
    <cellStyle name="Note 3 4 3 2 2 2 3 2" xfId="26826"/>
    <cellStyle name="Note 3 4 3 2 2 2 3 3" xfId="44082"/>
    <cellStyle name="Note 3 4 3 2 2 2 4" xfId="16105"/>
    <cellStyle name="Note 3 4 3 2 2 2 4 2" xfId="33769"/>
    <cellStyle name="Note 3 4 3 2 2 2 4 3" xfId="50975"/>
    <cellStyle name="Note 3 4 3 2 2 2 5" xfId="23190"/>
    <cellStyle name="Note 3 4 3 2 2 2 6" xfId="40471"/>
    <cellStyle name="Note 3 4 3 2 2 3" xfId="11069"/>
    <cellStyle name="Note 3 4 3 2 2 3 2" xfId="17904"/>
    <cellStyle name="Note 3 4 3 2 2 3 2 2" xfId="35568"/>
    <cellStyle name="Note 3 4 3 2 2 3 2 3" xfId="52760"/>
    <cellStyle name="Note 3 4 3 2 2 3 3" xfId="28733"/>
    <cellStyle name="Note 3 4 3 2 2 3 4" xfId="45975"/>
    <cellStyle name="Note 3 4 3 2 2 4" xfId="7306"/>
    <cellStyle name="Note 3 4 3 2 2 4 2" xfId="24971"/>
    <cellStyle name="Note 3 4 3 2 2 4 3" xfId="42239"/>
    <cellStyle name="Note 3 4 3 2 2 5" xfId="14358"/>
    <cellStyle name="Note 3 4 3 2 2 5 2" xfId="32022"/>
    <cellStyle name="Note 3 4 3 2 2 5 3" xfId="49240"/>
    <cellStyle name="Note 3 4 3 2 2 6" xfId="21328"/>
    <cellStyle name="Note 3 4 3 2 2 7" xfId="38628"/>
    <cellStyle name="Note 3 4 3 2 3" xfId="3979"/>
    <cellStyle name="Note 3 4 3 2 3 2" xfId="5895"/>
    <cellStyle name="Note 3 4 3 2 3 2 2" xfId="12815"/>
    <cellStyle name="Note 3 4 3 2 3 2 2 2" xfId="19542"/>
    <cellStyle name="Note 3 4 3 2 3 2 2 2 2" xfId="37206"/>
    <cellStyle name="Note 3 4 3 2 3 2 2 2 3" xfId="54383"/>
    <cellStyle name="Note 3 4 3 2 3 2 2 3" xfId="30479"/>
    <cellStyle name="Note 3 4 3 2 3 2 2 4" xfId="47706"/>
    <cellStyle name="Note 3 4 3 2 3 2 3" xfId="9531"/>
    <cellStyle name="Note 3 4 3 2 3 2 3 2" xfId="27196"/>
    <cellStyle name="Note 3 4 3 2 3 2 3 3" xfId="44449"/>
    <cellStyle name="Note 3 4 3 2 3 2 4" xfId="16475"/>
    <cellStyle name="Note 3 4 3 2 3 2 4 2" xfId="34139"/>
    <cellStyle name="Note 3 4 3 2 3 2 4 3" xfId="51342"/>
    <cellStyle name="Note 3 4 3 2 3 2 5" xfId="23560"/>
    <cellStyle name="Note 3 4 3 2 3 2 6" xfId="40838"/>
    <cellStyle name="Note 3 4 3 2 3 3" xfId="7676"/>
    <cellStyle name="Note 3 4 3 2 3 3 2" xfId="25341"/>
    <cellStyle name="Note 3 4 3 2 3 3 3" xfId="42606"/>
    <cellStyle name="Note 3 4 3 2 3 4" xfId="14728"/>
    <cellStyle name="Note 3 4 3 2 3 4 2" xfId="32392"/>
    <cellStyle name="Note 3 4 3 2 3 4 3" xfId="49607"/>
    <cellStyle name="Note 3 4 3 2 3 5" xfId="21698"/>
    <cellStyle name="Note 3 4 3 2 3 6" xfId="38995"/>
    <cellStyle name="Note 3 4 3 2 4" xfId="4862"/>
    <cellStyle name="Note 3 4 3 2 4 2" xfId="11782"/>
    <cellStyle name="Note 3 4 3 2 4 2 2" xfId="18563"/>
    <cellStyle name="Note 3 4 3 2 4 2 2 2" xfId="36227"/>
    <cellStyle name="Note 3 4 3 2 4 2 2 3" xfId="53413"/>
    <cellStyle name="Note 3 4 3 2 4 2 3" xfId="29446"/>
    <cellStyle name="Note 3 4 3 2 4 2 4" xfId="46682"/>
    <cellStyle name="Note 3 4 3 2 4 3" xfId="8498"/>
    <cellStyle name="Note 3 4 3 2 4 3 2" xfId="26163"/>
    <cellStyle name="Note 3 4 3 2 4 3 3" xfId="43425"/>
    <cellStyle name="Note 3 4 3 2 4 4" xfId="15496"/>
    <cellStyle name="Note 3 4 3 2 4 4 2" xfId="33160"/>
    <cellStyle name="Note 3 4 3 2 4 4 3" xfId="50372"/>
    <cellStyle name="Note 3 4 3 2 4 5" xfId="22527"/>
    <cellStyle name="Note 3 4 3 2 4 6" xfId="39814"/>
    <cellStyle name="Note 3 4 3 2 5" xfId="10468"/>
    <cellStyle name="Note 3 4 3 2 5 2" xfId="17357"/>
    <cellStyle name="Note 3 4 3 2 5 2 2" xfId="35021"/>
    <cellStyle name="Note 3 4 3 2 5 2 3" xfId="52219"/>
    <cellStyle name="Note 3 4 3 2 5 3" xfId="28132"/>
    <cellStyle name="Note 3 4 3 2 5 4" xfId="45380"/>
    <cellStyle name="Note 3 4 3 2 6" xfId="6718"/>
    <cellStyle name="Note 3 4 3 2 6 2" xfId="24383"/>
    <cellStyle name="Note 3 4 3 2 6 3" xfId="41657"/>
    <cellStyle name="Note 3 4 3 2 7" xfId="13749"/>
    <cellStyle name="Note 3 4 3 2 7 2" xfId="31413"/>
    <cellStyle name="Note 3 4 3 2 7 3" xfId="48637"/>
    <cellStyle name="Note 3 4 3 2 8" xfId="20665"/>
    <cellStyle name="Note 3 4 3 2 9" xfId="37971"/>
    <cellStyle name="Note 3 4 3 3" xfId="3042"/>
    <cellStyle name="Note 3 4 3 3 2" xfId="3705"/>
    <cellStyle name="Note 3 4 3 3 2 2" xfId="5621"/>
    <cellStyle name="Note 3 4 3 3 2 2 2" xfId="12541"/>
    <cellStyle name="Note 3 4 3 3 2 2 2 2" xfId="19268"/>
    <cellStyle name="Note 3 4 3 3 2 2 2 2 2" xfId="36932"/>
    <cellStyle name="Note 3 4 3 3 2 2 2 2 3" xfId="54109"/>
    <cellStyle name="Note 3 4 3 3 2 2 2 3" xfId="30205"/>
    <cellStyle name="Note 3 4 3 3 2 2 2 4" xfId="47432"/>
    <cellStyle name="Note 3 4 3 3 2 2 3" xfId="9257"/>
    <cellStyle name="Note 3 4 3 3 2 2 3 2" xfId="26922"/>
    <cellStyle name="Note 3 4 3 3 2 2 3 3" xfId="44175"/>
    <cellStyle name="Note 3 4 3 3 2 2 4" xfId="16201"/>
    <cellStyle name="Note 3 4 3 3 2 2 4 2" xfId="33865"/>
    <cellStyle name="Note 3 4 3 3 2 2 4 3" xfId="51068"/>
    <cellStyle name="Note 3 4 3 3 2 2 5" xfId="23286"/>
    <cellStyle name="Note 3 4 3 3 2 2 6" xfId="40564"/>
    <cellStyle name="Note 3 4 3 3 2 3" xfId="11165"/>
    <cellStyle name="Note 3 4 3 3 2 3 2" xfId="18000"/>
    <cellStyle name="Note 3 4 3 3 2 3 2 2" xfId="35664"/>
    <cellStyle name="Note 3 4 3 3 2 3 2 3" xfId="52853"/>
    <cellStyle name="Note 3 4 3 3 2 3 3" xfId="28829"/>
    <cellStyle name="Note 3 4 3 3 2 3 4" xfId="46068"/>
    <cellStyle name="Note 3 4 3 3 2 4" xfId="7402"/>
    <cellStyle name="Note 3 4 3 3 2 4 2" xfId="25067"/>
    <cellStyle name="Note 3 4 3 3 2 4 3" xfId="42332"/>
    <cellStyle name="Note 3 4 3 3 2 5" xfId="14454"/>
    <cellStyle name="Note 3 4 3 3 2 5 2" xfId="32118"/>
    <cellStyle name="Note 3 4 3 3 2 5 3" xfId="49333"/>
    <cellStyle name="Note 3 4 3 3 2 6" xfId="21424"/>
    <cellStyle name="Note 3 4 3 3 2 7" xfId="38721"/>
    <cellStyle name="Note 3 4 3 3 3" xfId="4072"/>
    <cellStyle name="Note 3 4 3 3 3 2" xfId="5988"/>
    <cellStyle name="Note 3 4 3 3 3 2 2" xfId="12908"/>
    <cellStyle name="Note 3 4 3 3 3 2 2 2" xfId="19635"/>
    <cellStyle name="Note 3 4 3 3 3 2 2 2 2" xfId="37299"/>
    <cellStyle name="Note 3 4 3 3 3 2 2 2 3" xfId="54476"/>
    <cellStyle name="Note 3 4 3 3 3 2 2 3" xfId="30572"/>
    <cellStyle name="Note 3 4 3 3 3 2 2 4" xfId="47799"/>
    <cellStyle name="Note 3 4 3 3 3 2 3" xfId="9624"/>
    <cellStyle name="Note 3 4 3 3 3 2 3 2" xfId="27289"/>
    <cellStyle name="Note 3 4 3 3 3 2 3 3" xfId="44542"/>
    <cellStyle name="Note 3 4 3 3 3 2 4" xfId="16568"/>
    <cellStyle name="Note 3 4 3 3 3 2 4 2" xfId="34232"/>
    <cellStyle name="Note 3 4 3 3 3 2 4 3" xfId="51435"/>
    <cellStyle name="Note 3 4 3 3 3 2 5" xfId="23653"/>
    <cellStyle name="Note 3 4 3 3 3 2 6" xfId="40931"/>
    <cellStyle name="Note 3 4 3 3 3 3" xfId="7769"/>
    <cellStyle name="Note 3 4 3 3 3 3 2" xfId="25434"/>
    <cellStyle name="Note 3 4 3 3 3 3 3" xfId="42699"/>
    <cellStyle name="Note 3 4 3 3 3 4" xfId="14821"/>
    <cellStyle name="Note 3 4 3 3 3 4 2" xfId="32485"/>
    <cellStyle name="Note 3 4 3 3 3 4 3" xfId="49700"/>
    <cellStyle name="Note 3 4 3 3 3 5" xfId="21791"/>
    <cellStyle name="Note 3 4 3 3 3 6" xfId="39088"/>
    <cellStyle name="Note 3 4 3 3 4" xfId="4958"/>
    <cellStyle name="Note 3 4 3 3 4 2" xfId="11878"/>
    <cellStyle name="Note 3 4 3 3 4 2 2" xfId="18659"/>
    <cellStyle name="Note 3 4 3 3 4 2 2 2" xfId="36323"/>
    <cellStyle name="Note 3 4 3 3 4 2 2 3" xfId="53506"/>
    <cellStyle name="Note 3 4 3 3 4 2 3" xfId="29542"/>
    <cellStyle name="Note 3 4 3 3 4 2 4" xfId="46775"/>
    <cellStyle name="Note 3 4 3 3 4 3" xfId="8594"/>
    <cellStyle name="Note 3 4 3 3 4 3 2" xfId="26259"/>
    <cellStyle name="Note 3 4 3 3 4 3 3" xfId="43518"/>
    <cellStyle name="Note 3 4 3 3 4 4" xfId="15592"/>
    <cellStyle name="Note 3 4 3 3 4 4 2" xfId="33256"/>
    <cellStyle name="Note 3 4 3 3 4 4 3" xfId="50465"/>
    <cellStyle name="Note 3 4 3 3 4 5" xfId="22623"/>
    <cellStyle name="Note 3 4 3 3 4 6" xfId="39907"/>
    <cellStyle name="Note 3 4 3 3 5" xfId="10564"/>
    <cellStyle name="Note 3 4 3 3 5 2" xfId="17453"/>
    <cellStyle name="Note 3 4 3 3 5 2 2" xfId="35117"/>
    <cellStyle name="Note 3 4 3 3 5 2 3" xfId="52312"/>
    <cellStyle name="Note 3 4 3 3 5 3" xfId="28228"/>
    <cellStyle name="Note 3 4 3 3 5 4" xfId="45473"/>
    <cellStyle name="Note 3 4 3 3 6" xfId="6814"/>
    <cellStyle name="Note 3 4 3 3 6 2" xfId="24479"/>
    <cellStyle name="Note 3 4 3 3 6 3" xfId="41750"/>
    <cellStyle name="Note 3 4 3 3 7" xfId="13845"/>
    <cellStyle name="Note 3 4 3 3 7 2" xfId="31509"/>
    <cellStyle name="Note 3 4 3 3 7 3" xfId="48730"/>
    <cellStyle name="Note 3 4 3 3 8" xfId="20761"/>
    <cellStyle name="Note 3 4 3 3 9" xfId="38064"/>
    <cellStyle name="Note 3 4 3 4" xfId="3154"/>
    <cellStyle name="Note 3 4 3 4 2" xfId="4184"/>
    <cellStyle name="Note 3 4 3 4 2 2" xfId="6100"/>
    <cellStyle name="Note 3 4 3 4 2 2 2" xfId="13020"/>
    <cellStyle name="Note 3 4 3 4 2 2 2 2" xfId="19747"/>
    <cellStyle name="Note 3 4 3 4 2 2 2 2 2" xfId="37411"/>
    <cellStyle name="Note 3 4 3 4 2 2 2 2 3" xfId="54588"/>
    <cellStyle name="Note 3 4 3 4 2 2 2 3" xfId="30684"/>
    <cellStyle name="Note 3 4 3 4 2 2 2 4" xfId="47911"/>
    <cellStyle name="Note 3 4 3 4 2 2 3" xfId="9736"/>
    <cellStyle name="Note 3 4 3 4 2 2 3 2" xfId="27401"/>
    <cellStyle name="Note 3 4 3 4 2 2 3 3" xfId="44654"/>
    <cellStyle name="Note 3 4 3 4 2 2 4" xfId="16680"/>
    <cellStyle name="Note 3 4 3 4 2 2 4 2" xfId="34344"/>
    <cellStyle name="Note 3 4 3 4 2 2 4 3" xfId="51547"/>
    <cellStyle name="Note 3 4 3 4 2 2 5" xfId="23765"/>
    <cellStyle name="Note 3 4 3 4 2 2 6" xfId="41043"/>
    <cellStyle name="Note 3 4 3 4 2 3" xfId="7881"/>
    <cellStyle name="Note 3 4 3 4 2 3 2" xfId="25546"/>
    <cellStyle name="Note 3 4 3 4 2 3 3" xfId="42811"/>
    <cellStyle name="Note 3 4 3 4 2 4" xfId="14933"/>
    <cellStyle name="Note 3 4 3 4 2 4 2" xfId="32597"/>
    <cellStyle name="Note 3 4 3 4 2 4 3" xfId="49812"/>
    <cellStyle name="Note 3 4 3 4 2 5" xfId="21903"/>
    <cellStyle name="Note 3 4 3 4 2 6" xfId="39200"/>
    <cellStyle name="Note 3 4 3 4 3" xfId="5070"/>
    <cellStyle name="Note 3 4 3 4 3 2" xfId="11990"/>
    <cellStyle name="Note 3 4 3 4 3 2 2" xfId="18771"/>
    <cellStyle name="Note 3 4 3 4 3 2 2 2" xfId="36435"/>
    <cellStyle name="Note 3 4 3 4 3 2 2 3" xfId="53618"/>
    <cellStyle name="Note 3 4 3 4 3 2 3" xfId="29654"/>
    <cellStyle name="Note 3 4 3 4 3 2 4" xfId="46887"/>
    <cellStyle name="Note 3 4 3 4 3 3" xfId="8706"/>
    <cellStyle name="Note 3 4 3 4 3 3 2" xfId="26371"/>
    <cellStyle name="Note 3 4 3 4 3 3 3" xfId="43630"/>
    <cellStyle name="Note 3 4 3 4 3 4" xfId="15704"/>
    <cellStyle name="Note 3 4 3 4 3 4 2" xfId="33368"/>
    <cellStyle name="Note 3 4 3 4 3 4 3" xfId="50577"/>
    <cellStyle name="Note 3 4 3 4 3 5" xfId="22735"/>
    <cellStyle name="Note 3 4 3 4 3 6" xfId="40019"/>
    <cellStyle name="Note 3 4 3 4 4" xfId="10676"/>
    <cellStyle name="Note 3 4 3 4 4 2" xfId="17565"/>
    <cellStyle name="Note 3 4 3 4 4 2 2" xfId="35229"/>
    <cellStyle name="Note 3 4 3 4 4 2 3" xfId="52424"/>
    <cellStyle name="Note 3 4 3 4 4 3" xfId="28340"/>
    <cellStyle name="Note 3 4 3 4 4 4" xfId="45585"/>
    <cellStyle name="Note 3 4 3 4 5" xfId="6926"/>
    <cellStyle name="Note 3 4 3 4 5 2" xfId="24591"/>
    <cellStyle name="Note 3 4 3 4 5 3" xfId="41862"/>
    <cellStyle name="Note 3 4 3 4 6" xfId="13957"/>
    <cellStyle name="Note 3 4 3 4 6 2" xfId="31621"/>
    <cellStyle name="Note 3 4 3 4 6 3" xfId="48842"/>
    <cellStyle name="Note 3 4 3 4 7" xfId="20873"/>
    <cellStyle name="Note 3 4 3 4 8" xfId="38176"/>
    <cellStyle name="Note 3 4 3 5" xfId="3382"/>
    <cellStyle name="Note 3 4 3 5 2" xfId="5298"/>
    <cellStyle name="Note 3 4 3 5 2 2" xfId="12218"/>
    <cellStyle name="Note 3 4 3 5 2 2 2" xfId="18945"/>
    <cellStyle name="Note 3 4 3 5 2 2 2 2" xfId="36609"/>
    <cellStyle name="Note 3 4 3 5 2 2 2 3" xfId="53792"/>
    <cellStyle name="Note 3 4 3 5 2 2 3" xfId="29882"/>
    <cellStyle name="Note 3 4 3 5 2 2 4" xfId="47115"/>
    <cellStyle name="Note 3 4 3 5 2 3" xfId="8934"/>
    <cellStyle name="Note 3 4 3 5 2 3 2" xfId="26599"/>
    <cellStyle name="Note 3 4 3 5 2 3 3" xfId="43858"/>
    <cellStyle name="Note 3 4 3 5 2 4" xfId="15878"/>
    <cellStyle name="Note 3 4 3 5 2 4 2" xfId="33542"/>
    <cellStyle name="Note 3 4 3 5 2 4 3" xfId="50751"/>
    <cellStyle name="Note 3 4 3 5 2 5" xfId="22963"/>
    <cellStyle name="Note 3 4 3 5 2 6" xfId="40247"/>
    <cellStyle name="Note 3 4 3 5 3" xfId="10842"/>
    <cellStyle name="Note 3 4 3 5 3 2" xfId="17677"/>
    <cellStyle name="Note 3 4 3 5 3 2 2" xfId="35341"/>
    <cellStyle name="Note 3 4 3 5 3 2 3" xfId="52536"/>
    <cellStyle name="Note 3 4 3 5 3 3" xfId="28506"/>
    <cellStyle name="Note 3 4 3 5 3 4" xfId="45751"/>
    <cellStyle name="Note 3 4 3 5 4" xfId="14131"/>
    <cellStyle name="Note 3 4 3 5 4 2" xfId="31795"/>
    <cellStyle name="Note 3 4 3 5 4 3" xfId="49016"/>
    <cellStyle name="Note 3 4 3 5 5" xfId="21101"/>
    <cellStyle name="Note 3 4 3 5 6" xfId="38404"/>
    <cellStyle name="Note 3 4 3 6" xfId="3237"/>
    <cellStyle name="Note 3 4 3 6 2" xfId="5153"/>
    <cellStyle name="Note 3 4 3 6 2 2" xfId="12073"/>
    <cellStyle name="Note 3 4 3 6 2 2 2" xfId="18854"/>
    <cellStyle name="Note 3 4 3 6 2 2 2 2" xfId="36518"/>
    <cellStyle name="Note 3 4 3 6 2 2 2 3" xfId="53701"/>
    <cellStyle name="Note 3 4 3 6 2 2 3" xfId="29737"/>
    <cellStyle name="Note 3 4 3 6 2 2 4" xfId="46970"/>
    <cellStyle name="Note 3 4 3 6 2 3" xfId="8789"/>
    <cellStyle name="Note 3 4 3 6 2 3 2" xfId="26454"/>
    <cellStyle name="Note 3 4 3 6 2 3 3" xfId="43713"/>
    <cellStyle name="Note 3 4 3 6 2 4" xfId="15787"/>
    <cellStyle name="Note 3 4 3 6 2 4 2" xfId="33451"/>
    <cellStyle name="Note 3 4 3 6 2 4 3" xfId="50660"/>
    <cellStyle name="Note 3 4 3 6 2 5" xfId="22818"/>
    <cellStyle name="Note 3 4 3 6 2 6" xfId="40102"/>
    <cellStyle name="Note 3 4 3 6 3" xfId="7009"/>
    <cellStyle name="Note 3 4 3 6 3 2" xfId="24674"/>
    <cellStyle name="Note 3 4 3 6 3 3" xfId="41945"/>
    <cellStyle name="Note 3 4 3 6 4" xfId="14040"/>
    <cellStyle name="Note 3 4 3 6 4 2" xfId="31704"/>
    <cellStyle name="Note 3 4 3 6 4 3" xfId="48925"/>
    <cellStyle name="Note 3 4 3 6 5" xfId="20956"/>
    <cellStyle name="Note 3 4 3 6 6" xfId="38259"/>
    <cellStyle name="Note 3 4 3 7" xfId="4635"/>
    <cellStyle name="Note 3 4 3 7 2" xfId="11555"/>
    <cellStyle name="Note 3 4 3 7 2 2" xfId="18336"/>
    <cellStyle name="Note 3 4 3 7 2 2 2" xfId="36000"/>
    <cellStyle name="Note 3 4 3 7 2 2 3" xfId="53189"/>
    <cellStyle name="Note 3 4 3 7 2 3" xfId="29219"/>
    <cellStyle name="Note 3 4 3 7 2 4" xfId="46458"/>
    <cellStyle name="Note 3 4 3 7 3" xfId="8271"/>
    <cellStyle name="Note 3 4 3 7 3 2" xfId="25936"/>
    <cellStyle name="Note 3 4 3 7 3 3" xfId="43201"/>
    <cellStyle name="Note 3 4 3 7 4" xfId="15269"/>
    <cellStyle name="Note 3 4 3 7 4 2" xfId="32933"/>
    <cellStyle name="Note 3 4 3 7 4 3" xfId="50148"/>
    <cellStyle name="Note 3 4 3 7 5" xfId="22300"/>
    <cellStyle name="Note 3 4 3 7 6" xfId="39590"/>
    <cellStyle name="Note 3 4 3 8" xfId="10241"/>
    <cellStyle name="Note 3 4 3 8 2" xfId="17130"/>
    <cellStyle name="Note 3 4 3 8 2 2" xfId="34794"/>
    <cellStyle name="Note 3 4 3 8 2 3" xfId="51995"/>
    <cellStyle name="Note 3 4 3 8 3" xfId="27905"/>
    <cellStyle name="Note 3 4 3 8 4" xfId="45156"/>
    <cellStyle name="Note 3 4 3 9" xfId="6491"/>
    <cellStyle name="Note 3 4 3 9 2" xfId="24156"/>
    <cellStyle name="Note 3 4 3 9 3" xfId="41433"/>
    <cellStyle name="Note 3 4 4" xfId="2856"/>
    <cellStyle name="Note 3 4 4 2" xfId="3519"/>
    <cellStyle name="Note 3 4 4 2 2" xfId="5435"/>
    <cellStyle name="Note 3 4 4 2 2 2" xfId="12355"/>
    <cellStyle name="Note 3 4 4 2 2 2 2" xfId="19082"/>
    <cellStyle name="Note 3 4 4 2 2 2 2 2" xfId="36746"/>
    <cellStyle name="Note 3 4 4 2 2 2 2 3" xfId="53926"/>
    <cellStyle name="Note 3 4 4 2 2 2 3" xfId="30019"/>
    <cellStyle name="Note 3 4 4 2 2 2 4" xfId="47249"/>
    <cellStyle name="Note 3 4 4 2 2 3" xfId="9071"/>
    <cellStyle name="Note 3 4 4 2 2 3 2" xfId="26736"/>
    <cellStyle name="Note 3 4 4 2 2 3 3" xfId="43992"/>
    <cellStyle name="Note 3 4 4 2 2 4" xfId="16015"/>
    <cellStyle name="Note 3 4 4 2 2 4 2" xfId="33679"/>
    <cellStyle name="Note 3 4 4 2 2 4 3" xfId="50885"/>
    <cellStyle name="Note 3 4 4 2 2 5" xfId="23100"/>
    <cellStyle name="Note 3 4 4 2 2 6" xfId="40381"/>
    <cellStyle name="Note 3 4 4 2 3" xfId="10979"/>
    <cellStyle name="Note 3 4 4 2 3 2" xfId="17814"/>
    <cellStyle name="Note 3 4 4 2 3 2 2" xfId="35478"/>
    <cellStyle name="Note 3 4 4 2 3 2 3" xfId="52670"/>
    <cellStyle name="Note 3 4 4 2 3 3" xfId="28643"/>
    <cellStyle name="Note 3 4 4 2 3 4" xfId="45885"/>
    <cellStyle name="Note 3 4 4 2 4" xfId="7216"/>
    <cellStyle name="Note 3 4 4 2 4 2" xfId="24881"/>
    <cellStyle name="Note 3 4 4 2 4 3" xfId="42149"/>
    <cellStyle name="Note 3 4 4 2 5" xfId="14268"/>
    <cellStyle name="Note 3 4 4 2 5 2" xfId="31932"/>
    <cellStyle name="Note 3 4 4 2 5 3" xfId="49150"/>
    <cellStyle name="Note 3 4 4 2 6" xfId="21238"/>
    <cellStyle name="Note 3 4 4 2 7" xfId="38538"/>
    <cellStyle name="Note 3 4 4 3" xfId="3889"/>
    <cellStyle name="Note 3 4 4 3 2" xfId="5805"/>
    <cellStyle name="Note 3 4 4 3 2 2" xfId="12725"/>
    <cellStyle name="Note 3 4 4 3 2 2 2" xfId="19452"/>
    <cellStyle name="Note 3 4 4 3 2 2 2 2" xfId="37116"/>
    <cellStyle name="Note 3 4 4 3 2 2 2 3" xfId="54293"/>
    <cellStyle name="Note 3 4 4 3 2 2 3" xfId="30389"/>
    <cellStyle name="Note 3 4 4 3 2 2 4" xfId="47616"/>
    <cellStyle name="Note 3 4 4 3 2 3" xfId="9441"/>
    <cellStyle name="Note 3 4 4 3 2 3 2" xfId="27106"/>
    <cellStyle name="Note 3 4 4 3 2 3 3" xfId="44359"/>
    <cellStyle name="Note 3 4 4 3 2 4" xfId="16385"/>
    <cellStyle name="Note 3 4 4 3 2 4 2" xfId="34049"/>
    <cellStyle name="Note 3 4 4 3 2 4 3" xfId="51252"/>
    <cellStyle name="Note 3 4 4 3 2 5" xfId="23470"/>
    <cellStyle name="Note 3 4 4 3 2 6" xfId="40748"/>
    <cellStyle name="Note 3 4 4 3 3" xfId="7586"/>
    <cellStyle name="Note 3 4 4 3 3 2" xfId="25251"/>
    <cellStyle name="Note 3 4 4 3 3 3" xfId="42516"/>
    <cellStyle name="Note 3 4 4 3 4" xfId="14638"/>
    <cellStyle name="Note 3 4 4 3 4 2" xfId="32302"/>
    <cellStyle name="Note 3 4 4 3 4 3" xfId="49517"/>
    <cellStyle name="Note 3 4 4 3 5" xfId="21608"/>
    <cellStyle name="Note 3 4 4 3 6" xfId="38905"/>
    <cellStyle name="Note 3 4 4 4" xfId="4772"/>
    <cellStyle name="Note 3 4 4 4 2" xfId="11692"/>
    <cellStyle name="Note 3 4 4 4 2 2" xfId="18473"/>
    <cellStyle name="Note 3 4 4 4 2 2 2" xfId="36137"/>
    <cellStyle name="Note 3 4 4 4 2 2 3" xfId="53323"/>
    <cellStyle name="Note 3 4 4 4 2 3" xfId="29356"/>
    <cellStyle name="Note 3 4 4 4 2 4" xfId="46592"/>
    <cellStyle name="Note 3 4 4 4 3" xfId="8408"/>
    <cellStyle name="Note 3 4 4 4 3 2" xfId="26073"/>
    <cellStyle name="Note 3 4 4 4 3 3" xfId="43335"/>
    <cellStyle name="Note 3 4 4 4 4" xfId="15406"/>
    <cellStyle name="Note 3 4 4 4 4 2" xfId="33070"/>
    <cellStyle name="Note 3 4 4 4 4 3" xfId="50282"/>
    <cellStyle name="Note 3 4 4 4 5" xfId="22437"/>
    <cellStyle name="Note 3 4 4 4 6" xfId="39724"/>
    <cellStyle name="Note 3 4 4 5" xfId="10378"/>
    <cellStyle name="Note 3 4 4 5 2" xfId="17267"/>
    <cellStyle name="Note 3 4 4 5 2 2" xfId="34931"/>
    <cellStyle name="Note 3 4 4 5 2 3" xfId="52129"/>
    <cellStyle name="Note 3 4 4 5 3" xfId="28042"/>
    <cellStyle name="Note 3 4 4 5 4" xfId="45290"/>
    <cellStyle name="Note 3 4 4 6" xfId="6628"/>
    <cellStyle name="Note 3 4 4 6 2" xfId="24293"/>
    <cellStyle name="Note 3 4 4 6 3" xfId="41567"/>
    <cellStyle name="Note 3 4 4 7" xfId="13659"/>
    <cellStyle name="Note 3 4 4 7 2" xfId="31323"/>
    <cellStyle name="Note 3 4 4 7 3" xfId="48547"/>
    <cellStyle name="Note 3 4 4 8" xfId="20575"/>
    <cellStyle name="Note 3 4 4 9" xfId="37881"/>
    <cellStyle name="Note 3 4 5" xfId="4508"/>
    <cellStyle name="Note 3 4 5 2" xfId="6372"/>
    <cellStyle name="Note 3 4 5 2 2" xfId="13291"/>
    <cellStyle name="Note 3 4 5 2 2 2" xfId="19964"/>
    <cellStyle name="Note 3 4 5 2 2 2 2" xfId="37628"/>
    <cellStyle name="Note 3 4 5 2 2 2 3" xfId="54805"/>
    <cellStyle name="Note 3 4 5 2 2 3" xfId="30955"/>
    <cellStyle name="Note 3 4 5 2 2 4" xfId="48182"/>
    <cellStyle name="Note 3 4 5 2 3" xfId="10007"/>
    <cellStyle name="Note 3 4 5 2 3 2" xfId="27672"/>
    <cellStyle name="Note 3 4 5 2 3 3" xfId="44925"/>
    <cellStyle name="Note 3 4 5 2 4" xfId="16897"/>
    <cellStyle name="Note 3 4 5 2 4 2" xfId="34561"/>
    <cellStyle name="Note 3 4 5 2 4 3" xfId="51764"/>
    <cellStyle name="Note 3 4 5 2 5" xfId="24037"/>
    <cellStyle name="Note 3 4 5 2 6" xfId="41314"/>
    <cellStyle name="Note 3 4 5 3" xfId="11436"/>
    <cellStyle name="Note 3 4 5 3 2" xfId="18217"/>
    <cellStyle name="Note 3 4 5 3 2 2" xfId="35881"/>
    <cellStyle name="Note 3 4 5 3 2 3" xfId="53070"/>
    <cellStyle name="Note 3 4 5 3 3" xfId="29100"/>
    <cellStyle name="Note 3 4 5 3 4" xfId="46339"/>
    <cellStyle name="Note 3 4 5 4" xfId="8152"/>
    <cellStyle name="Note 3 4 5 4 2" xfId="25817"/>
    <cellStyle name="Note 3 4 5 4 3" xfId="43082"/>
    <cellStyle name="Note 3 4 5 5" xfId="15150"/>
    <cellStyle name="Note 3 4 5 5 2" xfId="32814"/>
    <cellStyle name="Note 3 4 5 5 3" xfId="50029"/>
    <cellStyle name="Note 3 4 5 6" xfId="22181"/>
    <cellStyle name="Note 3 4 5 7" xfId="39471"/>
    <cellStyle name="Note 3 4 6" xfId="4365"/>
    <cellStyle name="Note 3 4 6 2" xfId="6230"/>
    <cellStyle name="Note 3 4 6 2 2" xfId="13149"/>
    <cellStyle name="Note 3 4 6 2 2 2" xfId="19822"/>
    <cellStyle name="Note 3 4 6 2 2 2 2" xfId="37486"/>
    <cellStyle name="Note 3 4 6 2 2 2 3" xfId="54663"/>
    <cellStyle name="Note 3 4 6 2 2 3" xfId="30813"/>
    <cellStyle name="Note 3 4 6 2 2 4" xfId="48040"/>
    <cellStyle name="Note 3 4 6 2 3" xfId="9865"/>
    <cellStyle name="Note 3 4 6 2 3 2" xfId="27530"/>
    <cellStyle name="Note 3 4 6 2 3 3" xfId="44783"/>
    <cellStyle name="Note 3 4 6 2 4" xfId="16755"/>
    <cellStyle name="Note 3 4 6 2 4 2" xfId="34419"/>
    <cellStyle name="Note 3 4 6 2 4 3" xfId="51622"/>
    <cellStyle name="Note 3 4 6 2 5" xfId="23895"/>
    <cellStyle name="Note 3 4 6 2 6" xfId="41172"/>
    <cellStyle name="Note 3 4 6 3" xfId="11294"/>
    <cellStyle name="Note 3 4 6 3 2" xfId="18075"/>
    <cellStyle name="Note 3 4 6 3 2 2" xfId="35739"/>
    <cellStyle name="Note 3 4 6 3 2 3" xfId="52928"/>
    <cellStyle name="Note 3 4 6 3 3" xfId="28958"/>
    <cellStyle name="Note 3 4 6 3 4" xfId="46197"/>
    <cellStyle name="Note 3 4 6 4" xfId="8010"/>
    <cellStyle name="Note 3 4 6 4 2" xfId="25675"/>
    <cellStyle name="Note 3 4 6 4 3" xfId="42940"/>
    <cellStyle name="Note 3 4 6 5" xfId="15008"/>
    <cellStyle name="Note 3 4 6 5 2" xfId="32672"/>
    <cellStyle name="Note 3 4 6 5 3" xfId="49887"/>
    <cellStyle name="Note 3 4 6 6" xfId="22039"/>
    <cellStyle name="Note 3 4 6 7" xfId="39329"/>
    <cellStyle name="Note 3 4 7" xfId="10151"/>
    <cellStyle name="Note 3 4 7 2" xfId="17040"/>
    <cellStyle name="Note 3 4 7 2 2" xfId="34704"/>
    <cellStyle name="Note 3 4 7 2 3" xfId="51905"/>
    <cellStyle name="Note 3 4 7 3" xfId="27815"/>
    <cellStyle name="Note 3 4 7 4" xfId="45066"/>
    <cellStyle name="Note 3 4 8" xfId="13432"/>
    <cellStyle name="Note 3 4 8 2" xfId="31096"/>
    <cellStyle name="Note 3 4 8 3" xfId="48323"/>
    <cellStyle name="Note 3 4 9" xfId="20258"/>
    <cellStyle name="Note 3 5" xfId="1865"/>
    <cellStyle name="Note 3 5 2" xfId="2715"/>
    <cellStyle name="Note 3 5 2 10" xfId="13520"/>
    <cellStyle name="Note 3 5 2 10 2" xfId="31184"/>
    <cellStyle name="Note 3 5 2 10 3" xfId="48411"/>
    <cellStyle name="Note 3 5 2 11" xfId="20436"/>
    <cellStyle name="Note 3 5 2 12" xfId="37745"/>
    <cellStyle name="Note 3 5 2 2" xfId="2944"/>
    <cellStyle name="Note 3 5 2 2 2" xfId="3607"/>
    <cellStyle name="Note 3 5 2 2 2 2" xfId="5523"/>
    <cellStyle name="Note 3 5 2 2 2 2 2" xfId="12443"/>
    <cellStyle name="Note 3 5 2 2 2 2 2 2" xfId="19170"/>
    <cellStyle name="Note 3 5 2 2 2 2 2 2 2" xfId="36834"/>
    <cellStyle name="Note 3 5 2 2 2 2 2 2 3" xfId="54014"/>
    <cellStyle name="Note 3 5 2 2 2 2 2 3" xfId="30107"/>
    <cellStyle name="Note 3 5 2 2 2 2 2 4" xfId="47337"/>
    <cellStyle name="Note 3 5 2 2 2 2 3" xfId="9159"/>
    <cellStyle name="Note 3 5 2 2 2 2 3 2" xfId="26824"/>
    <cellStyle name="Note 3 5 2 2 2 2 3 3" xfId="44080"/>
    <cellStyle name="Note 3 5 2 2 2 2 4" xfId="16103"/>
    <cellStyle name="Note 3 5 2 2 2 2 4 2" xfId="33767"/>
    <cellStyle name="Note 3 5 2 2 2 2 4 3" xfId="50973"/>
    <cellStyle name="Note 3 5 2 2 2 2 5" xfId="23188"/>
    <cellStyle name="Note 3 5 2 2 2 2 6" xfId="40469"/>
    <cellStyle name="Note 3 5 2 2 2 3" xfId="11067"/>
    <cellStyle name="Note 3 5 2 2 2 3 2" xfId="17902"/>
    <cellStyle name="Note 3 5 2 2 2 3 2 2" xfId="35566"/>
    <cellStyle name="Note 3 5 2 2 2 3 2 3" xfId="52758"/>
    <cellStyle name="Note 3 5 2 2 2 3 3" xfId="28731"/>
    <cellStyle name="Note 3 5 2 2 2 3 4" xfId="45973"/>
    <cellStyle name="Note 3 5 2 2 2 4" xfId="7304"/>
    <cellStyle name="Note 3 5 2 2 2 4 2" xfId="24969"/>
    <cellStyle name="Note 3 5 2 2 2 4 3" xfId="42237"/>
    <cellStyle name="Note 3 5 2 2 2 5" xfId="14356"/>
    <cellStyle name="Note 3 5 2 2 2 5 2" xfId="32020"/>
    <cellStyle name="Note 3 5 2 2 2 5 3" xfId="49238"/>
    <cellStyle name="Note 3 5 2 2 2 6" xfId="21326"/>
    <cellStyle name="Note 3 5 2 2 2 7" xfId="38626"/>
    <cellStyle name="Note 3 5 2 2 3" xfId="3977"/>
    <cellStyle name="Note 3 5 2 2 3 2" xfId="5893"/>
    <cellStyle name="Note 3 5 2 2 3 2 2" xfId="12813"/>
    <cellStyle name="Note 3 5 2 2 3 2 2 2" xfId="19540"/>
    <cellStyle name="Note 3 5 2 2 3 2 2 2 2" xfId="37204"/>
    <cellStyle name="Note 3 5 2 2 3 2 2 2 3" xfId="54381"/>
    <cellStyle name="Note 3 5 2 2 3 2 2 3" xfId="30477"/>
    <cellStyle name="Note 3 5 2 2 3 2 2 4" xfId="47704"/>
    <cellStyle name="Note 3 5 2 2 3 2 3" xfId="9529"/>
    <cellStyle name="Note 3 5 2 2 3 2 3 2" xfId="27194"/>
    <cellStyle name="Note 3 5 2 2 3 2 3 3" xfId="44447"/>
    <cellStyle name="Note 3 5 2 2 3 2 4" xfId="16473"/>
    <cellStyle name="Note 3 5 2 2 3 2 4 2" xfId="34137"/>
    <cellStyle name="Note 3 5 2 2 3 2 4 3" xfId="51340"/>
    <cellStyle name="Note 3 5 2 2 3 2 5" xfId="23558"/>
    <cellStyle name="Note 3 5 2 2 3 2 6" xfId="40836"/>
    <cellStyle name="Note 3 5 2 2 3 3" xfId="7674"/>
    <cellStyle name="Note 3 5 2 2 3 3 2" xfId="25339"/>
    <cellStyle name="Note 3 5 2 2 3 3 3" xfId="42604"/>
    <cellStyle name="Note 3 5 2 2 3 4" xfId="14726"/>
    <cellStyle name="Note 3 5 2 2 3 4 2" xfId="32390"/>
    <cellStyle name="Note 3 5 2 2 3 4 3" xfId="49605"/>
    <cellStyle name="Note 3 5 2 2 3 5" xfId="21696"/>
    <cellStyle name="Note 3 5 2 2 3 6" xfId="38993"/>
    <cellStyle name="Note 3 5 2 2 4" xfId="4860"/>
    <cellStyle name="Note 3 5 2 2 4 2" xfId="11780"/>
    <cellStyle name="Note 3 5 2 2 4 2 2" xfId="18561"/>
    <cellStyle name="Note 3 5 2 2 4 2 2 2" xfId="36225"/>
    <cellStyle name="Note 3 5 2 2 4 2 2 3" xfId="53411"/>
    <cellStyle name="Note 3 5 2 2 4 2 3" xfId="29444"/>
    <cellStyle name="Note 3 5 2 2 4 2 4" xfId="46680"/>
    <cellStyle name="Note 3 5 2 2 4 3" xfId="8496"/>
    <cellStyle name="Note 3 5 2 2 4 3 2" xfId="26161"/>
    <cellStyle name="Note 3 5 2 2 4 3 3" xfId="43423"/>
    <cellStyle name="Note 3 5 2 2 4 4" xfId="15494"/>
    <cellStyle name="Note 3 5 2 2 4 4 2" xfId="33158"/>
    <cellStyle name="Note 3 5 2 2 4 4 3" xfId="50370"/>
    <cellStyle name="Note 3 5 2 2 4 5" xfId="22525"/>
    <cellStyle name="Note 3 5 2 2 4 6" xfId="39812"/>
    <cellStyle name="Note 3 5 2 2 5" xfId="10466"/>
    <cellStyle name="Note 3 5 2 2 5 2" xfId="17355"/>
    <cellStyle name="Note 3 5 2 2 5 2 2" xfId="35019"/>
    <cellStyle name="Note 3 5 2 2 5 2 3" xfId="52217"/>
    <cellStyle name="Note 3 5 2 2 5 3" xfId="28130"/>
    <cellStyle name="Note 3 5 2 2 5 4" xfId="45378"/>
    <cellStyle name="Note 3 5 2 2 6" xfId="6716"/>
    <cellStyle name="Note 3 5 2 2 6 2" xfId="24381"/>
    <cellStyle name="Note 3 5 2 2 6 3" xfId="41655"/>
    <cellStyle name="Note 3 5 2 2 7" xfId="13747"/>
    <cellStyle name="Note 3 5 2 2 7 2" xfId="31411"/>
    <cellStyle name="Note 3 5 2 2 7 3" xfId="48635"/>
    <cellStyle name="Note 3 5 2 2 8" xfId="20663"/>
    <cellStyle name="Note 3 5 2 2 9" xfId="37969"/>
    <cellStyle name="Note 3 5 2 3" xfId="3040"/>
    <cellStyle name="Note 3 5 2 3 2" xfId="3703"/>
    <cellStyle name="Note 3 5 2 3 2 2" xfId="5619"/>
    <cellStyle name="Note 3 5 2 3 2 2 2" xfId="12539"/>
    <cellStyle name="Note 3 5 2 3 2 2 2 2" xfId="19266"/>
    <cellStyle name="Note 3 5 2 3 2 2 2 2 2" xfId="36930"/>
    <cellStyle name="Note 3 5 2 3 2 2 2 2 3" xfId="54107"/>
    <cellStyle name="Note 3 5 2 3 2 2 2 3" xfId="30203"/>
    <cellStyle name="Note 3 5 2 3 2 2 2 4" xfId="47430"/>
    <cellStyle name="Note 3 5 2 3 2 2 3" xfId="9255"/>
    <cellStyle name="Note 3 5 2 3 2 2 3 2" xfId="26920"/>
    <cellStyle name="Note 3 5 2 3 2 2 3 3" xfId="44173"/>
    <cellStyle name="Note 3 5 2 3 2 2 4" xfId="16199"/>
    <cellStyle name="Note 3 5 2 3 2 2 4 2" xfId="33863"/>
    <cellStyle name="Note 3 5 2 3 2 2 4 3" xfId="51066"/>
    <cellStyle name="Note 3 5 2 3 2 2 5" xfId="23284"/>
    <cellStyle name="Note 3 5 2 3 2 2 6" xfId="40562"/>
    <cellStyle name="Note 3 5 2 3 2 3" xfId="11163"/>
    <cellStyle name="Note 3 5 2 3 2 3 2" xfId="17998"/>
    <cellStyle name="Note 3 5 2 3 2 3 2 2" xfId="35662"/>
    <cellStyle name="Note 3 5 2 3 2 3 2 3" xfId="52851"/>
    <cellStyle name="Note 3 5 2 3 2 3 3" xfId="28827"/>
    <cellStyle name="Note 3 5 2 3 2 3 4" xfId="46066"/>
    <cellStyle name="Note 3 5 2 3 2 4" xfId="7400"/>
    <cellStyle name="Note 3 5 2 3 2 4 2" xfId="25065"/>
    <cellStyle name="Note 3 5 2 3 2 4 3" xfId="42330"/>
    <cellStyle name="Note 3 5 2 3 2 5" xfId="14452"/>
    <cellStyle name="Note 3 5 2 3 2 5 2" xfId="32116"/>
    <cellStyle name="Note 3 5 2 3 2 5 3" xfId="49331"/>
    <cellStyle name="Note 3 5 2 3 2 6" xfId="21422"/>
    <cellStyle name="Note 3 5 2 3 2 7" xfId="38719"/>
    <cellStyle name="Note 3 5 2 3 3" xfId="4070"/>
    <cellStyle name="Note 3 5 2 3 3 2" xfId="5986"/>
    <cellStyle name="Note 3 5 2 3 3 2 2" xfId="12906"/>
    <cellStyle name="Note 3 5 2 3 3 2 2 2" xfId="19633"/>
    <cellStyle name="Note 3 5 2 3 3 2 2 2 2" xfId="37297"/>
    <cellStyle name="Note 3 5 2 3 3 2 2 2 3" xfId="54474"/>
    <cellStyle name="Note 3 5 2 3 3 2 2 3" xfId="30570"/>
    <cellStyle name="Note 3 5 2 3 3 2 2 4" xfId="47797"/>
    <cellStyle name="Note 3 5 2 3 3 2 3" xfId="9622"/>
    <cellStyle name="Note 3 5 2 3 3 2 3 2" xfId="27287"/>
    <cellStyle name="Note 3 5 2 3 3 2 3 3" xfId="44540"/>
    <cellStyle name="Note 3 5 2 3 3 2 4" xfId="16566"/>
    <cellStyle name="Note 3 5 2 3 3 2 4 2" xfId="34230"/>
    <cellStyle name="Note 3 5 2 3 3 2 4 3" xfId="51433"/>
    <cellStyle name="Note 3 5 2 3 3 2 5" xfId="23651"/>
    <cellStyle name="Note 3 5 2 3 3 2 6" xfId="40929"/>
    <cellStyle name="Note 3 5 2 3 3 3" xfId="7767"/>
    <cellStyle name="Note 3 5 2 3 3 3 2" xfId="25432"/>
    <cellStyle name="Note 3 5 2 3 3 3 3" xfId="42697"/>
    <cellStyle name="Note 3 5 2 3 3 4" xfId="14819"/>
    <cellStyle name="Note 3 5 2 3 3 4 2" xfId="32483"/>
    <cellStyle name="Note 3 5 2 3 3 4 3" xfId="49698"/>
    <cellStyle name="Note 3 5 2 3 3 5" xfId="21789"/>
    <cellStyle name="Note 3 5 2 3 3 6" xfId="39086"/>
    <cellStyle name="Note 3 5 2 3 4" xfId="4956"/>
    <cellStyle name="Note 3 5 2 3 4 2" xfId="11876"/>
    <cellStyle name="Note 3 5 2 3 4 2 2" xfId="18657"/>
    <cellStyle name="Note 3 5 2 3 4 2 2 2" xfId="36321"/>
    <cellStyle name="Note 3 5 2 3 4 2 2 3" xfId="53504"/>
    <cellStyle name="Note 3 5 2 3 4 2 3" xfId="29540"/>
    <cellStyle name="Note 3 5 2 3 4 2 4" xfId="46773"/>
    <cellStyle name="Note 3 5 2 3 4 3" xfId="8592"/>
    <cellStyle name="Note 3 5 2 3 4 3 2" xfId="26257"/>
    <cellStyle name="Note 3 5 2 3 4 3 3" xfId="43516"/>
    <cellStyle name="Note 3 5 2 3 4 4" xfId="15590"/>
    <cellStyle name="Note 3 5 2 3 4 4 2" xfId="33254"/>
    <cellStyle name="Note 3 5 2 3 4 4 3" xfId="50463"/>
    <cellStyle name="Note 3 5 2 3 4 5" xfId="22621"/>
    <cellStyle name="Note 3 5 2 3 4 6" xfId="39905"/>
    <cellStyle name="Note 3 5 2 3 5" xfId="10562"/>
    <cellStyle name="Note 3 5 2 3 5 2" xfId="17451"/>
    <cellStyle name="Note 3 5 2 3 5 2 2" xfId="35115"/>
    <cellStyle name="Note 3 5 2 3 5 2 3" xfId="52310"/>
    <cellStyle name="Note 3 5 2 3 5 3" xfId="28226"/>
    <cellStyle name="Note 3 5 2 3 5 4" xfId="45471"/>
    <cellStyle name="Note 3 5 2 3 6" xfId="6812"/>
    <cellStyle name="Note 3 5 2 3 6 2" xfId="24477"/>
    <cellStyle name="Note 3 5 2 3 6 3" xfId="41748"/>
    <cellStyle name="Note 3 5 2 3 7" xfId="13843"/>
    <cellStyle name="Note 3 5 2 3 7 2" xfId="31507"/>
    <cellStyle name="Note 3 5 2 3 7 3" xfId="48728"/>
    <cellStyle name="Note 3 5 2 3 8" xfId="20759"/>
    <cellStyle name="Note 3 5 2 3 9" xfId="38062"/>
    <cellStyle name="Note 3 5 2 4" xfId="3152"/>
    <cellStyle name="Note 3 5 2 4 2" xfId="4182"/>
    <cellStyle name="Note 3 5 2 4 2 2" xfId="6098"/>
    <cellStyle name="Note 3 5 2 4 2 2 2" xfId="13018"/>
    <cellStyle name="Note 3 5 2 4 2 2 2 2" xfId="19745"/>
    <cellStyle name="Note 3 5 2 4 2 2 2 2 2" xfId="37409"/>
    <cellStyle name="Note 3 5 2 4 2 2 2 2 3" xfId="54586"/>
    <cellStyle name="Note 3 5 2 4 2 2 2 3" xfId="30682"/>
    <cellStyle name="Note 3 5 2 4 2 2 2 4" xfId="47909"/>
    <cellStyle name="Note 3 5 2 4 2 2 3" xfId="9734"/>
    <cellStyle name="Note 3 5 2 4 2 2 3 2" xfId="27399"/>
    <cellStyle name="Note 3 5 2 4 2 2 3 3" xfId="44652"/>
    <cellStyle name="Note 3 5 2 4 2 2 4" xfId="16678"/>
    <cellStyle name="Note 3 5 2 4 2 2 4 2" xfId="34342"/>
    <cellStyle name="Note 3 5 2 4 2 2 4 3" xfId="51545"/>
    <cellStyle name="Note 3 5 2 4 2 2 5" xfId="23763"/>
    <cellStyle name="Note 3 5 2 4 2 2 6" xfId="41041"/>
    <cellStyle name="Note 3 5 2 4 2 3" xfId="7879"/>
    <cellStyle name="Note 3 5 2 4 2 3 2" xfId="25544"/>
    <cellStyle name="Note 3 5 2 4 2 3 3" xfId="42809"/>
    <cellStyle name="Note 3 5 2 4 2 4" xfId="14931"/>
    <cellStyle name="Note 3 5 2 4 2 4 2" xfId="32595"/>
    <cellStyle name="Note 3 5 2 4 2 4 3" xfId="49810"/>
    <cellStyle name="Note 3 5 2 4 2 5" xfId="21901"/>
    <cellStyle name="Note 3 5 2 4 2 6" xfId="39198"/>
    <cellStyle name="Note 3 5 2 4 3" xfId="5068"/>
    <cellStyle name="Note 3 5 2 4 3 2" xfId="11988"/>
    <cellStyle name="Note 3 5 2 4 3 2 2" xfId="18769"/>
    <cellStyle name="Note 3 5 2 4 3 2 2 2" xfId="36433"/>
    <cellStyle name="Note 3 5 2 4 3 2 2 3" xfId="53616"/>
    <cellStyle name="Note 3 5 2 4 3 2 3" xfId="29652"/>
    <cellStyle name="Note 3 5 2 4 3 2 4" xfId="46885"/>
    <cellStyle name="Note 3 5 2 4 3 3" xfId="8704"/>
    <cellStyle name="Note 3 5 2 4 3 3 2" xfId="26369"/>
    <cellStyle name="Note 3 5 2 4 3 3 3" xfId="43628"/>
    <cellStyle name="Note 3 5 2 4 3 4" xfId="15702"/>
    <cellStyle name="Note 3 5 2 4 3 4 2" xfId="33366"/>
    <cellStyle name="Note 3 5 2 4 3 4 3" xfId="50575"/>
    <cellStyle name="Note 3 5 2 4 3 5" xfId="22733"/>
    <cellStyle name="Note 3 5 2 4 3 6" xfId="40017"/>
    <cellStyle name="Note 3 5 2 4 4" xfId="10674"/>
    <cellStyle name="Note 3 5 2 4 4 2" xfId="17563"/>
    <cellStyle name="Note 3 5 2 4 4 2 2" xfId="35227"/>
    <cellStyle name="Note 3 5 2 4 4 2 3" xfId="52422"/>
    <cellStyle name="Note 3 5 2 4 4 3" xfId="28338"/>
    <cellStyle name="Note 3 5 2 4 4 4" xfId="45583"/>
    <cellStyle name="Note 3 5 2 4 5" xfId="6924"/>
    <cellStyle name="Note 3 5 2 4 5 2" xfId="24589"/>
    <cellStyle name="Note 3 5 2 4 5 3" xfId="41860"/>
    <cellStyle name="Note 3 5 2 4 6" xfId="13955"/>
    <cellStyle name="Note 3 5 2 4 6 2" xfId="31619"/>
    <cellStyle name="Note 3 5 2 4 6 3" xfId="48840"/>
    <cellStyle name="Note 3 5 2 4 7" xfId="20871"/>
    <cellStyle name="Note 3 5 2 4 8" xfId="38174"/>
    <cellStyle name="Note 3 5 2 5" xfId="3380"/>
    <cellStyle name="Note 3 5 2 5 2" xfId="5296"/>
    <cellStyle name="Note 3 5 2 5 2 2" xfId="12216"/>
    <cellStyle name="Note 3 5 2 5 2 2 2" xfId="18943"/>
    <cellStyle name="Note 3 5 2 5 2 2 2 2" xfId="36607"/>
    <cellStyle name="Note 3 5 2 5 2 2 2 3" xfId="53790"/>
    <cellStyle name="Note 3 5 2 5 2 2 3" xfId="29880"/>
    <cellStyle name="Note 3 5 2 5 2 2 4" xfId="47113"/>
    <cellStyle name="Note 3 5 2 5 2 3" xfId="8932"/>
    <cellStyle name="Note 3 5 2 5 2 3 2" xfId="26597"/>
    <cellStyle name="Note 3 5 2 5 2 3 3" xfId="43856"/>
    <cellStyle name="Note 3 5 2 5 2 4" xfId="15876"/>
    <cellStyle name="Note 3 5 2 5 2 4 2" xfId="33540"/>
    <cellStyle name="Note 3 5 2 5 2 4 3" xfId="50749"/>
    <cellStyle name="Note 3 5 2 5 2 5" xfId="22961"/>
    <cellStyle name="Note 3 5 2 5 2 6" xfId="40245"/>
    <cellStyle name="Note 3 5 2 5 3" xfId="10840"/>
    <cellStyle name="Note 3 5 2 5 3 2" xfId="17675"/>
    <cellStyle name="Note 3 5 2 5 3 2 2" xfId="35339"/>
    <cellStyle name="Note 3 5 2 5 3 2 3" xfId="52534"/>
    <cellStyle name="Note 3 5 2 5 3 3" xfId="28504"/>
    <cellStyle name="Note 3 5 2 5 3 4" xfId="45749"/>
    <cellStyle name="Note 3 5 2 5 4" xfId="14129"/>
    <cellStyle name="Note 3 5 2 5 4 2" xfId="31793"/>
    <cellStyle name="Note 3 5 2 5 4 3" xfId="49014"/>
    <cellStyle name="Note 3 5 2 5 5" xfId="21099"/>
    <cellStyle name="Note 3 5 2 5 6" xfId="38402"/>
    <cellStyle name="Note 3 5 2 6" xfId="3239"/>
    <cellStyle name="Note 3 5 2 6 2" xfId="5155"/>
    <cellStyle name="Note 3 5 2 6 2 2" xfId="12075"/>
    <cellStyle name="Note 3 5 2 6 2 2 2" xfId="18856"/>
    <cellStyle name="Note 3 5 2 6 2 2 2 2" xfId="36520"/>
    <cellStyle name="Note 3 5 2 6 2 2 2 3" xfId="53703"/>
    <cellStyle name="Note 3 5 2 6 2 2 3" xfId="29739"/>
    <cellStyle name="Note 3 5 2 6 2 2 4" xfId="46972"/>
    <cellStyle name="Note 3 5 2 6 2 3" xfId="8791"/>
    <cellStyle name="Note 3 5 2 6 2 3 2" xfId="26456"/>
    <cellStyle name="Note 3 5 2 6 2 3 3" xfId="43715"/>
    <cellStyle name="Note 3 5 2 6 2 4" xfId="15789"/>
    <cellStyle name="Note 3 5 2 6 2 4 2" xfId="33453"/>
    <cellStyle name="Note 3 5 2 6 2 4 3" xfId="50662"/>
    <cellStyle name="Note 3 5 2 6 2 5" xfId="22820"/>
    <cellStyle name="Note 3 5 2 6 2 6" xfId="40104"/>
    <cellStyle name="Note 3 5 2 6 3" xfId="7011"/>
    <cellStyle name="Note 3 5 2 6 3 2" xfId="24676"/>
    <cellStyle name="Note 3 5 2 6 3 3" xfId="41947"/>
    <cellStyle name="Note 3 5 2 6 4" xfId="14042"/>
    <cellStyle name="Note 3 5 2 6 4 2" xfId="31706"/>
    <cellStyle name="Note 3 5 2 6 4 3" xfId="48927"/>
    <cellStyle name="Note 3 5 2 6 5" xfId="20958"/>
    <cellStyle name="Note 3 5 2 6 6" xfId="38261"/>
    <cellStyle name="Note 3 5 2 7" xfId="4633"/>
    <cellStyle name="Note 3 5 2 7 2" xfId="11553"/>
    <cellStyle name="Note 3 5 2 7 2 2" xfId="18334"/>
    <cellStyle name="Note 3 5 2 7 2 2 2" xfId="35998"/>
    <cellStyle name="Note 3 5 2 7 2 2 3" xfId="53187"/>
    <cellStyle name="Note 3 5 2 7 2 3" xfId="29217"/>
    <cellStyle name="Note 3 5 2 7 2 4" xfId="46456"/>
    <cellStyle name="Note 3 5 2 7 3" xfId="8269"/>
    <cellStyle name="Note 3 5 2 7 3 2" xfId="25934"/>
    <cellStyle name="Note 3 5 2 7 3 3" xfId="43199"/>
    <cellStyle name="Note 3 5 2 7 4" xfId="15267"/>
    <cellStyle name="Note 3 5 2 7 4 2" xfId="32931"/>
    <cellStyle name="Note 3 5 2 7 4 3" xfId="50146"/>
    <cellStyle name="Note 3 5 2 7 5" xfId="22298"/>
    <cellStyle name="Note 3 5 2 7 6" xfId="39588"/>
    <cellStyle name="Note 3 5 2 8" xfId="10239"/>
    <cellStyle name="Note 3 5 2 8 2" xfId="17128"/>
    <cellStyle name="Note 3 5 2 8 2 2" xfId="34792"/>
    <cellStyle name="Note 3 5 2 8 2 3" xfId="51993"/>
    <cellStyle name="Note 3 5 2 8 3" xfId="27903"/>
    <cellStyle name="Note 3 5 2 8 4" xfId="45154"/>
    <cellStyle name="Note 3 5 2 9" xfId="6489"/>
    <cellStyle name="Note 3 5 2 9 2" xfId="24154"/>
    <cellStyle name="Note 3 5 2 9 3" xfId="41431"/>
    <cellStyle name="Note 3 5 3" xfId="2858"/>
    <cellStyle name="Note 3 5 3 2" xfId="3521"/>
    <cellStyle name="Note 3 5 3 2 2" xfId="5437"/>
    <cellStyle name="Note 3 5 3 2 2 2" xfId="12357"/>
    <cellStyle name="Note 3 5 3 2 2 2 2" xfId="19084"/>
    <cellStyle name="Note 3 5 3 2 2 2 2 2" xfId="36748"/>
    <cellStyle name="Note 3 5 3 2 2 2 2 3" xfId="53928"/>
    <cellStyle name="Note 3 5 3 2 2 2 3" xfId="30021"/>
    <cellStyle name="Note 3 5 3 2 2 2 4" xfId="47251"/>
    <cellStyle name="Note 3 5 3 2 2 3" xfId="9073"/>
    <cellStyle name="Note 3 5 3 2 2 3 2" xfId="26738"/>
    <cellStyle name="Note 3 5 3 2 2 3 3" xfId="43994"/>
    <cellStyle name="Note 3 5 3 2 2 4" xfId="16017"/>
    <cellStyle name="Note 3 5 3 2 2 4 2" xfId="33681"/>
    <cellStyle name="Note 3 5 3 2 2 4 3" xfId="50887"/>
    <cellStyle name="Note 3 5 3 2 2 5" xfId="23102"/>
    <cellStyle name="Note 3 5 3 2 2 6" xfId="40383"/>
    <cellStyle name="Note 3 5 3 2 3" xfId="10981"/>
    <cellStyle name="Note 3 5 3 2 3 2" xfId="17816"/>
    <cellStyle name="Note 3 5 3 2 3 2 2" xfId="35480"/>
    <cellStyle name="Note 3 5 3 2 3 2 3" xfId="52672"/>
    <cellStyle name="Note 3 5 3 2 3 3" xfId="28645"/>
    <cellStyle name="Note 3 5 3 2 3 4" xfId="45887"/>
    <cellStyle name="Note 3 5 3 2 4" xfId="7218"/>
    <cellStyle name="Note 3 5 3 2 4 2" xfId="24883"/>
    <cellStyle name="Note 3 5 3 2 4 3" xfId="42151"/>
    <cellStyle name="Note 3 5 3 2 5" xfId="14270"/>
    <cellStyle name="Note 3 5 3 2 5 2" xfId="31934"/>
    <cellStyle name="Note 3 5 3 2 5 3" xfId="49152"/>
    <cellStyle name="Note 3 5 3 2 6" xfId="21240"/>
    <cellStyle name="Note 3 5 3 2 7" xfId="38540"/>
    <cellStyle name="Note 3 5 3 3" xfId="3891"/>
    <cellStyle name="Note 3 5 3 3 2" xfId="5807"/>
    <cellStyle name="Note 3 5 3 3 2 2" xfId="12727"/>
    <cellStyle name="Note 3 5 3 3 2 2 2" xfId="19454"/>
    <cellStyle name="Note 3 5 3 3 2 2 2 2" xfId="37118"/>
    <cellStyle name="Note 3 5 3 3 2 2 2 3" xfId="54295"/>
    <cellStyle name="Note 3 5 3 3 2 2 3" xfId="30391"/>
    <cellStyle name="Note 3 5 3 3 2 2 4" xfId="47618"/>
    <cellStyle name="Note 3 5 3 3 2 3" xfId="9443"/>
    <cellStyle name="Note 3 5 3 3 2 3 2" xfId="27108"/>
    <cellStyle name="Note 3 5 3 3 2 3 3" xfId="44361"/>
    <cellStyle name="Note 3 5 3 3 2 4" xfId="16387"/>
    <cellStyle name="Note 3 5 3 3 2 4 2" xfId="34051"/>
    <cellStyle name="Note 3 5 3 3 2 4 3" xfId="51254"/>
    <cellStyle name="Note 3 5 3 3 2 5" xfId="23472"/>
    <cellStyle name="Note 3 5 3 3 2 6" xfId="40750"/>
    <cellStyle name="Note 3 5 3 3 3" xfId="7588"/>
    <cellStyle name="Note 3 5 3 3 3 2" xfId="25253"/>
    <cellStyle name="Note 3 5 3 3 3 3" xfId="42518"/>
    <cellStyle name="Note 3 5 3 3 4" xfId="14640"/>
    <cellStyle name="Note 3 5 3 3 4 2" xfId="32304"/>
    <cellStyle name="Note 3 5 3 3 4 3" xfId="49519"/>
    <cellStyle name="Note 3 5 3 3 5" xfId="21610"/>
    <cellStyle name="Note 3 5 3 3 6" xfId="38907"/>
    <cellStyle name="Note 3 5 3 4" xfId="4774"/>
    <cellStyle name="Note 3 5 3 4 2" xfId="11694"/>
    <cellStyle name="Note 3 5 3 4 2 2" xfId="18475"/>
    <cellStyle name="Note 3 5 3 4 2 2 2" xfId="36139"/>
    <cellStyle name="Note 3 5 3 4 2 2 3" xfId="53325"/>
    <cellStyle name="Note 3 5 3 4 2 3" xfId="29358"/>
    <cellStyle name="Note 3 5 3 4 2 4" xfId="46594"/>
    <cellStyle name="Note 3 5 3 4 3" xfId="8410"/>
    <cellStyle name="Note 3 5 3 4 3 2" xfId="26075"/>
    <cellStyle name="Note 3 5 3 4 3 3" xfId="43337"/>
    <cellStyle name="Note 3 5 3 4 4" xfId="15408"/>
    <cellStyle name="Note 3 5 3 4 4 2" xfId="33072"/>
    <cellStyle name="Note 3 5 3 4 4 3" xfId="50284"/>
    <cellStyle name="Note 3 5 3 4 5" xfId="22439"/>
    <cellStyle name="Note 3 5 3 4 6" xfId="39726"/>
    <cellStyle name="Note 3 5 3 5" xfId="10380"/>
    <cellStyle name="Note 3 5 3 5 2" xfId="17269"/>
    <cellStyle name="Note 3 5 3 5 2 2" xfId="34933"/>
    <cellStyle name="Note 3 5 3 5 2 3" xfId="52131"/>
    <cellStyle name="Note 3 5 3 5 3" xfId="28044"/>
    <cellStyle name="Note 3 5 3 5 4" xfId="45292"/>
    <cellStyle name="Note 3 5 3 6" xfId="6630"/>
    <cellStyle name="Note 3 5 3 6 2" xfId="24295"/>
    <cellStyle name="Note 3 5 3 6 3" xfId="41569"/>
    <cellStyle name="Note 3 5 3 7" xfId="13661"/>
    <cellStyle name="Note 3 5 3 7 2" xfId="31325"/>
    <cellStyle name="Note 3 5 3 7 3" xfId="48549"/>
    <cellStyle name="Note 3 5 3 8" xfId="20577"/>
    <cellStyle name="Note 3 5 3 9" xfId="37883"/>
    <cellStyle name="Note 3 5 4" xfId="4510"/>
    <cellStyle name="Note 3 5 4 2" xfId="6374"/>
    <cellStyle name="Note 3 5 4 2 2" xfId="13293"/>
    <cellStyle name="Note 3 5 4 2 2 2" xfId="19966"/>
    <cellStyle name="Note 3 5 4 2 2 2 2" xfId="37630"/>
    <cellStyle name="Note 3 5 4 2 2 2 3" xfId="54807"/>
    <cellStyle name="Note 3 5 4 2 2 3" xfId="30957"/>
    <cellStyle name="Note 3 5 4 2 2 4" xfId="48184"/>
    <cellStyle name="Note 3 5 4 2 3" xfId="10009"/>
    <cellStyle name="Note 3 5 4 2 3 2" xfId="27674"/>
    <cellStyle name="Note 3 5 4 2 3 3" xfId="44927"/>
    <cellStyle name="Note 3 5 4 2 4" xfId="16899"/>
    <cellStyle name="Note 3 5 4 2 4 2" xfId="34563"/>
    <cellStyle name="Note 3 5 4 2 4 3" xfId="51766"/>
    <cellStyle name="Note 3 5 4 2 5" xfId="24039"/>
    <cellStyle name="Note 3 5 4 2 6" xfId="41316"/>
    <cellStyle name="Note 3 5 4 3" xfId="11438"/>
    <cellStyle name="Note 3 5 4 3 2" xfId="18219"/>
    <cellStyle name="Note 3 5 4 3 2 2" xfId="35883"/>
    <cellStyle name="Note 3 5 4 3 2 3" xfId="53072"/>
    <cellStyle name="Note 3 5 4 3 3" xfId="29102"/>
    <cellStyle name="Note 3 5 4 3 4" xfId="46341"/>
    <cellStyle name="Note 3 5 4 4" xfId="8154"/>
    <cellStyle name="Note 3 5 4 4 2" xfId="25819"/>
    <cellStyle name="Note 3 5 4 4 3" xfId="43084"/>
    <cellStyle name="Note 3 5 4 5" xfId="15152"/>
    <cellStyle name="Note 3 5 4 5 2" xfId="32816"/>
    <cellStyle name="Note 3 5 4 5 3" xfId="50031"/>
    <cellStyle name="Note 3 5 4 6" xfId="22183"/>
    <cellStyle name="Note 3 5 4 7" xfId="39473"/>
    <cellStyle name="Note 3 5 5" xfId="4546"/>
    <cellStyle name="Note 3 5 5 2" xfId="6410"/>
    <cellStyle name="Note 3 5 5 2 2" xfId="13329"/>
    <cellStyle name="Note 3 5 5 2 2 2" xfId="20002"/>
    <cellStyle name="Note 3 5 5 2 2 2 2" xfId="37666"/>
    <cellStyle name="Note 3 5 5 2 2 2 3" xfId="54843"/>
    <cellStyle name="Note 3 5 5 2 2 3" xfId="30993"/>
    <cellStyle name="Note 3 5 5 2 2 4" xfId="48220"/>
    <cellStyle name="Note 3 5 5 2 3" xfId="10045"/>
    <cellStyle name="Note 3 5 5 2 3 2" xfId="27710"/>
    <cellStyle name="Note 3 5 5 2 3 3" xfId="44963"/>
    <cellStyle name="Note 3 5 5 2 4" xfId="16935"/>
    <cellStyle name="Note 3 5 5 2 4 2" xfId="34599"/>
    <cellStyle name="Note 3 5 5 2 4 3" xfId="51802"/>
    <cellStyle name="Note 3 5 5 2 5" xfId="24075"/>
    <cellStyle name="Note 3 5 5 2 6" xfId="41352"/>
    <cellStyle name="Note 3 5 5 3" xfId="11474"/>
    <cellStyle name="Note 3 5 5 3 2" xfId="18255"/>
    <cellStyle name="Note 3 5 5 3 2 2" xfId="35919"/>
    <cellStyle name="Note 3 5 5 3 2 3" xfId="53108"/>
    <cellStyle name="Note 3 5 5 3 3" xfId="29138"/>
    <cellStyle name="Note 3 5 5 3 4" xfId="46377"/>
    <cellStyle name="Note 3 5 5 4" xfId="8190"/>
    <cellStyle name="Note 3 5 5 4 2" xfId="25855"/>
    <cellStyle name="Note 3 5 5 4 3" xfId="43120"/>
    <cellStyle name="Note 3 5 5 5" xfId="15188"/>
    <cellStyle name="Note 3 5 5 5 2" xfId="32852"/>
    <cellStyle name="Note 3 5 5 5 3" xfId="50067"/>
    <cellStyle name="Note 3 5 5 6" xfId="22219"/>
    <cellStyle name="Note 3 5 5 7" xfId="39509"/>
    <cellStyle name="Note 3 5 6" xfId="10153"/>
    <cellStyle name="Note 3 5 6 2" xfId="17042"/>
    <cellStyle name="Note 3 5 6 2 2" xfId="34706"/>
    <cellStyle name="Note 3 5 6 2 3" xfId="51907"/>
    <cellStyle name="Note 3 5 6 3" xfId="27817"/>
    <cellStyle name="Note 3 5 6 4" xfId="45068"/>
    <cellStyle name="Note 3 5 7" xfId="13434"/>
    <cellStyle name="Note 3 5 7 2" xfId="31098"/>
    <cellStyle name="Note 3 5 7 3" xfId="48325"/>
    <cellStyle name="Note 3 5 8" xfId="20260"/>
    <cellStyle name="Note 3 5 9" xfId="20381"/>
    <cellStyle name="Note 3 6" xfId="2726"/>
    <cellStyle name="Note 3 6 10" xfId="13531"/>
    <cellStyle name="Note 3 6 10 2" xfId="31195"/>
    <cellStyle name="Note 3 6 10 3" xfId="48422"/>
    <cellStyle name="Note 3 6 11" xfId="20447"/>
    <cellStyle name="Note 3 6 12" xfId="37756"/>
    <cellStyle name="Note 3 6 2" xfId="2955"/>
    <cellStyle name="Note 3 6 2 2" xfId="3618"/>
    <cellStyle name="Note 3 6 2 2 2" xfId="5534"/>
    <cellStyle name="Note 3 6 2 2 2 2" xfId="12454"/>
    <cellStyle name="Note 3 6 2 2 2 2 2" xfId="19181"/>
    <cellStyle name="Note 3 6 2 2 2 2 2 2" xfId="36845"/>
    <cellStyle name="Note 3 6 2 2 2 2 2 3" xfId="54025"/>
    <cellStyle name="Note 3 6 2 2 2 2 3" xfId="30118"/>
    <cellStyle name="Note 3 6 2 2 2 2 4" xfId="47348"/>
    <cellStyle name="Note 3 6 2 2 2 3" xfId="9170"/>
    <cellStyle name="Note 3 6 2 2 2 3 2" xfId="26835"/>
    <cellStyle name="Note 3 6 2 2 2 3 3" xfId="44091"/>
    <cellStyle name="Note 3 6 2 2 2 4" xfId="16114"/>
    <cellStyle name="Note 3 6 2 2 2 4 2" xfId="33778"/>
    <cellStyle name="Note 3 6 2 2 2 4 3" xfId="50984"/>
    <cellStyle name="Note 3 6 2 2 2 5" xfId="23199"/>
    <cellStyle name="Note 3 6 2 2 2 6" xfId="40480"/>
    <cellStyle name="Note 3 6 2 2 3" xfId="11078"/>
    <cellStyle name="Note 3 6 2 2 3 2" xfId="17913"/>
    <cellStyle name="Note 3 6 2 2 3 2 2" xfId="35577"/>
    <cellStyle name="Note 3 6 2 2 3 2 3" xfId="52769"/>
    <cellStyle name="Note 3 6 2 2 3 3" xfId="28742"/>
    <cellStyle name="Note 3 6 2 2 3 4" xfId="45984"/>
    <cellStyle name="Note 3 6 2 2 4" xfId="7315"/>
    <cellStyle name="Note 3 6 2 2 4 2" xfId="24980"/>
    <cellStyle name="Note 3 6 2 2 4 3" xfId="42248"/>
    <cellStyle name="Note 3 6 2 2 5" xfId="14367"/>
    <cellStyle name="Note 3 6 2 2 5 2" xfId="32031"/>
    <cellStyle name="Note 3 6 2 2 5 3" xfId="49249"/>
    <cellStyle name="Note 3 6 2 2 6" xfId="21337"/>
    <cellStyle name="Note 3 6 2 2 7" xfId="38637"/>
    <cellStyle name="Note 3 6 2 3" xfId="3988"/>
    <cellStyle name="Note 3 6 2 3 2" xfId="5904"/>
    <cellStyle name="Note 3 6 2 3 2 2" xfId="12824"/>
    <cellStyle name="Note 3 6 2 3 2 2 2" xfId="19551"/>
    <cellStyle name="Note 3 6 2 3 2 2 2 2" xfId="37215"/>
    <cellStyle name="Note 3 6 2 3 2 2 2 3" xfId="54392"/>
    <cellStyle name="Note 3 6 2 3 2 2 3" xfId="30488"/>
    <cellStyle name="Note 3 6 2 3 2 2 4" xfId="47715"/>
    <cellStyle name="Note 3 6 2 3 2 3" xfId="9540"/>
    <cellStyle name="Note 3 6 2 3 2 3 2" xfId="27205"/>
    <cellStyle name="Note 3 6 2 3 2 3 3" xfId="44458"/>
    <cellStyle name="Note 3 6 2 3 2 4" xfId="16484"/>
    <cellStyle name="Note 3 6 2 3 2 4 2" xfId="34148"/>
    <cellStyle name="Note 3 6 2 3 2 4 3" xfId="51351"/>
    <cellStyle name="Note 3 6 2 3 2 5" xfId="23569"/>
    <cellStyle name="Note 3 6 2 3 2 6" xfId="40847"/>
    <cellStyle name="Note 3 6 2 3 3" xfId="7685"/>
    <cellStyle name="Note 3 6 2 3 3 2" xfId="25350"/>
    <cellStyle name="Note 3 6 2 3 3 3" xfId="42615"/>
    <cellStyle name="Note 3 6 2 3 4" xfId="14737"/>
    <cellStyle name="Note 3 6 2 3 4 2" xfId="32401"/>
    <cellStyle name="Note 3 6 2 3 4 3" xfId="49616"/>
    <cellStyle name="Note 3 6 2 3 5" xfId="21707"/>
    <cellStyle name="Note 3 6 2 3 6" xfId="39004"/>
    <cellStyle name="Note 3 6 2 4" xfId="4871"/>
    <cellStyle name="Note 3 6 2 4 2" xfId="11791"/>
    <cellStyle name="Note 3 6 2 4 2 2" xfId="18572"/>
    <cellStyle name="Note 3 6 2 4 2 2 2" xfId="36236"/>
    <cellStyle name="Note 3 6 2 4 2 2 3" xfId="53422"/>
    <cellStyle name="Note 3 6 2 4 2 3" xfId="29455"/>
    <cellStyle name="Note 3 6 2 4 2 4" xfId="46691"/>
    <cellStyle name="Note 3 6 2 4 3" xfId="8507"/>
    <cellStyle name="Note 3 6 2 4 3 2" xfId="26172"/>
    <cellStyle name="Note 3 6 2 4 3 3" xfId="43434"/>
    <cellStyle name="Note 3 6 2 4 4" xfId="15505"/>
    <cellStyle name="Note 3 6 2 4 4 2" xfId="33169"/>
    <cellStyle name="Note 3 6 2 4 4 3" xfId="50381"/>
    <cellStyle name="Note 3 6 2 4 5" xfId="22536"/>
    <cellStyle name="Note 3 6 2 4 6" xfId="39823"/>
    <cellStyle name="Note 3 6 2 5" xfId="10477"/>
    <cellStyle name="Note 3 6 2 5 2" xfId="17366"/>
    <cellStyle name="Note 3 6 2 5 2 2" xfId="35030"/>
    <cellStyle name="Note 3 6 2 5 2 3" xfId="52228"/>
    <cellStyle name="Note 3 6 2 5 3" xfId="28141"/>
    <cellStyle name="Note 3 6 2 5 4" xfId="45389"/>
    <cellStyle name="Note 3 6 2 6" xfId="6727"/>
    <cellStyle name="Note 3 6 2 6 2" xfId="24392"/>
    <cellStyle name="Note 3 6 2 6 3" xfId="41666"/>
    <cellStyle name="Note 3 6 2 7" xfId="13758"/>
    <cellStyle name="Note 3 6 2 7 2" xfId="31422"/>
    <cellStyle name="Note 3 6 2 7 3" xfId="48646"/>
    <cellStyle name="Note 3 6 2 8" xfId="20674"/>
    <cellStyle name="Note 3 6 2 9" xfId="37980"/>
    <cellStyle name="Note 3 6 3" xfId="3051"/>
    <cellStyle name="Note 3 6 3 2" xfId="3714"/>
    <cellStyle name="Note 3 6 3 2 2" xfId="5630"/>
    <cellStyle name="Note 3 6 3 2 2 2" xfId="12550"/>
    <cellStyle name="Note 3 6 3 2 2 2 2" xfId="19277"/>
    <cellStyle name="Note 3 6 3 2 2 2 2 2" xfId="36941"/>
    <cellStyle name="Note 3 6 3 2 2 2 2 3" xfId="54118"/>
    <cellStyle name="Note 3 6 3 2 2 2 3" xfId="30214"/>
    <cellStyle name="Note 3 6 3 2 2 2 4" xfId="47441"/>
    <cellStyle name="Note 3 6 3 2 2 3" xfId="9266"/>
    <cellStyle name="Note 3 6 3 2 2 3 2" xfId="26931"/>
    <cellStyle name="Note 3 6 3 2 2 3 3" xfId="44184"/>
    <cellStyle name="Note 3 6 3 2 2 4" xfId="16210"/>
    <cellStyle name="Note 3 6 3 2 2 4 2" xfId="33874"/>
    <cellStyle name="Note 3 6 3 2 2 4 3" xfId="51077"/>
    <cellStyle name="Note 3 6 3 2 2 5" xfId="23295"/>
    <cellStyle name="Note 3 6 3 2 2 6" xfId="40573"/>
    <cellStyle name="Note 3 6 3 2 3" xfId="11174"/>
    <cellStyle name="Note 3 6 3 2 3 2" xfId="18009"/>
    <cellStyle name="Note 3 6 3 2 3 2 2" xfId="35673"/>
    <cellStyle name="Note 3 6 3 2 3 2 3" xfId="52862"/>
    <cellStyle name="Note 3 6 3 2 3 3" xfId="28838"/>
    <cellStyle name="Note 3 6 3 2 3 4" xfId="46077"/>
    <cellStyle name="Note 3 6 3 2 4" xfId="7411"/>
    <cellStyle name="Note 3 6 3 2 4 2" xfId="25076"/>
    <cellStyle name="Note 3 6 3 2 4 3" xfId="42341"/>
    <cellStyle name="Note 3 6 3 2 5" xfId="14463"/>
    <cellStyle name="Note 3 6 3 2 5 2" xfId="32127"/>
    <cellStyle name="Note 3 6 3 2 5 3" xfId="49342"/>
    <cellStyle name="Note 3 6 3 2 6" xfId="21433"/>
    <cellStyle name="Note 3 6 3 2 7" xfId="38730"/>
    <cellStyle name="Note 3 6 3 3" xfId="4081"/>
    <cellStyle name="Note 3 6 3 3 2" xfId="5997"/>
    <cellStyle name="Note 3 6 3 3 2 2" xfId="12917"/>
    <cellStyle name="Note 3 6 3 3 2 2 2" xfId="19644"/>
    <cellStyle name="Note 3 6 3 3 2 2 2 2" xfId="37308"/>
    <cellStyle name="Note 3 6 3 3 2 2 2 3" xfId="54485"/>
    <cellStyle name="Note 3 6 3 3 2 2 3" xfId="30581"/>
    <cellStyle name="Note 3 6 3 3 2 2 4" xfId="47808"/>
    <cellStyle name="Note 3 6 3 3 2 3" xfId="9633"/>
    <cellStyle name="Note 3 6 3 3 2 3 2" xfId="27298"/>
    <cellStyle name="Note 3 6 3 3 2 3 3" xfId="44551"/>
    <cellStyle name="Note 3 6 3 3 2 4" xfId="16577"/>
    <cellStyle name="Note 3 6 3 3 2 4 2" xfId="34241"/>
    <cellStyle name="Note 3 6 3 3 2 4 3" xfId="51444"/>
    <cellStyle name="Note 3 6 3 3 2 5" xfId="23662"/>
    <cellStyle name="Note 3 6 3 3 2 6" xfId="40940"/>
    <cellStyle name="Note 3 6 3 3 3" xfId="7778"/>
    <cellStyle name="Note 3 6 3 3 3 2" xfId="25443"/>
    <cellStyle name="Note 3 6 3 3 3 3" xfId="42708"/>
    <cellStyle name="Note 3 6 3 3 4" xfId="14830"/>
    <cellStyle name="Note 3 6 3 3 4 2" xfId="32494"/>
    <cellStyle name="Note 3 6 3 3 4 3" xfId="49709"/>
    <cellStyle name="Note 3 6 3 3 5" xfId="21800"/>
    <cellStyle name="Note 3 6 3 3 6" xfId="39097"/>
    <cellStyle name="Note 3 6 3 4" xfId="4967"/>
    <cellStyle name="Note 3 6 3 4 2" xfId="11887"/>
    <cellStyle name="Note 3 6 3 4 2 2" xfId="18668"/>
    <cellStyle name="Note 3 6 3 4 2 2 2" xfId="36332"/>
    <cellStyle name="Note 3 6 3 4 2 2 3" xfId="53515"/>
    <cellStyle name="Note 3 6 3 4 2 3" xfId="29551"/>
    <cellStyle name="Note 3 6 3 4 2 4" xfId="46784"/>
    <cellStyle name="Note 3 6 3 4 3" xfId="8603"/>
    <cellStyle name="Note 3 6 3 4 3 2" xfId="26268"/>
    <cellStyle name="Note 3 6 3 4 3 3" xfId="43527"/>
    <cellStyle name="Note 3 6 3 4 4" xfId="15601"/>
    <cellStyle name="Note 3 6 3 4 4 2" xfId="33265"/>
    <cellStyle name="Note 3 6 3 4 4 3" xfId="50474"/>
    <cellStyle name="Note 3 6 3 4 5" xfId="22632"/>
    <cellStyle name="Note 3 6 3 4 6" xfId="39916"/>
    <cellStyle name="Note 3 6 3 5" xfId="10573"/>
    <cellStyle name="Note 3 6 3 5 2" xfId="17462"/>
    <cellStyle name="Note 3 6 3 5 2 2" xfId="35126"/>
    <cellStyle name="Note 3 6 3 5 2 3" xfId="52321"/>
    <cellStyle name="Note 3 6 3 5 3" xfId="28237"/>
    <cellStyle name="Note 3 6 3 5 4" xfId="45482"/>
    <cellStyle name="Note 3 6 3 6" xfId="6823"/>
    <cellStyle name="Note 3 6 3 6 2" xfId="24488"/>
    <cellStyle name="Note 3 6 3 6 3" xfId="41759"/>
    <cellStyle name="Note 3 6 3 7" xfId="13854"/>
    <cellStyle name="Note 3 6 3 7 2" xfId="31518"/>
    <cellStyle name="Note 3 6 3 7 3" xfId="48739"/>
    <cellStyle name="Note 3 6 3 8" xfId="20770"/>
    <cellStyle name="Note 3 6 3 9" xfId="38073"/>
    <cellStyle name="Note 3 6 4" xfId="3163"/>
    <cellStyle name="Note 3 6 4 2" xfId="4193"/>
    <cellStyle name="Note 3 6 4 2 2" xfId="6109"/>
    <cellStyle name="Note 3 6 4 2 2 2" xfId="13029"/>
    <cellStyle name="Note 3 6 4 2 2 2 2" xfId="19756"/>
    <cellStyle name="Note 3 6 4 2 2 2 2 2" xfId="37420"/>
    <cellStyle name="Note 3 6 4 2 2 2 2 3" xfId="54597"/>
    <cellStyle name="Note 3 6 4 2 2 2 3" xfId="30693"/>
    <cellStyle name="Note 3 6 4 2 2 2 4" xfId="47920"/>
    <cellStyle name="Note 3 6 4 2 2 3" xfId="9745"/>
    <cellStyle name="Note 3 6 4 2 2 3 2" xfId="27410"/>
    <cellStyle name="Note 3 6 4 2 2 3 3" xfId="44663"/>
    <cellStyle name="Note 3 6 4 2 2 4" xfId="16689"/>
    <cellStyle name="Note 3 6 4 2 2 4 2" xfId="34353"/>
    <cellStyle name="Note 3 6 4 2 2 4 3" xfId="51556"/>
    <cellStyle name="Note 3 6 4 2 2 5" xfId="23774"/>
    <cellStyle name="Note 3 6 4 2 2 6" xfId="41052"/>
    <cellStyle name="Note 3 6 4 2 3" xfId="7890"/>
    <cellStyle name="Note 3 6 4 2 3 2" xfId="25555"/>
    <cellStyle name="Note 3 6 4 2 3 3" xfId="42820"/>
    <cellStyle name="Note 3 6 4 2 4" xfId="14942"/>
    <cellStyle name="Note 3 6 4 2 4 2" xfId="32606"/>
    <cellStyle name="Note 3 6 4 2 4 3" xfId="49821"/>
    <cellStyle name="Note 3 6 4 2 5" xfId="21912"/>
    <cellStyle name="Note 3 6 4 2 6" xfId="39209"/>
    <cellStyle name="Note 3 6 4 3" xfId="5079"/>
    <cellStyle name="Note 3 6 4 3 2" xfId="11999"/>
    <cellStyle name="Note 3 6 4 3 2 2" xfId="18780"/>
    <cellStyle name="Note 3 6 4 3 2 2 2" xfId="36444"/>
    <cellStyle name="Note 3 6 4 3 2 2 3" xfId="53627"/>
    <cellStyle name="Note 3 6 4 3 2 3" xfId="29663"/>
    <cellStyle name="Note 3 6 4 3 2 4" xfId="46896"/>
    <cellStyle name="Note 3 6 4 3 3" xfId="8715"/>
    <cellStyle name="Note 3 6 4 3 3 2" xfId="26380"/>
    <cellStyle name="Note 3 6 4 3 3 3" xfId="43639"/>
    <cellStyle name="Note 3 6 4 3 4" xfId="15713"/>
    <cellStyle name="Note 3 6 4 3 4 2" xfId="33377"/>
    <cellStyle name="Note 3 6 4 3 4 3" xfId="50586"/>
    <cellStyle name="Note 3 6 4 3 5" xfId="22744"/>
    <cellStyle name="Note 3 6 4 3 6" xfId="40028"/>
    <cellStyle name="Note 3 6 4 4" xfId="10685"/>
    <cellStyle name="Note 3 6 4 4 2" xfId="17574"/>
    <cellStyle name="Note 3 6 4 4 2 2" xfId="35238"/>
    <cellStyle name="Note 3 6 4 4 2 3" xfId="52433"/>
    <cellStyle name="Note 3 6 4 4 3" xfId="28349"/>
    <cellStyle name="Note 3 6 4 4 4" xfId="45594"/>
    <cellStyle name="Note 3 6 4 5" xfId="6935"/>
    <cellStyle name="Note 3 6 4 5 2" xfId="24600"/>
    <cellStyle name="Note 3 6 4 5 3" xfId="41871"/>
    <cellStyle name="Note 3 6 4 6" xfId="13966"/>
    <cellStyle name="Note 3 6 4 6 2" xfId="31630"/>
    <cellStyle name="Note 3 6 4 6 3" xfId="48851"/>
    <cellStyle name="Note 3 6 4 7" xfId="20882"/>
    <cellStyle name="Note 3 6 4 8" xfId="38185"/>
    <cellStyle name="Note 3 6 5" xfId="3391"/>
    <cellStyle name="Note 3 6 5 2" xfId="5307"/>
    <cellStyle name="Note 3 6 5 2 2" xfId="12227"/>
    <cellStyle name="Note 3 6 5 2 2 2" xfId="18954"/>
    <cellStyle name="Note 3 6 5 2 2 2 2" xfId="36618"/>
    <cellStyle name="Note 3 6 5 2 2 2 3" xfId="53801"/>
    <cellStyle name="Note 3 6 5 2 2 3" xfId="29891"/>
    <cellStyle name="Note 3 6 5 2 2 4" xfId="47124"/>
    <cellStyle name="Note 3 6 5 2 3" xfId="8943"/>
    <cellStyle name="Note 3 6 5 2 3 2" xfId="26608"/>
    <cellStyle name="Note 3 6 5 2 3 3" xfId="43867"/>
    <cellStyle name="Note 3 6 5 2 4" xfId="15887"/>
    <cellStyle name="Note 3 6 5 2 4 2" xfId="33551"/>
    <cellStyle name="Note 3 6 5 2 4 3" xfId="50760"/>
    <cellStyle name="Note 3 6 5 2 5" xfId="22972"/>
    <cellStyle name="Note 3 6 5 2 6" xfId="40256"/>
    <cellStyle name="Note 3 6 5 3" xfId="10851"/>
    <cellStyle name="Note 3 6 5 3 2" xfId="17686"/>
    <cellStyle name="Note 3 6 5 3 2 2" xfId="35350"/>
    <cellStyle name="Note 3 6 5 3 2 3" xfId="52545"/>
    <cellStyle name="Note 3 6 5 3 3" xfId="28515"/>
    <cellStyle name="Note 3 6 5 3 4" xfId="45760"/>
    <cellStyle name="Note 3 6 5 4" xfId="14140"/>
    <cellStyle name="Note 3 6 5 4 2" xfId="31804"/>
    <cellStyle name="Note 3 6 5 4 3" xfId="49025"/>
    <cellStyle name="Note 3 6 5 5" xfId="21110"/>
    <cellStyle name="Note 3 6 5 6" xfId="38413"/>
    <cellStyle name="Note 3 6 6" xfId="3228"/>
    <cellStyle name="Note 3 6 6 2" xfId="5144"/>
    <cellStyle name="Note 3 6 6 2 2" xfId="12064"/>
    <cellStyle name="Note 3 6 6 2 2 2" xfId="18845"/>
    <cellStyle name="Note 3 6 6 2 2 2 2" xfId="36509"/>
    <cellStyle name="Note 3 6 6 2 2 2 3" xfId="53692"/>
    <cellStyle name="Note 3 6 6 2 2 3" xfId="29728"/>
    <cellStyle name="Note 3 6 6 2 2 4" xfId="46961"/>
    <cellStyle name="Note 3 6 6 2 3" xfId="8780"/>
    <cellStyle name="Note 3 6 6 2 3 2" xfId="26445"/>
    <cellStyle name="Note 3 6 6 2 3 3" xfId="43704"/>
    <cellStyle name="Note 3 6 6 2 4" xfId="15778"/>
    <cellStyle name="Note 3 6 6 2 4 2" xfId="33442"/>
    <cellStyle name="Note 3 6 6 2 4 3" xfId="50651"/>
    <cellStyle name="Note 3 6 6 2 5" xfId="22809"/>
    <cellStyle name="Note 3 6 6 2 6" xfId="40093"/>
    <cellStyle name="Note 3 6 6 3" xfId="7000"/>
    <cellStyle name="Note 3 6 6 3 2" xfId="24665"/>
    <cellStyle name="Note 3 6 6 3 3" xfId="41936"/>
    <cellStyle name="Note 3 6 6 4" xfId="14031"/>
    <cellStyle name="Note 3 6 6 4 2" xfId="31695"/>
    <cellStyle name="Note 3 6 6 4 3" xfId="48916"/>
    <cellStyle name="Note 3 6 6 5" xfId="20947"/>
    <cellStyle name="Note 3 6 6 6" xfId="38250"/>
    <cellStyle name="Note 3 6 7" xfId="4644"/>
    <cellStyle name="Note 3 6 7 2" xfId="11564"/>
    <cellStyle name="Note 3 6 7 2 2" xfId="18345"/>
    <cellStyle name="Note 3 6 7 2 2 2" xfId="36009"/>
    <cellStyle name="Note 3 6 7 2 2 3" xfId="53198"/>
    <cellStyle name="Note 3 6 7 2 3" xfId="29228"/>
    <cellStyle name="Note 3 6 7 2 4" xfId="46467"/>
    <cellStyle name="Note 3 6 7 3" xfId="8280"/>
    <cellStyle name="Note 3 6 7 3 2" xfId="25945"/>
    <cellStyle name="Note 3 6 7 3 3" xfId="43210"/>
    <cellStyle name="Note 3 6 7 4" xfId="15278"/>
    <cellStyle name="Note 3 6 7 4 2" xfId="32942"/>
    <cellStyle name="Note 3 6 7 4 3" xfId="50157"/>
    <cellStyle name="Note 3 6 7 5" xfId="22309"/>
    <cellStyle name="Note 3 6 7 6" xfId="39599"/>
    <cellStyle name="Note 3 6 8" xfId="10250"/>
    <cellStyle name="Note 3 6 8 2" xfId="17139"/>
    <cellStyle name="Note 3 6 8 2 2" xfId="34803"/>
    <cellStyle name="Note 3 6 8 2 3" xfId="52004"/>
    <cellStyle name="Note 3 6 8 3" xfId="27914"/>
    <cellStyle name="Note 3 6 8 4" xfId="45165"/>
    <cellStyle name="Note 3 6 9" xfId="6500"/>
    <cellStyle name="Note 3 6 9 2" xfId="24165"/>
    <cellStyle name="Note 3 6 9 3" xfId="41442"/>
    <cellStyle name="Note 3 7" xfId="2847"/>
    <cellStyle name="Note 3 7 2" xfId="3510"/>
    <cellStyle name="Note 3 7 2 2" xfId="5426"/>
    <cellStyle name="Note 3 7 2 2 2" xfId="12346"/>
    <cellStyle name="Note 3 7 2 2 2 2" xfId="19073"/>
    <cellStyle name="Note 3 7 2 2 2 2 2" xfId="36737"/>
    <cellStyle name="Note 3 7 2 2 2 2 3" xfId="53917"/>
    <cellStyle name="Note 3 7 2 2 2 3" xfId="30010"/>
    <cellStyle name="Note 3 7 2 2 2 4" xfId="47240"/>
    <cellStyle name="Note 3 7 2 2 3" xfId="9062"/>
    <cellStyle name="Note 3 7 2 2 3 2" xfId="26727"/>
    <cellStyle name="Note 3 7 2 2 3 3" xfId="43983"/>
    <cellStyle name="Note 3 7 2 2 4" xfId="16006"/>
    <cellStyle name="Note 3 7 2 2 4 2" xfId="33670"/>
    <cellStyle name="Note 3 7 2 2 4 3" xfId="50876"/>
    <cellStyle name="Note 3 7 2 2 5" xfId="23091"/>
    <cellStyle name="Note 3 7 2 2 6" xfId="40372"/>
    <cellStyle name="Note 3 7 2 3" xfId="10970"/>
    <cellStyle name="Note 3 7 2 3 2" xfId="17805"/>
    <cellStyle name="Note 3 7 2 3 2 2" xfId="35469"/>
    <cellStyle name="Note 3 7 2 3 2 3" xfId="52661"/>
    <cellStyle name="Note 3 7 2 3 3" xfId="28634"/>
    <cellStyle name="Note 3 7 2 3 4" xfId="45876"/>
    <cellStyle name="Note 3 7 2 4" xfId="7207"/>
    <cellStyle name="Note 3 7 2 4 2" xfId="24872"/>
    <cellStyle name="Note 3 7 2 4 3" xfId="42140"/>
    <cellStyle name="Note 3 7 2 5" xfId="14259"/>
    <cellStyle name="Note 3 7 2 5 2" xfId="31923"/>
    <cellStyle name="Note 3 7 2 5 3" xfId="49141"/>
    <cellStyle name="Note 3 7 2 6" xfId="21229"/>
    <cellStyle name="Note 3 7 2 7" xfId="38529"/>
    <cellStyle name="Note 3 7 3" xfId="3880"/>
    <cellStyle name="Note 3 7 3 2" xfId="5796"/>
    <cellStyle name="Note 3 7 3 2 2" xfId="12716"/>
    <cellStyle name="Note 3 7 3 2 2 2" xfId="19443"/>
    <cellStyle name="Note 3 7 3 2 2 2 2" xfId="37107"/>
    <cellStyle name="Note 3 7 3 2 2 2 3" xfId="54284"/>
    <cellStyle name="Note 3 7 3 2 2 3" xfId="30380"/>
    <cellStyle name="Note 3 7 3 2 2 4" xfId="47607"/>
    <cellStyle name="Note 3 7 3 2 3" xfId="9432"/>
    <cellStyle name="Note 3 7 3 2 3 2" xfId="27097"/>
    <cellStyle name="Note 3 7 3 2 3 3" xfId="44350"/>
    <cellStyle name="Note 3 7 3 2 4" xfId="16376"/>
    <cellStyle name="Note 3 7 3 2 4 2" xfId="34040"/>
    <cellStyle name="Note 3 7 3 2 4 3" xfId="51243"/>
    <cellStyle name="Note 3 7 3 2 5" xfId="23461"/>
    <cellStyle name="Note 3 7 3 2 6" xfId="40739"/>
    <cellStyle name="Note 3 7 3 3" xfId="7577"/>
    <cellStyle name="Note 3 7 3 3 2" xfId="25242"/>
    <cellStyle name="Note 3 7 3 3 3" xfId="42507"/>
    <cellStyle name="Note 3 7 3 4" xfId="14629"/>
    <cellStyle name="Note 3 7 3 4 2" xfId="32293"/>
    <cellStyle name="Note 3 7 3 4 3" xfId="49508"/>
    <cellStyle name="Note 3 7 3 5" xfId="21599"/>
    <cellStyle name="Note 3 7 3 6" xfId="38896"/>
    <cellStyle name="Note 3 7 4" xfId="4763"/>
    <cellStyle name="Note 3 7 4 2" xfId="11683"/>
    <cellStyle name="Note 3 7 4 2 2" xfId="18464"/>
    <cellStyle name="Note 3 7 4 2 2 2" xfId="36128"/>
    <cellStyle name="Note 3 7 4 2 2 3" xfId="53314"/>
    <cellStyle name="Note 3 7 4 2 3" xfId="29347"/>
    <cellStyle name="Note 3 7 4 2 4" xfId="46583"/>
    <cellStyle name="Note 3 7 4 3" xfId="8399"/>
    <cellStyle name="Note 3 7 4 3 2" xfId="26064"/>
    <cellStyle name="Note 3 7 4 3 3" xfId="43326"/>
    <cellStyle name="Note 3 7 4 4" xfId="15397"/>
    <cellStyle name="Note 3 7 4 4 2" xfId="33061"/>
    <cellStyle name="Note 3 7 4 4 3" xfId="50273"/>
    <cellStyle name="Note 3 7 4 5" xfId="22428"/>
    <cellStyle name="Note 3 7 4 6" xfId="39715"/>
    <cellStyle name="Note 3 7 5" xfId="10369"/>
    <cellStyle name="Note 3 7 5 2" xfId="17258"/>
    <cellStyle name="Note 3 7 5 2 2" xfId="34922"/>
    <cellStyle name="Note 3 7 5 2 3" xfId="52120"/>
    <cellStyle name="Note 3 7 5 3" xfId="28033"/>
    <cellStyle name="Note 3 7 5 4" xfId="45281"/>
    <cellStyle name="Note 3 7 6" xfId="6619"/>
    <cellStyle name="Note 3 7 6 2" xfId="24284"/>
    <cellStyle name="Note 3 7 6 3" xfId="41558"/>
    <cellStyle name="Note 3 7 7" xfId="13650"/>
    <cellStyle name="Note 3 7 7 2" xfId="31314"/>
    <cellStyle name="Note 3 7 7 3" xfId="48538"/>
    <cellStyle name="Note 3 7 8" xfId="20566"/>
    <cellStyle name="Note 3 7 9" xfId="37872"/>
    <cellStyle name="Note 3 8" xfId="4499"/>
    <cellStyle name="Note 3 8 2" xfId="6363"/>
    <cellStyle name="Note 3 8 2 2" xfId="13282"/>
    <cellStyle name="Note 3 8 2 2 2" xfId="19955"/>
    <cellStyle name="Note 3 8 2 2 2 2" xfId="37619"/>
    <cellStyle name="Note 3 8 2 2 2 3" xfId="54796"/>
    <cellStyle name="Note 3 8 2 2 3" xfId="30946"/>
    <cellStyle name="Note 3 8 2 2 4" xfId="48173"/>
    <cellStyle name="Note 3 8 2 3" xfId="9998"/>
    <cellStyle name="Note 3 8 2 3 2" xfId="27663"/>
    <cellStyle name="Note 3 8 2 3 3" xfId="44916"/>
    <cellStyle name="Note 3 8 2 4" xfId="16888"/>
    <cellStyle name="Note 3 8 2 4 2" xfId="34552"/>
    <cellStyle name="Note 3 8 2 4 3" xfId="51755"/>
    <cellStyle name="Note 3 8 2 5" xfId="24028"/>
    <cellStyle name="Note 3 8 2 6" xfId="41305"/>
    <cellStyle name="Note 3 8 3" xfId="11427"/>
    <cellStyle name="Note 3 8 3 2" xfId="18208"/>
    <cellStyle name="Note 3 8 3 2 2" xfId="35872"/>
    <cellStyle name="Note 3 8 3 2 3" xfId="53061"/>
    <cellStyle name="Note 3 8 3 3" xfId="29091"/>
    <cellStyle name="Note 3 8 3 4" xfId="46330"/>
    <cellStyle name="Note 3 8 4" xfId="8143"/>
    <cellStyle name="Note 3 8 4 2" xfId="25808"/>
    <cellStyle name="Note 3 8 4 3" xfId="43073"/>
    <cellStyle name="Note 3 8 5" xfId="15141"/>
    <cellStyle name="Note 3 8 5 2" xfId="32805"/>
    <cellStyle name="Note 3 8 5 3" xfId="50020"/>
    <cellStyle name="Note 3 8 6" xfId="22172"/>
    <cellStyle name="Note 3 8 7" xfId="39462"/>
    <cellStyle name="Note 3 9" xfId="4362"/>
    <cellStyle name="Note 3 9 2" xfId="6227"/>
    <cellStyle name="Note 3 9 2 2" xfId="13146"/>
    <cellStyle name="Note 3 9 2 2 2" xfId="19819"/>
    <cellStyle name="Note 3 9 2 2 2 2" xfId="37483"/>
    <cellStyle name="Note 3 9 2 2 2 3" xfId="54660"/>
    <cellStyle name="Note 3 9 2 2 3" xfId="30810"/>
    <cellStyle name="Note 3 9 2 2 4" xfId="48037"/>
    <cellStyle name="Note 3 9 2 3" xfId="9862"/>
    <cellStyle name="Note 3 9 2 3 2" xfId="27527"/>
    <cellStyle name="Note 3 9 2 3 3" xfId="44780"/>
    <cellStyle name="Note 3 9 2 4" xfId="16752"/>
    <cellStyle name="Note 3 9 2 4 2" xfId="34416"/>
    <cellStyle name="Note 3 9 2 4 3" xfId="51619"/>
    <cellStyle name="Note 3 9 2 5" xfId="23892"/>
    <cellStyle name="Note 3 9 2 6" xfId="41169"/>
    <cellStyle name="Note 3 9 3" xfId="11291"/>
    <cellStyle name="Note 3 9 3 2" xfId="18072"/>
    <cellStyle name="Note 3 9 3 2 2" xfId="35736"/>
    <cellStyle name="Note 3 9 3 2 3" xfId="52925"/>
    <cellStyle name="Note 3 9 3 3" xfId="28955"/>
    <cellStyle name="Note 3 9 3 4" xfId="46194"/>
    <cellStyle name="Note 3 9 4" xfId="8007"/>
    <cellStyle name="Note 3 9 4 2" xfId="25672"/>
    <cellStyle name="Note 3 9 4 3" xfId="42937"/>
    <cellStyle name="Note 3 9 5" xfId="15005"/>
    <cellStyle name="Note 3 9 5 2" xfId="32669"/>
    <cellStyle name="Note 3 9 5 3" xfId="49884"/>
    <cellStyle name="Note 3 9 6" xfId="22036"/>
    <cellStyle name="Note 3 9 7" xfId="39326"/>
    <cellStyle name="Note 4" xfId="1866"/>
    <cellStyle name="Note 4 10" xfId="13435"/>
    <cellStyle name="Note 4 10 2" xfId="31099"/>
    <cellStyle name="Note 4 10 3" xfId="48326"/>
    <cellStyle name="Note 4 11" xfId="20261"/>
    <cellStyle name="Note 4 12" xfId="20392"/>
    <cellStyle name="Note 4 2" xfId="1867"/>
    <cellStyle name="Note 4 2 10" xfId="20262"/>
    <cellStyle name="Note 4 2 11" xfId="20382"/>
    <cellStyle name="Note 4 2 2" xfId="1868"/>
    <cellStyle name="Note 4 2 2 10" xfId="20371"/>
    <cellStyle name="Note 4 2 2 2" xfId="1869"/>
    <cellStyle name="Note 4 2 2 2 2" xfId="2712"/>
    <cellStyle name="Note 4 2 2 2 2 10" xfId="13517"/>
    <cellStyle name="Note 4 2 2 2 2 10 2" xfId="31181"/>
    <cellStyle name="Note 4 2 2 2 2 10 3" xfId="48408"/>
    <cellStyle name="Note 4 2 2 2 2 11" xfId="20433"/>
    <cellStyle name="Note 4 2 2 2 2 12" xfId="37742"/>
    <cellStyle name="Note 4 2 2 2 2 2" xfId="2941"/>
    <cellStyle name="Note 4 2 2 2 2 2 2" xfId="3604"/>
    <cellStyle name="Note 4 2 2 2 2 2 2 2" xfId="5520"/>
    <cellStyle name="Note 4 2 2 2 2 2 2 2 2" xfId="12440"/>
    <cellStyle name="Note 4 2 2 2 2 2 2 2 2 2" xfId="19167"/>
    <cellStyle name="Note 4 2 2 2 2 2 2 2 2 2 2" xfId="36831"/>
    <cellStyle name="Note 4 2 2 2 2 2 2 2 2 2 3" xfId="54011"/>
    <cellStyle name="Note 4 2 2 2 2 2 2 2 2 3" xfId="30104"/>
    <cellStyle name="Note 4 2 2 2 2 2 2 2 2 4" xfId="47334"/>
    <cellStyle name="Note 4 2 2 2 2 2 2 2 3" xfId="9156"/>
    <cellStyle name="Note 4 2 2 2 2 2 2 2 3 2" xfId="26821"/>
    <cellStyle name="Note 4 2 2 2 2 2 2 2 3 3" xfId="44077"/>
    <cellStyle name="Note 4 2 2 2 2 2 2 2 4" xfId="16100"/>
    <cellStyle name="Note 4 2 2 2 2 2 2 2 4 2" xfId="33764"/>
    <cellStyle name="Note 4 2 2 2 2 2 2 2 4 3" xfId="50970"/>
    <cellStyle name="Note 4 2 2 2 2 2 2 2 5" xfId="23185"/>
    <cellStyle name="Note 4 2 2 2 2 2 2 2 6" xfId="40466"/>
    <cellStyle name="Note 4 2 2 2 2 2 2 3" xfId="11064"/>
    <cellStyle name="Note 4 2 2 2 2 2 2 3 2" xfId="17899"/>
    <cellStyle name="Note 4 2 2 2 2 2 2 3 2 2" xfId="35563"/>
    <cellStyle name="Note 4 2 2 2 2 2 2 3 2 3" xfId="52755"/>
    <cellStyle name="Note 4 2 2 2 2 2 2 3 3" xfId="28728"/>
    <cellStyle name="Note 4 2 2 2 2 2 2 3 4" xfId="45970"/>
    <cellStyle name="Note 4 2 2 2 2 2 2 4" xfId="7301"/>
    <cellStyle name="Note 4 2 2 2 2 2 2 4 2" xfId="24966"/>
    <cellStyle name="Note 4 2 2 2 2 2 2 4 3" xfId="42234"/>
    <cellStyle name="Note 4 2 2 2 2 2 2 5" xfId="14353"/>
    <cellStyle name="Note 4 2 2 2 2 2 2 5 2" xfId="32017"/>
    <cellStyle name="Note 4 2 2 2 2 2 2 5 3" xfId="49235"/>
    <cellStyle name="Note 4 2 2 2 2 2 2 6" xfId="21323"/>
    <cellStyle name="Note 4 2 2 2 2 2 2 7" xfId="38623"/>
    <cellStyle name="Note 4 2 2 2 2 2 3" xfId="3974"/>
    <cellStyle name="Note 4 2 2 2 2 2 3 2" xfId="5890"/>
    <cellStyle name="Note 4 2 2 2 2 2 3 2 2" xfId="12810"/>
    <cellStyle name="Note 4 2 2 2 2 2 3 2 2 2" xfId="19537"/>
    <cellStyle name="Note 4 2 2 2 2 2 3 2 2 2 2" xfId="37201"/>
    <cellStyle name="Note 4 2 2 2 2 2 3 2 2 2 3" xfId="54378"/>
    <cellStyle name="Note 4 2 2 2 2 2 3 2 2 3" xfId="30474"/>
    <cellStyle name="Note 4 2 2 2 2 2 3 2 2 4" xfId="47701"/>
    <cellStyle name="Note 4 2 2 2 2 2 3 2 3" xfId="9526"/>
    <cellStyle name="Note 4 2 2 2 2 2 3 2 3 2" xfId="27191"/>
    <cellStyle name="Note 4 2 2 2 2 2 3 2 3 3" xfId="44444"/>
    <cellStyle name="Note 4 2 2 2 2 2 3 2 4" xfId="16470"/>
    <cellStyle name="Note 4 2 2 2 2 2 3 2 4 2" xfId="34134"/>
    <cellStyle name="Note 4 2 2 2 2 2 3 2 4 3" xfId="51337"/>
    <cellStyle name="Note 4 2 2 2 2 2 3 2 5" xfId="23555"/>
    <cellStyle name="Note 4 2 2 2 2 2 3 2 6" xfId="40833"/>
    <cellStyle name="Note 4 2 2 2 2 2 3 3" xfId="7671"/>
    <cellStyle name="Note 4 2 2 2 2 2 3 3 2" xfId="25336"/>
    <cellStyle name="Note 4 2 2 2 2 2 3 3 3" xfId="42601"/>
    <cellStyle name="Note 4 2 2 2 2 2 3 4" xfId="14723"/>
    <cellStyle name="Note 4 2 2 2 2 2 3 4 2" xfId="32387"/>
    <cellStyle name="Note 4 2 2 2 2 2 3 4 3" xfId="49602"/>
    <cellStyle name="Note 4 2 2 2 2 2 3 5" xfId="21693"/>
    <cellStyle name="Note 4 2 2 2 2 2 3 6" xfId="38990"/>
    <cellStyle name="Note 4 2 2 2 2 2 4" xfId="4857"/>
    <cellStyle name="Note 4 2 2 2 2 2 4 2" xfId="11777"/>
    <cellStyle name="Note 4 2 2 2 2 2 4 2 2" xfId="18558"/>
    <cellStyle name="Note 4 2 2 2 2 2 4 2 2 2" xfId="36222"/>
    <cellStyle name="Note 4 2 2 2 2 2 4 2 2 3" xfId="53408"/>
    <cellStyle name="Note 4 2 2 2 2 2 4 2 3" xfId="29441"/>
    <cellStyle name="Note 4 2 2 2 2 2 4 2 4" xfId="46677"/>
    <cellStyle name="Note 4 2 2 2 2 2 4 3" xfId="8493"/>
    <cellStyle name="Note 4 2 2 2 2 2 4 3 2" xfId="26158"/>
    <cellStyle name="Note 4 2 2 2 2 2 4 3 3" xfId="43420"/>
    <cellStyle name="Note 4 2 2 2 2 2 4 4" xfId="15491"/>
    <cellStyle name="Note 4 2 2 2 2 2 4 4 2" xfId="33155"/>
    <cellStyle name="Note 4 2 2 2 2 2 4 4 3" xfId="50367"/>
    <cellStyle name="Note 4 2 2 2 2 2 4 5" xfId="22522"/>
    <cellStyle name="Note 4 2 2 2 2 2 4 6" xfId="39809"/>
    <cellStyle name="Note 4 2 2 2 2 2 5" xfId="10463"/>
    <cellStyle name="Note 4 2 2 2 2 2 5 2" xfId="17352"/>
    <cellStyle name="Note 4 2 2 2 2 2 5 2 2" xfId="35016"/>
    <cellStyle name="Note 4 2 2 2 2 2 5 2 3" xfId="52214"/>
    <cellStyle name="Note 4 2 2 2 2 2 5 3" xfId="28127"/>
    <cellStyle name="Note 4 2 2 2 2 2 5 4" xfId="45375"/>
    <cellStyle name="Note 4 2 2 2 2 2 6" xfId="6713"/>
    <cellStyle name="Note 4 2 2 2 2 2 6 2" xfId="24378"/>
    <cellStyle name="Note 4 2 2 2 2 2 6 3" xfId="41652"/>
    <cellStyle name="Note 4 2 2 2 2 2 7" xfId="13744"/>
    <cellStyle name="Note 4 2 2 2 2 2 7 2" xfId="31408"/>
    <cellStyle name="Note 4 2 2 2 2 2 7 3" xfId="48632"/>
    <cellStyle name="Note 4 2 2 2 2 2 8" xfId="20660"/>
    <cellStyle name="Note 4 2 2 2 2 2 9" xfId="37966"/>
    <cellStyle name="Note 4 2 2 2 2 3" xfId="3037"/>
    <cellStyle name="Note 4 2 2 2 2 3 2" xfId="3700"/>
    <cellStyle name="Note 4 2 2 2 2 3 2 2" xfId="5616"/>
    <cellStyle name="Note 4 2 2 2 2 3 2 2 2" xfId="12536"/>
    <cellStyle name="Note 4 2 2 2 2 3 2 2 2 2" xfId="19263"/>
    <cellStyle name="Note 4 2 2 2 2 3 2 2 2 2 2" xfId="36927"/>
    <cellStyle name="Note 4 2 2 2 2 3 2 2 2 2 3" xfId="54104"/>
    <cellStyle name="Note 4 2 2 2 2 3 2 2 2 3" xfId="30200"/>
    <cellStyle name="Note 4 2 2 2 2 3 2 2 2 4" xfId="47427"/>
    <cellStyle name="Note 4 2 2 2 2 3 2 2 3" xfId="9252"/>
    <cellStyle name="Note 4 2 2 2 2 3 2 2 3 2" xfId="26917"/>
    <cellStyle name="Note 4 2 2 2 2 3 2 2 3 3" xfId="44170"/>
    <cellStyle name="Note 4 2 2 2 2 3 2 2 4" xfId="16196"/>
    <cellStyle name="Note 4 2 2 2 2 3 2 2 4 2" xfId="33860"/>
    <cellStyle name="Note 4 2 2 2 2 3 2 2 4 3" xfId="51063"/>
    <cellStyle name="Note 4 2 2 2 2 3 2 2 5" xfId="23281"/>
    <cellStyle name="Note 4 2 2 2 2 3 2 2 6" xfId="40559"/>
    <cellStyle name="Note 4 2 2 2 2 3 2 3" xfId="11160"/>
    <cellStyle name="Note 4 2 2 2 2 3 2 3 2" xfId="17995"/>
    <cellStyle name="Note 4 2 2 2 2 3 2 3 2 2" xfId="35659"/>
    <cellStyle name="Note 4 2 2 2 2 3 2 3 2 3" xfId="52848"/>
    <cellStyle name="Note 4 2 2 2 2 3 2 3 3" xfId="28824"/>
    <cellStyle name="Note 4 2 2 2 2 3 2 3 4" xfId="46063"/>
    <cellStyle name="Note 4 2 2 2 2 3 2 4" xfId="7397"/>
    <cellStyle name="Note 4 2 2 2 2 3 2 4 2" xfId="25062"/>
    <cellStyle name="Note 4 2 2 2 2 3 2 4 3" xfId="42327"/>
    <cellStyle name="Note 4 2 2 2 2 3 2 5" xfId="14449"/>
    <cellStyle name="Note 4 2 2 2 2 3 2 5 2" xfId="32113"/>
    <cellStyle name="Note 4 2 2 2 2 3 2 5 3" xfId="49328"/>
    <cellStyle name="Note 4 2 2 2 2 3 2 6" xfId="21419"/>
    <cellStyle name="Note 4 2 2 2 2 3 2 7" xfId="38716"/>
    <cellStyle name="Note 4 2 2 2 2 3 3" xfId="4067"/>
    <cellStyle name="Note 4 2 2 2 2 3 3 2" xfId="5983"/>
    <cellStyle name="Note 4 2 2 2 2 3 3 2 2" xfId="12903"/>
    <cellStyle name="Note 4 2 2 2 2 3 3 2 2 2" xfId="19630"/>
    <cellStyle name="Note 4 2 2 2 2 3 3 2 2 2 2" xfId="37294"/>
    <cellStyle name="Note 4 2 2 2 2 3 3 2 2 2 3" xfId="54471"/>
    <cellStyle name="Note 4 2 2 2 2 3 3 2 2 3" xfId="30567"/>
    <cellStyle name="Note 4 2 2 2 2 3 3 2 2 4" xfId="47794"/>
    <cellStyle name="Note 4 2 2 2 2 3 3 2 3" xfId="9619"/>
    <cellStyle name="Note 4 2 2 2 2 3 3 2 3 2" xfId="27284"/>
    <cellStyle name="Note 4 2 2 2 2 3 3 2 3 3" xfId="44537"/>
    <cellStyle name="Note 4 2 2 2 2 3 3 2 4" xfId="16563"/>
    <cellStyle name="Note 4 2 2 2 2 3 3 2 4 2" xfId="34227"/>
    <cellStyle name="Note 4 2 2 2 2 3 3 2 4 3" xfId="51430"/>
    <cellStyle name="Note 4 2 2 2 2 3 3 2 5" xfId="23648"/>
    <cellStyle name="Note 4 2 2 2 2 3 3 2 6" xfId="40926"/>
    <cellStyle name="Note 4 2 2 2 2 3 3 3" xfId="7764"/>
    <cellStyle name="Note 4 2 2 2 2 3 3 3 2" xfId="25429"/>
    <cellStyle name="Note 4 2 2 2 2 3 3 3 3" xfId="42694"/>
    <cellStyle name="Note 4 2 2 2 2 3 3 4" xfId="14816"/>
    <cellStyle name="Note 4 2 2 2 2 3 3 4 2" xfId="32480"/>
    <cellStyle name="Note 4 2 2 2 2 3 3 4 3" xfId="49695"/>
    <cellStyle name="Note 4 2 2 2 2 3 3 5" xfId="21786"/>
    <cellStyle name="Note 4 2 2 2 2 3 3 6" xfId="39083"/>
    <cellStyle name="Note 4 2 2 2 2 3 4" xfId="4953"/>
    <cellStyle name="Note 4 2 2 2 2 3 4 2" xfId="11873"/>
    <cellStyle name="Note 4 2 2 2 2 3 4 2 2" xfId="18654"/>
    <cellStyle name="Note 4 2 2 2 2 3 4 2 2 2" xfId="36318"/>
    <cellStyle name="Note 4 2 2 2 2 3 4 2 2 3" xfId="53501"/>
    <cellStyle name="Note 4 2 2 2 2 3 4 2 3" xfId="29537"/>
    <cellStyle name="Note 4 2 2 2 2 3 4 2 4" xfId="46770"/>
    <cellStyle name="Note 4 2 2 2 2 3 4 3" xfId="8589"/>
    <cellStyle name="Note 4 2 2 2 2 3 4 3 2" xfId="26254"/>
    <cellStyle name="Note 4 2 2 2 2 3 4 3 3" xfId="43513"/>
    <cellStyle name="Note 4 2 2 2 2 3 4 4" xfId="15587"/>
    <cellStyle name="Note 4 2 2 2 2 3 4 4 2" xfId="33251"/>
    <cellStyle name="Note 4 2 2 2 2 3 4 4 3" xfId="50460"/>
    <cellStyle name="Note 4 2 2 2 2 3 4 5" xfId="22618"/>
    <cellStyle name="Note 4 2 2 2 2 3 4 6" xfId="39902"/>
    <cellStyle name="Note 4 2 2 2 2 3 5" xfId="10559"/>
    <cellStyle name="Note 4 2 2 2 2 3 5 2" xfId="17448"/>
    <cellStyle name="Note 4 2 2 2 2 3 5 2 2" xfId="35112"/>
    <cellStyle name="Note 4 2 2 2 2 3 5 2 3" xfId="52307"/>
    <cellStyle name="Note 4 2 2 2 2 3 5 3" xfId="28223"/>
    <cellStyle name="Note 4 2 2 2 2 3 5 4" xfId="45468"/>
    <cellStyle name="Note 4 2 2 2 2 3 6" xfId="6809"/>
    <cellStyle name="Note 4 2 2 2 2 3 6 2" xfId="24474"/>
    <cellStyle name="Note 4 2 2 2 2 3 6 3" xfId="41745"/>
    <cellStyle name="Note 4 2 2 2 2 3 7" xfId="13840"/>
    <cellStyle name="Note 4 2 2 2 2 3 7 2" xfId="31504"/>
    <cellStyle name="Note 4 2 2 2 2 3 7 3" xfId="48725"/>
    <cellStyle name="Note 4 2 2 2 2 3 8" xfId="20756"/>
    <cellStyle name="Note 4 2 2 2 2 3 9" xfId="38059"/>
    <cellStyle name="Note 4 2 2 2 2 4" xfId="3149"/>
    <cellStyle name="Note 4 2 2 2 2 4 2" xfId="4179"/>
    <cellStyle name="Note 4 2 2 2 2 4 2 2" xfId="6095"/>
    <cellStyle name="Note 4 2 2 2 2 4 2 2 2" xfId="13015"/>
    <cellStyle name="Note 4 2 2 2 2 4 2 2 2 2" xfId="19742"/>
    <cellStyle name="Note 4 2 2 2 2 4 2 2 2 2 2" xfId="37406"/>
    <cellStyle name="Note 4 2 2 2 2 4 2 2 2 2 3" xfId="54583"/>
    <cellStyle name="Note 4 2 2 2 2 4 2 2 2 3" xfId="30679"/>
    <cellStyle name="Note 4 2 2 2 2 4 2 2 2 4" xfId="47906"/>
    <cellStyle name="Note 4 2 2 2 2 4 2 2 3" xfId="9731"/>
    <cellStyle name="Note 4 2 2 2 2 4 2 2 3 2" xfId="27396"/>
    <cellStyle name="Note 4 2 2 2 2 4 2 2 3 3" xfId="44649"/>
    <cellStyle name="Note 4 2 2 2 2 4 2 2 4" xfId="16675"/>
    <cellStyle name="Note 4 2 2 2 2 4 2 2 4 2" xfId="34339"/>
    <cellStyle name="Note 4 2 2 2 2 4 2 2 4 3" xfId="51542"/>
    <cellStyle name="Note 4 2 2 2 2 4 2 2 5" xfId="23760"/>
    <cellStyle name="Note 4 2 2 2 2 4 2 2 6" xfId="41038"/>
    <cellStyle name="Note 4 2 2 2 2 4 2 3" xfId="7876"/>
    <cellStyle name="Note 4 2 2 2 2 4 2 3 2" xfId="25541"/>
    <cellStyle name="Note 4 2 2 2 2 4 2 3 3" xfId="42806"/>
    <cellStyle name="Note 4 2 2 2 2 4 2 4" xfId="14928"/>
    <cellStyle name="Note 4 2 2 2 2 4 2 4 2" xfId="32592"/>
    <cellStyle name="Note 4 2 2 2 2 4 2 4 3" xfId="49807"/>
    <cellStyle name="Note 4 2 2 2 2 4 2 5" xfId="21898"/>
    <cellStyle name="Note 4 2 2 2 2 4 2 6" xfId="39195"/>
    <cellStyle name="Note 4 2 2 2 2 4 3" xfId="5065"/>
    <cellStyle name="Note 4 2 2 2 2 4 3 2" xfId="11985"/>
    <cellStyle name="Note 4 2 2 2 2 4 3 2 2" xfId="18766"/>
    <cellStyle name="Note 4 2 2 2 2 4 3 2 2 2" xfId="36430"/>
    <cellStyle name="Note 4 2 2 2 2 4 3 2 2 3" xfId="53613"/>
    <cellStyle name="Note 4 2 2 2 2 4 3 2 3" xfId="29649"/>
    <cellStyle name="Note 4 2 2 2 2 4 3 2 4" xfId="46882"/>
    <cellStyle name="Note 4 2 2 2 2 4 3 3" xfId="8701"/>
    <cellStyle name="Note 4 2 2 2 2 4 3 3 2" xfId="26366"/>
    <cellStyle name="Note 4 2 2 2 2 4 3 3 3" xfId="43625"/>
    <cellStyle name="Note 4 2 2 2 2 4 3 4" xfId="15699"/>
    <cellStyle name="Note 4 2 2 2 2 4 3 4 2" xfId="33363"/>
    <cellStyle name="Note 4 2 2 2 2 4 3 4 3" xfId="50572"/>
    <cellStyle name="Note 4 2 2 2 2 4 3 5" xfId="22730"/>
    <cellStyle name="Note 4 2 2 2 2 4 3 6" xfId="40014"/>
    <cellStyle name="Note 4 2 2 2 2 4 4" xfId="10671"/>
    <cellStyle name="Note 4 2 2 2 2 4 4 2" xfId="17560"/>
    <cellStyle name="Note 4 2 2 2 2 4 4 2 2" xfId="35224"/>
    <cellStyle name="Note 4 2 2 2 2 4 4 2 3" xfId="52419"/>
    <cellStyle name="Note 4 2 2 2 2 4 4 3" xfId="28335"/>
    <cellStyle name="Note 4 2 2 2 2 4 4 4" xfId="45580"/>
    <cellStyle name="Note 4 2 2 2 2 4 5" xfId="6921"/>
    <cellStyle name="Note 4 2 2 2 2 4 5 2" xfId="24586"/>
    <cellStyle name="Note 4 2 2 2 2 4 5 3" xfId="41857"/>
    <cellStyle name="Note 4 2 2 2 2 4 6" xfId="13952"/>
    <cellStyle name="Note 4 2 2 2 2 4 6 2" xfId="31616"/>
    <cellStyle name="Note 4 2 2 2 2 4 6 3" xfId="48837"/>
    <cellStyle name="Note 4 2 2 2 2 4 7" xfId="20868"/>
    <cellStyle name="Note 4 2 2 2 2 4 8" xfId="38171"/>
    <cellStyle name="Note 4 2 2 2 2 5" xfId="3377"/>
    <cellStyle name="Note 4 2 2 2 2 5 2" xfId="5293"/>
    <cellStyle name="Note 4 2 2 2 2 5 2 2" xfId="12213"/>
    <cellStyle name="Note 4 2 2 2 2 5 2 2 2" xfId="18940"/>
    <cellStyle name="Note 4 2 2 2 2 5 2 2 2 2" xfId="36604"/>
    <cellStyle name="Note 4 2 2 2 2 5 2 2 2 3" xfId="53787"/>
    <cellStyle name="Note 4 2 2 2 2 5 2 2 3" xfId="29877"/>
    <cellStyle name="Note 4 2 2 2 2 5 2 2 4" xfId="47110"/>
    <cellStyle name="Note 4 2 2 2 2 5 2 3" xfId="8929"/>
    <cellStyle name="Note 4 2 2 2 2 5 2 3 2" xfId="26594"/>
    <cellStyle name="Note 4 2 2 2 2 5 2 3 3" xfId="43853"/>
    <cellStyle name="Note 4 2 2 2 2 5 2 4" xfId="15873"/>
    <cellStyle name="Note 4 2 2 2 2 5 2 4 2" xfId="33537"/>
    <cellStyle name="Note 4 2 2 2 2 5 2 4 3" xfId="50746"/>
    <cellStyle name="Note 4 2 2 2 2 5 2 5" xfId="22958"/>
    <cellStyle name="Note 4 2 2 2 2 5 2 6" xfId="40242"/>
    <cellStyle name="Note 4 2 2 2 2 5 3" xfId="10837"/>
    <cellStyle name="Note 4 2 2 2 2 5 3 2" xfId="17672"/>
    <cellStyle name="Note 4 2 2 2 2 5 3 2 2" xfId="35336"/>
    <cellStyle name="Note 4 2 2 2 2 5 3 2 3" xfId="52531"/>
    <cellStyle name="Note 4 2 2 2 2 5 3 3" xfId="28501"/>
    <cellStyle name="Note 4 2 2 2 2 5 3 4" xfId="45746"/>
    <cellStyle name="Note 4 2 2 2 2 5 4" xfId="14126"/>
    <cellStyle name="Note 4 2 2 2 2 5 4 2" xfId="31790"/>
    <cellStyle name="Note 4 2 2 2 2 5 4 3" xfId="49011"/>
    <cellStyle name="Note 4 2 2 2 2 5 5" xfId="21096"/>
    <cellStyle name="Note 4 2 2 2 2 5 6" xfId="38399"/>
    <cellStyle name="Note 4 2 2 2 2 6" xfId="3242"/>
    <cellStyle name="Note 4 2 2 2 2 6 2" xfId="5158"/>
    <cellStyle name="Note 4 2 2 2 2 6 2 2" xfId="12078"/>
    <cellStyle name="Note 4 2 2 2 2 6 2 2 2" xfId="18859"/>
    <cellStyle name="Note 4 2 2 2 2 6 2 2 2 2" xfId="36523"/>
    <cellStyle name="Note 4 2 2 2 2 6 2 2 2 3" xfId="53706"/>
    <cellStyle name="Note 4 2 2 2 2 6 2 2 3" xfId="29742"/>
    <cellStyle name="Note 4 2 2 2 2 6 2 2 4" xfId="46975"/>
    <cellStyle name="Note 4 2 2 2 2 6 2 3" xfId="8794"/>
    <cellStyle name="Note 4 2 2 2 2 6 2 3 2" xfId="26459"/>
    <cellStyle name="Note 4 2 2 2 2 6 2 3 3" xfId="43718"/>
    <cellStyle name="Note 4 2 2 2 2 6 2 4" xfId="15792"/>
    <cellStyle name="Note 4 2 2 2 2 6 2 4 2" xfId="33456"/>
    <cellStyle name="Note 4 2 2 2 2 6 2 4 3" xfId="50665"/>
    <cellStyle name="Note 4 2 2 2 2 6 2 5" xfId="22823"/>
    <cellStyle name="Note 4 2 2 2 2 6 2 6" xfId="40107"/>
    <cellStyle name="Note 4 2 2 2 2 6 3" xfId="7014"/>
    <cellStyle name="Note 4 2 2 2 2 6 3 2" xfId="24679"/>
    <cellStyle name="Note 4 2 2 2 2 6 3 3" xfId="41950"/>
    <cellStyle name="Note 4 2 2 2 2 6 4" xfId="14045"/>
    <cellStyle name="Note 4 2 2 2 2 6 4 2" xfId="31709"/>
    <cellStyle name="Note 4 2 2 2 2 6 4 3" xfId="48930"/>
    <cellStyle name="Note 4 2 2 2 2 6 5" xfId="20961"/>
    <cellStyle name="Note 4 2 2 2 2 6 6" xfId="38264"/>
    <cellStyle name="Note 4 2 2 2 2 7" xfId="4630"/>
    <cellStyle name="Note 4 2 2 2 2 7 2" xfId="11550"/>
    <cellStyle name="Note 4 2 2 2 2 7 2 2" xfId="18331"/>
    <cellStyle name="Note 4 2 2 2 2 7 2 2 2" xfId="35995"/>
    <cellStyle name="Note 4 2 2 2 2 7 2 2 3" xfId="53184"/>
    <cellStyle name="Note 4 2 2 2 2 7 2 3" xfId="29214"/>
    <cellStyle name="Note 4 2 2 2 2 7 2 4" xfId="46453"/>
    <cellStyle name="Note 4 2 2 2 2 7 3" xfId="8266"/>
    <cellStyle name="Note 4 2 2 2 2 7 3 2" xfId="25931"/>
    <cellStyle name="Note 4 2 2 2 2 7 3 3" xfId="43196"/>
    <cellStyle name="Note 4 2 2 2 2 7 4" xfId="15264"/>
    <cellStyle name="Note 4 2 2 2 2 7 4 2" xfId="32928"/>
    <cellStyle name="Note 4 2 2 2 2 7 4 3" xfId="50143"/>
    <cellStyle name="Note 4 2 2 2 2 7 5" xfId="22295"/>
    <cellStyle name="Note 4 2 2 2 2 7 6" xfId="39585"/>
    <cellStyle name="Note 4 2 2 2 2 8" xfId="10236"/>
    <cellStyle name="Note 4 2 2 2 2 8 2" xfId="17125"/>
    <cellStyle name="Note 4 2 2 2 2 8 2 2" xfId="34789"/>
    <cellStyle name="Note 4 2 2 2 2 8 2 3" xfId="51990"/>
    <cellStyle name="Note 4 2 2 2 2 8 3" xfId="27900"/>
    <cellStyle name="Note 4 2 2 2 2 8 4" xfId="45151"/>
    <cellStyle name="Note 4 2 2 2 2 9" xfId="6486"/>
    <cellStyle name="Note 4 2 2 2 2 9 2" xfId="24151"/>
    <cellStyle name="Note 4 2 2 2 2 9 3" xfId="41428"/>
    <cellStyle name="Note 4 2 2 2 3" xfId="2862"/>
    <cellStyle name="Note 4 2 2 2 3 2" xfId="3525"/>
    <cellStyle name="Note 4 2 2 2 3 2 2" xfId="5441"/>
    <cellStyle name="Note 4 2 2 2 3 2 2 2" xfId="12361"/>
    <cellStyle name="Note 4 2 2 2 3 2 2 2 2" xfId="19088"/>
    <cellStyle name="Note 4 2 2 2 3 2 2 2 2 2" xfId="36752"/>
    <cellStyle name="Note 4 2 2 2 3 2 2 2 2 3" xfId="53932"/>
    <cellStyle name="Note 4 2 2 2 3 2 2 2 3" xfId="30025"/>
    <cellStyle name="Note 4 2 2 2 3 2 2 2 4" xfId="47255"/>
    <cellStyle name="Note 4 2 2 2 3 2 2 3" xfId="9077"/>
    <cellStyle name="Note 4 2 2 2 3 2 2 3 2" xfId="26742"/>
    <cellStyle name="Note 4 2 2 2 3 2 2 3 3" xfId="43998"/>
    <cellStyle name="Note 4 2 2 2 3 2 2 4" xfId="16021"/>
    <cellStyle name="Note 4 2 2 2 3 2 2 4 2" xfId="33685"/>
    <cellStyle name="Note 4 2 2 2 3 2 2 4 3" xfId="50891"/>
    <cellStyle name="Note 4 2 2 2 3 2 2 5" xfId="23106"/>
    <cellStyle name="Note 4 2 2 2 3 2 2 6" xfId="40387"/>
    <cellStyle name="Note 4 2 2 2 3 2 3" xfId="10985"/>
    <cellStyle name="Note 4 2 2 2 3 2 3 2" xfId="17820"/>
    <cellStyle name="Note 4 2 2 2 3 2 3 2 2" xfId="35484"/>
    <cellStyle name="Note 4 2 2 2 3 2 3 2 3" xfId="52676"/>
    <cellStyle name="Note 4 2 2 2 3 2 3 3" xfId="28649"/>
    <cellStyle name="Note 4 2 2 2 3 2 3 4" xfId="45891"/>
    <cellStyle name="Note 4 2 2 2 3 2 4" xfId="7222"/>
    <cellStyle name="Note 4 2 2 2 3 2 4 2" xfId="24887"/>
    <cellStyle name="Note 4 2 2 2 3 2 4 3" xfId="42155"/>
    <cellStyle name="Note 4 2 2 2 3 2 5" xfId="14274"/>
    <cellStyle name="Note 4 2 2 2 3 2 5 2" xfId="31938"/>
    <cellStyle name="Note 4 2 2 2 3 2 5 3" xfId="49156"/>
    <cellStyle name="Note 4 2 2 2 3 2 6" xfId="21244"/>
    <cellStyle name="Note 4 2 2 2 3 2 7" xfId="38544"/>
    <cellStyle name="Note 4 2 2 2 3 3" xfId="3895"/>
    <cellStyle name="Note 4 2 2 2 3 3 2" xfId="5811"/>
    <cellStyle name="Note 4 2 2 2 3 3 2 2" xfId="12731"/>
    <cellStyle name="Note 4 2 2 2 3 3 2 2 2" xfId="19458"/>
    <cellStyle name="Note 4 2 2 2 3 3 2 2 2 2" xfId="37122"/>
    <cellStyle name="Note 4 2 2 2 3 3 2 2 2 3" xfId="54299"/>
    <cellStyle name="Note 4 2 2 2 3 3 2 2 3" xfId="30395"/>
    <cellStyle name="Note 4 2 2 2 3 3 2 2 4" xfId="47622"/>
    <cellStyle name="Note 4 2 2 2 3 3 2 3" xfId="9447"/>
    <cellStyle name="Note 4 2 2 2 3 3 2 3 2" xfId="27112"/>
    <cellStyle name="Note 4 2 2 2 3 3 2 3 3" xfId="44365"/>
    <cellStyle name="Note 4 2 2 2 3 3 2 4" xfId="16391"/>
    <cellStyle name="Note 4 2 2 2 3 3 2 4 2" xfId="34055"/>
    <cellStyle name="Note 4 2 2 2 3 3 2 4 3" xfId="51258"/>
    <cellStyle name="Note 4 2 2 2 3 3 2 5" xfId="23476"/>
    <cellStyle name="Note 4 2 2 2 3 3 2 6" xfId="40754"/>
    <cellStyle name="Note 4 2 2 2 3 3 3" xfId="7592"/>
    <cellStyle name="Note 4 2 2 2 3 3 3 2" xfId="25257"/>
    <cellStyle name="Note 4 2 2 2 3 3 3 3" xfId="42522"/>
    <cellStyle name="Note 4 2 2 2 3 3 4" xfId="14644"/>
    <cellStyle name="Note 4 2 2 2 3 3 4 2" xfId="32308"/>
    <cellStyle name="Note 4 2 2 2 3 3 4 3" xfId="49523"/>
    <cellStyle name="Note 4 2 2 2 3 3 5" xfId="21614"/>
    <cellStyle name="Note 4 2 2 2 3 3 6" xfId="38911"/>
    <cellStyle name="Note 4 2 2 2 3 4" xfId="4778"/>
    <cellStyle name="Note 4 2 2 2 3 4 2" xfId="11698"/>
    <cellStyle name="Note 4 2 2 2 3 4 2 2" xfId="18479"/>
    <cellStyle name="Note 4 2 2 2 3 4 2 2 2" xfId="36143"/>
    <cellStyle name="Note 4 2 2 2 3 4 2 2 3" xfId="53329"/>
    <cellStyle name="Note 4 2 2 2 3 4 2 3" xfId="29362"/>
    <cellStyle name="Note 4 2 2 2 3 4 2 4" xfId="46598"/>
    <cellStyle name="Note 4 2 2 2 3 4 3" xfId="8414"/>
    <cellStyle name="Note 4 2 2 2 3 4 3 2" xfId="26079"/>
    <cellStyle name="Note 4 2 2 2 3 4 3 3" xfId="43341"/>
    <cellStyle name="Note 4 2 2 2 3 4 4" xfId="15412"/>
    <cellStyle name="Note 4 2 2 2 3 4 4 2" xfId="33076"/>
    <cellStyle name="Note 4 2 2 2 3 4 4 3" xfId="50288"/>
    <cellStyle name="Note 4 2 2 2 3 4 5" xfId="22443"/>
    <cellStyle name="Note 4 2 2 2 3 4 6" xfId="39730"/>
    <cellStyle name="Note 4 2 2 2 3 5" xfId="10384"/>
    <cellStyle name="Note 4 2 2 2 3 5 2" xfId="17273"/>
    <cellStyle name="Note 4 2 2 2 3 5 2 2" xfId="34937"/>
    <cellStyle name="Note 4 2 2 2 3 5 2 3" xfId="52135"/>
    <cellStyle name="Note 4 2 2 2 3 5 3" xfId="28048"/>
    <cellStyle name="Note 4 2 2 2 3 5 4" xfId="45296"/>
    <cellStyle name="Note 4 2 2 2 3 6" xfId="6634"/>
    <cellStyle name="Note 4 2 2 2 3 6 2" xfId="24299"/>
    <cellStyle name="Note 4 2 2 2 3 6 3" xfId="41573"/>
    <cellStyle name="Note 4 2 2 2 3 7" xfId="13665"/>
    <cellStyle name="Note 4 2 2 2 3 7 2" xfId="31329"/>
    <cellStyle name="Note 4 2 2 2 3 7 3" xfId="48553"/>
    <cellStyle name="Note 4 2 2 2 3 8" xfId="20581"/>
    <cellStyle name="Note 4 2 2 2 3 9" xfId="37887"/>
    <cellStyle name="Note 4 2 2 2 4" xfId="4514"/>
    <cellStyle name="Note 4 2 2 2 4 2" xfId="6378"/>
    <cellStyle name="Note 4 2 2 2 4 2 2" xfId="13297"/>
    <cellStyle name="Note 4 2 2 2 4 2 2 2" xfId="19970"/>
    <cellStyle name="Note 4 2 2 2 4 2 2 2 2" xfId="37634"/>
    <cellStyle name="Note 4 2 2 2 4 2 2 2 3" xfId="54811"/>
    <cellStyle name="Note 4 2 2 2 4 2 2 3" xfId="30961"/>
    <cellStyle name="Note 4 2 2 2 4 2 2 4" xfId="48188"/>
    <cellStyle name="Note 4 2 2 2 4 2 3" xfId="10013"/>
    <cellStyle name="Note 4 2 2 2 4 2 3 2" xfId="27678"/>
    <cellStyle name="Note 4 2 2 2 4 2 3 3" xfId="44931"/>
    <cellStyle name="Note 4 2 2 2 4 2 4" xfId="16903"/>
    <cellStyle name="Note 4 2 2 2 4 2 4 2" xfId="34567"/>
    <cellStyle name="Note 4 2 2 2 4 2 4 3" xfId="51770"/>
    <cellStyle name="Note 4 2 2 2 4 2 5" xfId="24043"/>
    <cellStyle name="Note 4 2 2 2 4 2 6" xfId="41320"/>
    <cellStyle name="Note 4 2 2 2 4 3" xfId="11442"/>
    <cellStyle name="Note 4 2 2 2 4 3 2" xfId="18223"/>
    <cellStyle name="Note 4 2 2 2 4 3 2 2" xfId="35887"/>
    <cellStyle name="Note 4 2 2 2 4 3 2 3" xfId="53076"/>
    <cellStyle name="Note 4 2 2 2 4 3 3" xfId="29106"/>
    <cellStyle name="Note 4 2 2 2 4 3 4" xfId="46345"/>
    <cellStyle name="Note 4 2 2 2 4 4" xfId="8158"/>
    <cellStyle name="Note 4 2 2 2 4 4 2" xfId="25823"/>
    <cellStyle name="Note 4 2 2 2 4 4 3" xfId="43088"/>
    <cellStyle name="Note 4 2 2 2 4 5" xfId="15156"/>
    <cellStyle name="Note 4 2 2 2 4 5 2" xfId="32820"/>
    <cellStyle name="Note 4 2 2 2 4 5 3" xfId="50035"/>
    <cellStyle name="Note 4 2 2 2 4 6" xfId="22187"/>
    <cellStyle name="Note 4 2 2 2 4 7" xfId="39477"/>
    <cellStyle name="Note 4 2 2 2 5" xfId="4556"/>
    <cellStyle name="Note 4 2 2 2 5 2" xfId="6420"/>
    <cellStyle name="Note 4 2 2 2 5 2 2" xfId="13339"/>
    <cellStyle name="Note 4 2 2 2 5 2 2 2" xfId="20012"/>
    <cellStyle name="Note 4 2 2 2 5 2 2 2 2" xfId="37676"/>
    <cellStyle name="Note 4 2 2 2 5 2 2 2 3" xfId="54853"/>
    <cellStyle name="Note 4 2 2 2 5 2 2 3" xfId="31003"/>
    <cellStyle name="Note 4 2 2 2 5 2 2 4" xfId="48230"/>
    <cellStyle name="Note 4 2 2 2 5 2 3" xfId="10055"/>
    <cellStyle name="Note 4 2 2 2 5 2 3 2" xfId="27720"/>
    <cellStyle name="Note 4 2 2 2 5 2 3 3" xfId="44973"/>
    <cellStyle name="Note 4 2 2 2 5 2 4" xfId="16945"/>
    <cellStyle name="Note 4 2 2 2 5 2 4 2" xfId="34609"/>
    <cellStyle name="Note 4 2 2 2 5 2 4 3" xfId="51812"/>
    <cellStyle name="Note 4 2 2 2 5 2 5" xfId="24085"/>
    <cellStyle name="Note 4 2 2 2 5 2 6" xfId="41362"/>
    <cellStyle name="Note 4 2 2 2 5 3" xfId="11484"/>
    <cellStyle name="Note 4 2 2 2 5 3 2" xfId="18265"/>
    <cellStyle name="Note 4 2 2 2 5 3 2 2" xfId="35929"/>
    <cellStyle name="Note 4 2 2 2 5 3 2 3" xfId="53118"/>
    <cellStyle name="Note 4 2 2 2 5 3 3" xfId="29148"/>
    <cellStyle name="Note 4 2 2 2 5 3 4" xfId="46387"/>
    <cellStyle name="Note 4 2 2 2 5 4" xfId="8200"/>
    <cellStyle name="Note 4 2 2 2 5 4 2" xfId="25865"/>
    <cellStyle name="Note 4 2 2 2 5 4 3" xfId="43130"/>
    <cellStyle name="Note 4 2 2 2 5 5" xfId="15198"/>
    <cellStyle name="Note 4 2 2 2 5 5 2" xfId="32862"/>
    <cellStyle name="Note 4 2 2 2 5 5 3" xfId="50077"/>
    <cellStyle name="Note 4 2 2 2 5 6" xfId="22229"/>
    <cellStyle name="Note 4 2 2 2 5 7" xfId="39519"/>
    <cellStyle name="Note 4 2 2 2 6" xfId="10157"/>
    <cellStyle name="Note 4 2 2 2 6 2" xfId="17046"/>
    <cellStyle name="Note 4 2 2 2 6 2 2" xfId="34710"/>
    <cellStyle name="Note 4 2 2 2 6 2 3" xfId="51911"/>
    <cellStyle name="Note 4 2 2 2 6 3" xfId="27821"/>
    <cellStyle name="Note 4 2 2 2 6 4" xfId="45072"/>
    <cellStyle name="Note 4 2 2 2 7" xfId="13438"/>
    <cellStyle name="Note 4 2 2 2 7 2" xfId="31102"/>
    <cellStyle name="Note 4 2 2 2 7 3" xfId="48329"/>
    <cellStyle name="Note 4 2 2 2 8" xfId="20264"/>
    <cellStyle name="Note 4 2 2 2 9" xfId="20038"/>
    <cellStyle name="Note 4 2 2 3" xfId="2713"/>
    <cellStyle name="Note 4 2 2 3 10" xfId="13518"/>
    <cellStyle name="Note 4 2 2 3 10 2" xfId="31182"/>
    <cellStyle name="Note 4 2 2 3 10 3" xfId="48409"/>
    <cellStyle name="Note 4 2 2 3 11" xfId="20434"/>
    <cellStyle name="Note 4 2 2 3 12" xfId="37743"/>
    <cellStyle name="Note 4 2 2 3 2" xfId="2942"/>
    <cellStyle name="Note 4 2 2 3 2 2" xfId="3605"/>
    <cellStyle name="Note 4 2 2 3 2 2 2" xfId="5521"/>
    <cellStyle name="Note 4 2 2 3 2 2 2 2" xfId="12441"/>
    <cellStyle name="Note 4 2 2 3 2 2 2 2 2" xfId="19168"/>
    <cellStyle name="Note 4 2 2 3 2 2 2 2 2 2" xfId="36832"/>
    <cellStyle name="Note 4 2 2 3 2 2 2 2 2 3" xfId="54012"/>
    <cellStyle name="Note 4 2 2 3 2 2 2 2 3" xfId="30105"/>
    <cellStyle name="Note 4 2 2 3 2 2 2 2 4" xfId="47335"/>
    <cellStyle name="Note 4 2 2 3 2 2 2 3" xfId="9157"/>
    <cellStyle name="Note 4 2 2 3 2 2 2 3 2" xfId="26822"/>
    <cellStyle name="Note 4 2 2 3 2 2 2 3 3" xfId="44078"/>
    <cellStyle name="Note 4 2 2 3 2 2 2 4" xfId="16101"/>
    <cellStyle name="Note 4 2 2 3 2 2 2 4 2" xfId="33765"/>
    <cellStyle name="Note 4 2 2 3 2 2 2 4 3" xfId="50971"/>
    <cellStyle name="Note 4 2 2 3 2 2 2 5" xfId="23186"/>
    <cellStyle name="Note 4 2 2 3 2 2 2 6" xfId="40467"/>
    <cellStyle name="Note 4 2 2 3 2 2 3" xfId="11065"/>
    <cellStyle name="Note 4 2 2 3 2 2 3 2" xfId="17900"/>
    <cellStyle name="Note 4 2 2 3 2 2 3 2 2" xfId="35564"/>
    <cellStyle name="Note 4 2 2 3 2 2 3 2 3" xfId="52756"/>
    <cellStyle name="Note 4 2 2 3 2 2 3 3" xfId="28729"/>
    <cellStyle name="Note 4 2 2 3 2 2 3 4" xfId="45971"/>
    <cellStyle name="Note 4 2 2 3 2 2 4" xfId="7302"/>
    <cellStyle name="Note 4 2 2 3 2 2 4 2" xfId="24967"/>
    <cellStyle name="Note 4 2 2 3 2 2 4 3" xfId="42235"/>
    <cellStyle name="Note 4 2 2 3 2 2 5" xfId="14354"/>
    <cellStyle name="Note 4 2 2 3 2 2 5 2" xfId="32018"/>
    <cellStyle name="Note 4 2 2 3 2 2 5 3" xfId="49236"/>
    <cellStyle name="Note 4 2 2 3 2 2 6" xfId="21324"/>
    <cellStyle name="Note 4 2 2 3 2 2 7" xfId="38624"/>
    <cellStyle name="Note 4 2 2 3 2 3" xfId="3975"/>
    <cellStyle name="Note 4 2 2 3 2 3 2" xfId="5891"/>
    <cellStyle name="Note 4 2 2 3 2 3 2 2" xfId="12811"/>
    <cellStyle name="Note 4 2 2 3 2 3 2 2 2" xfId="19538"/>
    <cellStyle name="Note 4 2 2 3 2 3 2 2 2 2" xfId="37202"/>
    <cellStyle name="Note 4 2 2 3 2 3 2 2 2 3" xfId="54379"/>
    <cellStyle name="Note 4 2 2 3 2 3 2 2 3" xfId="30475"/>
    <cellStyle name="Note 4 2 2 3 2 3 2 2 4" xfId="47702"/>
    <cellStyle name="Note 4 2 2 3 2 3 2 3" xfId="9527"/>
    <cellStyle name="Note 4 2 2 3 2 3 2 3 2" xfId="27192"/>
    <cellStyle name="Note 4 2 2 3 2 3 2 3 3" xfId="44445"/>
    <cellStyle name="Note 4 2 2 3 2 3 2 4" xfId="16471"/>
    <cellStyle name="Note 4 2 2 3 2 3 2 4 2" xfId="34135"/>
    <cellStyle name="Note 4 2 2 3 2 3 2 4 3" xfId="51338"/>
    <cellStyle name="Note 4 2 2 3 2 3 2 5" xfId="23556"/>
    <cellStyle name="Note 4 2 2 3 2 3 2 6" xfId="40834"/>
    <cellStyle name="Note 4 2 2 3 2 3 3" xfId="7672"/>
    <cellStyle name="Note 4 2 2 3 2 3 3 2" xfId="25337"/>
    <cellStyle name="Note 4 2 2 3 2 3 3 3" xfId="42602"/>
    <cellStyle name="Note 4 2 2 3 2 3 4" xfId="14724"/>
    <cellStyle name="Note 4 2 2 3 2 3 4 2" xfId="32388"/>
    <cellStyle name="Note 4 2 2 3 2 3 4 3" xfId="49603"/>
    <cellStyle name="Note 4 2 2 3 2 3 5" xfId="21694"/>
    <cellStyle name="Note 4 2 2 3 2 3 6" xfId="38991"/>
    <cellStyle name="Note 4 2 2 3 2 4" xfId="4858"/>
    <cellStyle name="Note 4 2 2 3 2 4 2" xfId="11778"/>
    <cellStyle name="Note 4 2 2 3 2 4 2 2" xfId="18559"/>
    <cellStyle name="Note 4 2 2 3 2 4 2 2 2" xfId="36223"/>
    <cellStyle name="Note 4 2 2 3 2 4 2 2 3" xfId="53409"/>
    <cellStyle name="Note 4 2 2 3 2 4 2 3" xfId="29442"/>
    <cellStyle name="Note 4 2 2 3 2 4 2 4" xfId="46678"/>
    <cellStyle name="Note 4 2 2 3 2 4 3" xfId="8494"/>
    <cellStyle name="Note 4 2 2 3 2 4 3 2" xfId="26159"/>
    <cellStyle name="Note 4 2 2 3 2 4 3 3" xfId="43421"/>
    <cellStyle name="Note 4 2 2 3 2 4 4" xfId="15492"/>
    <cellStyle name="Note 4 2 2 3 2 4 4 2" xfId="33156"/>
    <cellStyle name="Note 4 2 2 3 2 4 4 3" xfId="50368"/>
    <cellStyle name="Note 4 2 2 3 2 4 5" xfId="22523"/>
    <cellStyle name="Note 4 2 2 3 2 4 6" xfId="39810"/>
    <cellStyle name="Note 4 2 2 3 2 5" xfId="10464"/>
    <cellStyle name="Note 4 2 2 3 2 5 2" xfId="17353"/>
    <cellStyle name="Note 4 2 2 3 2 5 2 2" xfId="35017"/>
    <cellStyle name="Note 4 2 2 3 2 5 2 3" xfId="52215"/>
    <cellStyle name="Note 4 2 2 3 2 5 3" xfId="28128"/>
    <cellStyle name="Note 4 2 2 3 2 5 4" xfId="45376"/>
    <cellStyle name="Note 4 2 2 3 2 6" xfId="6714"/>
    <cellStyle name="Note 4 2 2 3 2 6 2" xfId="24379"/>
    <cellStyle name="Note 4 2 2 3 2 6 3" xfId="41653"/>
    <cellStyle name="Note 4 2 2 3 2 7" xfId="13745"/>
    <cellStyle name="Note 4 2 2 3 2 7 2" xfId="31409"/>
    <cellStyle name="Note 4 2 2 3 2 7 3" xfId="48633"/>
    <cellStyle name="Note 4 2 2 3 2 8" xfId="20661"/>
    <cellStyle name="Note 4 2 2 3 2 9" xfId="37967"/>
    <cellStyle name="Note 4 2 2 3 3" xfId="3038"/>
    <cellStyle name="Note 4 2 2 3 3 2" xfId="3701"/>
    <cellStyle name="Note 4 2 2 3 3 2 2" xfId="5617"/>
    <cellStyle name="Note 4 2 2 3 3 2 2 2" xfId="12537"/>
    <cellStyle name="Note 4 2 2 3 3 2 2 2 2" xfId="19264"/>
    <cellStyle name="Note 4 2 2 3 3 2 2 2 2 2" xfId="36928"/>
    <cellStyle name="Note 4 2 2 3 3 2 2 2 2 3" xfId="54105"/>
    <cellStyle name="Note 4 2 2 3 3 2 2 2 3" xfId="30201"/>
    <cellStyle name="Note 4 2 2 3 3 2 2 2 4" xfId="47428"/>
    <cellStyle name="Note 4 2 2 3 3 2 2 3" xfId="9253"/>
    <cellStyle name="Note 4 2 2 3 3 2 2 3 2" xfId="26918"/>
    <cellStyle name="Note 4 2 2 3 3 2 2 3 3" xfId="44171"/>
    <cellStyle name="Note 4 2 2 3 3 2 2 4" xfId="16197"/>
    <cellStyle name="Note 4 2 2 3 3 2 2 4 2" xfId="33861"/>
    <cellStyle name="Note 4 2 2 3 3 2 2 4 3" xfId="51064"/>
    <cellStyle name="Note 4 2 2 3 3 2 2 5" xfId="23282"/>
    <cellStyle name="Note 4 2 2 3 3 2 2 6" xfId="40560"/>
    <cellStyle name="Note 4 2 2 3 3 2 3" xfId="11161"/>
    <cellStyle name="Note 4 2 2 3 3 2 3 2" xfId="17996"/>
    <cellStyle name="Note 4 2 2 3 3 2 3 2 2" xfId="35660"/>
    <cellStyle name="Note 4 2 2 3 3 2 3 2 3" xfId="52849"/>
    <cellStyle name="Note 4 2 2 3 3 2 3 3" xfId="28825"/>
    <cellStyle name="Note 4 2 2 3 3 2 3 4" xfId="46064"/>
    <cellStyle name="Note 4 2 2 3 3 2 4" xfId="7398"/>
    <cellStyle name="Note 4 2 2 3 3 2 4 2" xfId="25063"/>
    <cellStyle name="Note 4 2 2 3 3 2 4 3" xfId="42328"/>
    <cellStyle name="Note 4 2 2 3 3 2 5" xfId="14450"/>
    <cellStyle name="Note 4 2 2 3 3 2 5 2" xfId="32114"/>
    <cellStyle name="Note 4 2 2 3 3 2 5 3" xfId="49329"/>
    <cellStyle name="Note 4 2 2 3 3 2 6" xfId="21420"/>
    <cellStyle name="Note 4 2 2 3 3 2 7" xfId="38717"/>
    <cellStyle name="Note 4 2 2 3 3 3" xfId="4068"/>
    <cellStyle name="Note 4 2 2 3 3 3 2" xfId="5984"/>
    <cellStyle name="Note 4 2 2 3 3 3 2 2" xfId="12904"/>
    <cellStyle name="Note 4 2 2 3 3 3 2 2 2" xfId="19631"/>
    <cellStyle name="Note 4 2 2 3 3 3 2 2 2 2" xfId="37295"/>
    <cellStyle name="Note 4 2 2 3 3 3 2 2 2 3" xfId="54472"/>
    <cellStyle name="Note 4 2 2 3 3 3 2 2 3" xfId="30568"/>
    <cellStyle name="Note 4 2 2 3 3 3 2 2 4" xfId="47795"/>
    <cellStyle name="Note 4 2 2 3 3 3 2 3" xfId="9620"/>
    <cellStyle name="Note 4 2 2 3 3 3 2 3 2" xfId="27285"/>
    <cellStyle name="Note 4 2 2 3 3 3 2 3 3" xfId="44538"/>
    <cellStyle name="Note 4 2 2 3 3 3 2 4" xfId="16564"/>
    <cellStyle name="Note 4 2 2 3 3 3 2 4 2" xfId="34228"/>
    <cellStyle name="Note 4 2 2 3 3 3 2 4 3" xfId="51431"/>
    <cellStyle name="Note 4 2 2 3 3 3 2 5" xfId="23649"/>
    <cellStyle name="Note 4 2 2 3 3 3 2 6" xfId="40927"/>
    <cellStyle name="Note 4 2 2 3 3 3 3" xfId="7765"/>
    <cellStyle name="Note 4 2 2 3 3 3 3 2" xfId="25430"/>
    <cellStyle name="Note 4 2 2 3 3 3 3 3" xfId="42695"/>
    <cellStyle name="Note 4 2 2 3 3 3 4" xfId="14817"/>
    <cellStyle name="Note 4 2 2 3 3 3 4 2" xfId="32481"/>
    <cellStyle name="Note 4 2 2 3 3 3 4 3" xfId="49696"/>
    <cellStyle name="Note 4 2 2 3 3 3 5" xfId="21787"/>
    <cellStyle name="Note 4 2 2 3 3 3 6" xfId="39084"/>
    <cellStyle name="Note 4 2 2 3 3 4" xfId="4954"/>
    <cellStyle name="Note 4 2 2 3 3 4 2" xfId="11874"/>
    <cellStyle name="Note 4 2 2 3 3 4 2 2" xfId="18655"/>
    <cellStyle name="Note 4 2 2 3 3 4 2 2 2" xfId="36319"/>
    <cellStyle name="Note 4 2 2 3 3 4 2 2 3" xfId="53502"/>
    <cellStyle name="Note 4 2 2 3 3 4 2 3" xfId="29538"/>
    <cellStyle name="Note 4 2 2 3 3 4 2 4" xfId="46771"/>
    <cellStyle name="Note 4 2 2 3 3 4 3" xfId="8590"/>
    <cellStyle name="Note 4 2 2 3 3 4 3 2" xfId="26255"/>
    <cellStyle name="Note 4 2 2 3 3 4 3 3" xfId="43514"/>
    <cellStyle name="Note 4 2 2 3 3 4 4" xfId="15588"/>
    <cellStyle name="Note 4 2 2 3 3 4 4 2" xfId="33252"/>
    <cellStyle name="Note 4 2 2 3 3 4 4 3" xfId="50461"/>
    <cellStyle name="Note 4 2 2 3 3 4 5" xfId="22619"/>
    <cellStyle name="Note 4 2 2 3 3 4 6" xfId="39903"/>
    <cellStyle name="Note 4 2 2 3 3 5" xfId="10560"/>
    <cellStyle name="Note 4 2 2 3 3 5 2" xfId="17449"/>
    <cellStyle name="Note 4 2 2 3 3 5 2 2" xfId="35113"/>
    <cellStyle name="Note 4 2 2 3 3 5 2 3" xfId="52308"/>
    <cellStyle name="Note 4 2 2 3 3 5 3" xfId="28224"/>
    <cellStyle name="Note 4 2 2 3 3 5 4" xfId="45469"/>
    <cellStyle name="Note 4 2 2 3 3 6" xfId="6810"/>
    <cellStyle name="Note 4 2 2 3 3 6 2" xfId="24475"/>
    <cellStyle name="Note 4 2 2 3 3 6 3" xfId="41746"/>
    <cellStyle name="Note 4 2 2 3 3 7" xfId="13841"/>
    <cellStyle name="Note 4 2 2 3 3 7 2" xfId="31505"/>
    <cellStyle name="Note 4 2 2 3 3 7 3" xfId="48726"/>
    <cellStyle name="Note 4 2 2 3 3 8" xfId="20757"/>
    <cellStyle name="Note 4 2 2 3 3 9" xfId="38060"/>
    <cellStyle name="Note 4 2 2 3 4" xfId="3150"/>
    <cellStyle name="Note 4 2 2 3 4 2" xfId="4180"/>
    <cellStyle name="Note 4 2 2 3 4 2 2" xfId="6096"/>
    <cellStyle name="Note 4 2 2 3 4 2 2 2" xfId="13016"/>
    <cellStyle name="Note 4 2 2 3 4 2 2 2 2" xfId="19743"/>
    <cellStyle name="Note 4 2 2 3 4 2 2 2 2 2" xfId="37407"/>
    <cellStyle name="Note 4 2 2 3 4 2 2 2 2 3" xfId="54584"/>
    <cellStyle name="Note 4 2 2 3 4 2 2 2 3" xfId="30680"/>
    <cellStyle name="Note 4 2 2 3 4 2 2 2 4" xfId="47907"/>
    <cellStyle name="Note 4 2 2 3 4 2 2 3" xfId="9732"/>
    <cellStyle name="Note 4 2 2 3 4 2 2 3 2" xfId="27397"/>
    <cellStyle name="Note 4 2 2 3 4 2 2 3 3" xfId="44650"/>
    <cellStyle name="Note 4 2 2 3 4 2 2 4" xfId="16676"/>
    <cellStyle name="Note 4 2 2 3 4 2 2 4 2" xfId="34340"/>
    <cellStyle name="Note 4 2 2 3 4 2 2 4 3" xfId="51543"/>
    <cellStyle name="Note 4 2 2 3 4 2 2 5" xfId="23761"/>
    <cellStyle name="Note 4 2 2 3 4 2 2 6" xfId="41039"/>
    <cellStyle name="Note 4 2 2 3 4 2 3" xfId="7877"/>
    <cellStyle name="Note 4 2 2 3 4 2 3 2" xfId="25542"/>
    <cellStyle name="Note 4 2 2 3 4 2 3 3" xfId="42807"/>
    <cellStyle name="Note 4 2 2 3 4 2 4" xfId="14929"/>
    <cellStyle name="Note 4 2 2 3 4 2 4 2" xfId="32593"/>
    <cellStyle name="Note 4 2 2 3 4 2 4 3" xfId="49808"/>
    <cellStyle name="Note 4 2 2 3 4 2 5" xfId="21899"/>
    <cellStyle name="Note 4 2 2 3 4 2 6" xfId="39196"/>
    <cellStyle name="Note 4 2 2 3 4 3" xfId="5066"/>
    <cellStyle name="Note 4 2 2 3 4 3 2" xfId="11986"/>
    <cellStyle name="Note 4 2 2 3 4 3 2 2" xfId="18767"/>
    <cellStyle name="Note 4 2 2 3 4 3 2 2 2" xfId="36431"/>
    <cellStyle name="Note 4 2 2 3 4 3 2 2 3" xfId="53614"/>
    <cellStyle name="Note 4 2 2 3 4 3 2 3" xfId="29650"/>
    <cellStyle name="Note 4 2 2 3 4 3 2 4" xfId="46883"/>
    <cellStyle name="Note 4 2 2 3 4 3 3" xfId="8702"/>
    <cellStyle name="Note 4 2 2 3 4 3 3 2" xfId="26367"/>
    <cellStyle name="Note 4 2 2 3 4 3 3 3" xfId="43626"/>
    <cellStyle name="Note 4 2 2 3 4 3 4" xfId="15700"/>
    <cellStyle name="Note 4 2 2 3 4 3 4 2" xfId="33364"/>
    <cellStyle name="Note 4 2 2 3 4 3 4 3" xfId="50573"/>
    <cellStyle name="Note 4 2 2 3 4 3 5" xfId="22731"/>
    <cellStyle name="Note 4 2 2 3 4 3 6" xfId="40015"/>
    <cellStyle name="Note 4 2 2 3 4 4" xfId="10672"/>
    <cellStyle name="Note 4 2 2 3 4 4 2" xfId="17561"/>
    <cellStyle name="Note 4 2 2 3 4 4 2 2" xfId="35225"/>
    <cellStyle name="Note 4 2 2 3 4 4 2 3" xfId="52420"/>
    <cellStyle name="Note 4 2 2 3 4 4 3" xfId="28336"/>
    <cellStyle name="Note 4 2 2 3 4 4 4" xfId="45581"/>
    <cellStyle name="Note 4 2 2 3 4 5" xfId="6922"/>
    <cellStyle name="Note 4 2 2 3 4 5 2" xfId="24587"/>
    <cellStyle name="Note 4 2 2 3 4 5 3" xfId="41858"/>
    <cellStyle name="Note 4 2 2 3 4 6" xfId="13953"/>
    <cellStyle name="Note 4 2 2 3 4 6 2" xfId="31617"/>
    <cellStyle name="Note 4 2 2 3 4 6 3" xfId="48838"/>
    <cellStyle name="Note 4 2 2 3 4 7" xfId="20869"/>
    <cellStyle name="Note 4 2 2 3 4 8" xfId="38172"/>
    <cellStyle name="Note 4 2 2 3 5" xfId="3378"/>
    <cellStyle name="Note 4 2 2 3 5 2" xfId="5294"/>
    <cellStyle name="Note 4 2 2 3 5 2 2" xfId="12214"/>
    <cellStyle name="Note 4 2 2 3 5 2 2 2" xfId="18941"/>
    <cellStyle name="Note 4 2 2 3 5 2 2 2 2" xfId="36605"/>
    <cellStyle name="Note 4 2 2 3 5 2 2 2 3" xfId="53788"/>
    <cellStyle name="Note 4 2 2 3 5 2 2 3" xfId="29878"/>
    <cellStyle name="Note 4 2 2 3 5 2 2 4" xfId="47111"/>
    <cellStyle name="Note 4 2 2 3 5 2 3" xfId="8930"/>
    <cellStyle name="Note 4 2 2 3 5 2 3 2" xfId="26595"/>
    <cellStyle name="Note 4 2 2 3 5 2 3 3" xfId="43854"/>
    <cellStyle name="Note 4 2 2 3 5 2 4" xfId="15874"/>
    <cellStyle name="Note 4 2 2 3 5 2 4 2" xfId="33538"/>
    <cellStyle name="Note 4 2 2 3 5 2 4 3" xfId="50747"/>
    <cellStyle name="Note 4 2 2 3 5 2 5" xfId="22959"/>
    <cellStyle name="Note 4 2 2 3 5 2 6" xfId="40243"/>
    <cellStyle name="Note 4 2 2 3 5 3" xfId="10838"/>
    <cellStyle name="Note 4 2 2 3 5 3 2" xfId="17673"/>
    <cellStyle name="Note 4 2 2 3 5 3 2 2" xfId="35337"/>
    <cellStyle name="Note 4 2 2 3 5 3 2 3" xfId="52532"/>
    <cellStyle name="Note 4 2 2 3 5 3 3" xfId="28502"/>
    <cellStyle name="Note 4 2 2 3 5 3 4" xfId="45747"/>
    <cellStyle name="Note 4 2 2 3 5 4" xfId="14127"/>
    <cellStyle name="Note 4 2 2 3 5 4 2" xfId="31791"/>
    <cellStyle name="Note 4 2 2 3 5 4 3" xfId="49012"/>
    <cellStyle name="Note 4 2 2 3 5 5" xfId="21097"/>
    <cellStyle name="Note 4 2 2 3 5 6" xfId="38400"/>
    <cellStyle name="Note 4 2 2 3 6" xfId="3241"/>
    <cellStyle name="Note 4 2 2 3 6 2" xfId="5157"/>
    <cellStyle name="Note 4 2 2 3 6 2 2" xfId="12077"/>
    <cellStyle name="Note 4 2 2 3 6 2 2 2" xfId="18858"/>
    <cellStyle name="Note 4 2 2 3 6 2 2 2 2" xfId="36522"/>
    <cellStyle name="Note 4 2 2 3 6 2 2 2 3" xfId="53705"/>
    <cellStyle name="Note 4 2 2 3 6 2 2 3" xfId="29741"/>
    <cellStyle name="Note 4 2 2 3 6 2 2 4" xfId="46974"/>
    <cellStyle name="Note 4 2 2 3 6 2 3" xfId="8793"/>
    <cellStyle name="Note 4 2 2 3 6 2 3 2" xfId="26458"/>
    <cellStyle name="Note 4 2 2 3 6 2 3 3" xfId="43717"/>
    <cellStyle name="Note 4 2 2 3 6 2 4" xfId="15791"/>
    <cellStyle name="Note 4 2 2 3 6 2 4 2" xfId="33455"/>
    <cellStyle name="Note 4 2 2 3 6 2 4 3" xfId="50664"/>
    <cellStyle name="Note 4 2 2 3 6 2 5" xfId="22822"/>
    <cellStyle name="Note 4 2 2 3 6 2 6" xfId="40106"/>
    <cellStyle name="Note 4 2 2 3 6 3" xfId="7013"/>
    <cellStyle name="Note 4 2 2 3 6 3 2" xfId="24678"/>
    <cellStyle name="Note 4 2 2 3 6 3 3" xfId="41949"/>
    <cellStyle name="Note 4 2 2 3 6 4" xfId="14044"/>
    <cellStyle name="Note 4 2 2 3 6 4 2" xfId="31708"/>
    <cellStyle name="Note 4 2 2 3 6 4 3" xfId="48929"/>
    <cellStyle name="Note 4 2 2 3 6 5" xfId="20960"/>
    <cellStyle name="Note 4 2 2 3 6 6" xfId="38263"/>
    <cellStyle name="Note 4 2 2 3 7" xfId="4631"/>
    <cellStyle name="Note 4 2 2 3 7 2" xfId="11551"/>
    <cellStyle name="Note 4 2 2 3 7 2 2" xfId="18332"/>
    <cellStyle name="Note 4 2 2 3 7 2 2 2" xfId="35996"/>
    <cellStyle name="Note 4 2 2 3 7 2 2 3" xfId="53185"/>
    <cellStyle name="Note 4 2 2 3 7 2 3" xfId="29215"/>
    <cellStyle name="Note 4 2 2 3 7 2 4" xfId="46454"/>
    <cellStyle name="Note 4 2 2 3 7 3" xfId="8267"/>
    <cellStyle name="Note 4 2 2 3 7 3 2" xfId="25932"/>
    <cellStyle name="Note 4 2 2 3 7 3 3" xfId="43197"/>
    <cellStyle name="Note 4 2 2 3 7 4" xfId="15265"/>
    <cellStyle name="Note 4 2 2 3 7 4 2" xfId="32929"/>
    <cellStyle name="Note 4 2 2 3 7 4 3" xfId="50144"/>
    <cellStyle name="Note 4 2 2 3 7 5" xfId="22296"/>
    <cellStyle name="Note 4 2 2 3 7 6" xfId="39586"/>
    <cellStyle name="Note 4 2 2 3 8" xfId="10237"/>
    <cellStyle name="Note 4 2 2 3 8 2" xfId="17126"/>
    <cellStyle name="Note 4 2 2 3 8 2 2" xfId="34790"/>
    <cellStyle name="Note 4 2 2 3 8 2 3" xfId="51991"/>
    <cellStyle name="Note 4 2 2 3 8 3" xfId="27901"/>
    <cellStyle name="Note 4 2 2 3 8 4" xfId="45152"/>
    <cellStyle name="Note 4 2 2 3 9" xfId="6487"/>
    <cellStyle name="Note 4 2 2 3 9 2" xfId="24152"/>
    <cellStyle name="Note 4 2 2 3 9 3" xfId="41429"/>
    <cellStyle name="Note 4 2 2 4" xfId="2861"/>
    <cellStyle name="Note 4 2 2 4 2" xfId="3524"/>
    <cellStyle name="Note 4 2 2 4 2 2" xfId="5440"/>
    <cellStyle name="Note 4 2 2 4 2 2 2" xfId="12360"/>
    <cellStyle name="Note 4 2 2 4 2 2 2 2" xfId="19087"/>
    <cellStyle name="Note 4 2 2 4 2 2 2 2 2" xfId="36751"/>
    <cellStyle name="Note 4 2 2 4 2 2 2 2 3" xfId="53931"/>
    <cellStyle name="Note 4 2 2 4 2 2 2 3" xfId="30024"/>
    <cellStyle name="Note 4 2 2 4 2 2 2 4" xfId="47254"/>
    <cellStyle name="Note 4 2 2 4 2 2 3" xfId="9076"/>
    <cellStyle name="Note 4 2 2 4 2 2 3 2" xfId="26741"/>
    <cellStyle name="Note 4 2 2 4 2 2 3 3" xfId="43997"/>
    <cellStyle name="Note 4 2 2 4 2 2 4" xfId="16020"/>
    <cellStyle name="Note 4 2 2 4 2 2 4 2" xfId="33684"/>
    <cellStyle name="Note 4 2 2 4 2 2 4 3" xfId="50890"/>
    <cellStyle name="Note 4 2 2 4 2 2 5" xfId="23105"/>
    <cellStyle name="Note 4 2 2 4 2 2 6" xfId="40386"/>
    <cellStyle name="Note 4 2 2 4 2 3" xfId="10984"/>
    <cellStyle name="Note 4 2 2 4 2 3 2" xfId="17819"/>
    <cellStyle name="Note 4 2 2 4 2 3 2 2" xfId="35483"/>
    <cellStyle name="Note 4 2 2 4 2 3 2 3" xfId="52675"/>
    <cellStyle name="Note 4 2 2 4 2 3 3" xfId="28648"/>
    <cellStyle name="Note 4 2 2 4 2 3 4" xfId="45890"/>
    <cellStyle name="Note 4 2 2 4 2 4" xfId="7221"/>
    <cellStyle name="Note 4 2 2 4 2 4 2" xfId="24886"/>
    <cellStyle name="Note 4 2 2 4 2 4 3" xfId="42154"/>
    <cellStyle name="Note 4 2 2 4 2 5" xfId="14273"/>
    <cellStyle name="Note 4 2 2 4 2 5 2" xfId="31937"/>
    <cellStyle name="Note 4 2 2 4 2 5 3" xfId="49155"/>
    <cellStyle name="Note 4 2 2 4 2 6" xfId="21243"/>
    <cellStyle name="Note 4 2 2 4 2 7" xfId="38543"/>
    <cellStyle name="Note 4 2 2 4 3" xfId="3894"/>
    <cellStyle name="Note 4 2 2 4 3 2" xfId="5810"/>
    <cellStyle name="Note 4 2 2 4 3 2 2" xfId="12730"/>
    <cellStyle name="Note 4 2 2 4 3 2 2 2" xfId="19457"/>
    <cellStyle name="Note 4 2 2 4 3 2 2 2 2" xfId="37121"/>
    <cellStyle name="Note 4 2 2 4 3 2 2 2 3" xfId="54298"/>
    <cellStyle name="Note 4 2 2 4 3 2 2 3" xfId="30394"/>
    <cellStyle name="Note 4 2 2 4 3 2 2 4" xfId="47621"/>
    <cellStyle name="Note 4 2 2 4 3 2 3" xfId="9446"/>
    <cellStyle name="Note 4 2 2 4 3 2 3 2" xfId="27111"/>
    <cellStyle name="Note 4 2 2 4 3 2 3 3" xfId="44364"/>
    <cellStyle name="Note 4 2 2 4 3 2 4" xfId="16390"/>
    <cellStyle name="Note 4 2 2 4 3 2 4 2" xfId="34054"/>
    <cellStyle name="Note 4 2 2 4 3 2 4 3" xfId="51257"/>
    <cellStyle name="Note 4 2 2 4 3 2 5" xfId="23475"/>
    <cellStyle name="Note 4 2 2 4 3 2 6" xfId="40753"/>
    <cellStyle name="Note 4 2 2 4 3 3" xfId="7591"/>
    <cellStyle name="Note 4 2 2 4 3 3 2" xfId="25256"/>
    <cellStyle name="Note 4 2 2 4 3 3 3" xfId="42521"/>
    <cellStyle name="Note 4 2 2 4 3 4" xfId="14643"/>
    <cellStyle name="Note 4 2 2 4 3 4 2" xfId="32307"/>
    <cellStyle name="Note 4 2 2 4 3 4 3" xfId="49522"/>
    <cellStyle name="Note 4 2 2 4 3 5" xfId="21613"/>
    <cellStyle name="Note 4 2 2 4 3 6" xfId="38910"/>
    <cellStyle name="Note 4 2 2 4 4" xfId="4777"/>
    <cellStyle name="Note 4 2 2 4 4 2" xfId="11697"/>
    <cellStyle name="Note 4 2 2 4 4 2 2" xfId="18478"/>
    <cellStyle name="Note 4 2 2 4 4 2 2 2" xfId="36142"/>
    <cellStyle name="Note 4 2 2 4 4 2 2 3" xfId="53328"/>
    <cellStyle name="Note 4 2 2 4 4 2 3" xfId="29361"/>
    <cellStyle name="Note 4 2 2 4 4 2 4" xfId="46597"/>
    <cellStyle name="Note 4 2 2 4 4 3" xfId="8413"/>
    <cellStyle name="Note 4 2 2 4 4 3 2" xfId="26078"/>
    <cellStyle name="Note 4 2 2 4 4 3 3" xfId="43340"/>
    <cellStyle name="Note 4 2 2 4 4 4" xfId="15411"/>
    <cellStyle name="Note 4 2 2 4 4 4 2" xfId="33075"/>
    <cellStyle name="Note 4 2 2 4 4 4 3" xfId="50287"/>
    <cellStyle name="Note 4 2 2 4 4 5" xfId="22442"/>
    <cellStyle name="Note 4 2 2 4 4 6" xfId="39729"/>
    <cellStyle name="Note 4 2 2 4 5" xfId="10383"/>
    <cellStyle name="Note 4 2 2 4 5 2" xfId="17272"/>
    <cellStyle name="Note 4 2 2 4 5 2 2" xfId="34936"/>
    <cellStyle name="Note 4 2 2 4 5 2 3" xfId="52134"/>
    <cellStyle name="Note 4 2 2 4 5 3" xfId="28047"/>
    <cellStyle name="Note 4 2 2 4 5 4" xfId="45295"/>
    <cellStyle name="Note 4 2 2 4 6" xfId="6633"/>
    <cellStyle name="Note 4 2 2 4 6 2" xfId="24298"/>
    <cellStyle name="Note 4 2 2 4 6 3" xfId="41572"/>
    <cellStyle name="Note 4 2 2 4 7" xfId="13664"/>
    <cellStyle name="Note 4 2 2 4 7 2" xfId="31328"/>
    <cellStyle name="Note 4 2 2 4 7 3" xfId="48552"/>
    <cellStyle name="Note 4 2 2 4 8" xfId="20580"/>
    <cellStyle name="Note 4 2 2 4 9" xfId="37886"/>
    <cellStyle name="Note 4 2 2 5" xfId="4513"/>
    <cellStyle name="Note 4 2 2 5 2" xfId="6377"/>
    <cellStyle name="Note 4 2 2 5 2 2" xfId="13296"/>
    <cellStyle name="Note 4 2 2 5 2 2 2" xfId="19969"/>
    <cellStyle name="Note 4 2 2 5 2 2 2 2" xfId="37633"/>
    <cellStyle name="Note 4 2 2 5 2 2 2 3" xfId="54810"/>
    <cellStyle name="Note 4 2 2 5 2 2 3" xfId="30960"/>
    <cellStyle name="Note 4 2 2 5 2 2 4" xfId="48187"/>
    <cellStyle name="Note 4 2 2 5 2 3" xfId="10012"/>
    <cellStyle name="Note 4 2 2 5 2 3 2" xfId="27677"/>
    <cellStyle name="Note 4 2 2 5 2 3 3" xfId="44930"/>
    <cellStyle name="Note 4 2 2 5 2 4" xfId="16902"/>
    <cellStyle name="Note 4 2 2 5 2 4 2" xfId="34566"/>
    <cellStyle name="Note 4 2 2 5 2 4 3" xfId="51769"/>
    <cellStyle name="Note 4 2 2 5 2 5" xfId="24042"/>
    <cellStyle name="Note 4 2 2 5 2 6" xfId="41319"/>
    <cellStyle name="Note 4 2 2 5 3" xfId="11441"/>
    <cellStyle name="Note 4 2 2 5 3 2" xfId="18222"/>
    <cellStyle name="Note 4 2 2 5 3 2 2" xfId="35886"/>
    <cellStyle name="Note 4 2 2 5 3 2 3" xfId="53075"/>
    <cellStyle name="Note 4 2 2 5 3 3" xfId="29105"/>
    <cellStyle name="Note 4 2 2 5 3 4" xfId="46344"/>
    <cellStyle name="Note 4 2 2 5 4" xfId="8157"/>
    <cellStyle name="Note 4 2 2 5 4 2" xfId="25822"/>
    <cellStyle name="Note 4 2 2 5 4 3" xfId="43087"/>
    <cellStyle name="Note 4 2 2 5 5" xfId="15155"/>
    <cellStyle name="Note 4 2 2 5 5 2" xfId="32819"/>
    <cellStyle name="Note 4 2 2 5 5 3" xfId="50034"/>
    <cellStyle name="Note 4 2 2 5 6" xfId="22186"/>
    <cellStyle name="Note 4 2 2 5 7" xfId="39476"/>
    <cellStyle name="Note 4 2 2 6" xfId="4379"/>
    <cellStyle name="Note 4 2 2 6 2" xfId="6244"/>
    <cellStyle name="Note 4 2 2 6 2 2" xfId="13163"/>
    <cellStyle name="Note 4 2 2 6 2 2 2" xfId="19836"/>
    <cellStyle name="Note 4 2 2 6 2 2 2 2" xfId="37500"/>
    <cellStyle name="Note 4 2 2 6 2 2 2 3" xfId="54677"/>
    <cellStyle name="Note 4 2 2 6 2 2 3" xfId="30827"/>
    <cellStyle name="Note 4 2 2 6 2 2 4" xfId="48054"/>
    <cellStyle name="Note 4 2 2 6 2 3" xfId="9879"/>
    <cellStyle name="Note 4 2 2 6 2 3 2" xfId="27544"/>
    <cellStyle name="Note 4 2 2 6 2 3 3" xfId="44797"/>
    <cellStyle name="Note 4 2 2 6 2 4" xfId="16769"/>
    <cellStyle name="Note 4 2 2 6 2 4 2" xfId="34433"/>
    <cellStyle name="Note 4 2 2 6 2 4 3" xfId="51636"/>
    <cellStyle name="Note 4 2 2 6 2 5" xfId="23909"/>
    <cellStyle name="Note 4 2 2 6 2 6" xfId="41186"/>
    <cellStyle name="Note 4 2 2 6 3" xfId="11308"/>
    <cellStyle name="Note 4 2 2 6 3 2" xfId="18089"/>
    <cellStyle name="Note 4 2 2 6 3 2 2" xfId="35753"/>
    <cellStyle name="Note 4 2 2 6 3 2 3" xfId="52942"/>
    <cellStyle name="Note 4 2 2 6 3 3" xfId="28972"/>
    <cellStyle name="Note 4 2 2 6 3 4" xfId="46211"/>
    <cellStyle name="Note 4 2 2 6 4" xfId="8024"/>
    <cellStyle name="Note 4 2 2 6 4 2" xfId="25689"/>
    <cellStyle name="Note 4 2 2 6 4 3" xfId="42954"/>
    <cellStyle name="Note 4 2 2 6 5" xfId="15022"/>
    <cellStyle name="Note 4 2 2 6 5 2" xfId="32686"/>
    <cellStyle name="Note 4 2 2 6 5 3" xfId="49901"/>
    <cellStyle name="Note 4 2 2 6 6" xfId="22053"/>
    <cellStyle name="Note 4 2 2 6 7" xfId="39343"/>
    <cellStyle name="Note 4 2 2 7" xfId="10156"/>
    <cellStyle name="Note 4 2 2 7 2" xfId="17045"/>
    <cellStyle name="Note 4 2 2 7 2 2" xfId="34709"/>
    <cellStyle name="Note 4 2 2 7 2 3" xfId="51910"/>
    <cellStyle name="Note 4 2 2 7 3" xfId="27820"/>
    <cellStyle name="Note 4 2 2 7 4" xfId="45071"/>
    <cellStyle name="Note 4 2 2 8" xfId="13437"/>
    <cellStyle name="Note 4 2 2 8 2" xfId="31101"/>
    <cellStyle name="Note 4 2 2 8 3" xfId="48328"/>
    <cellStyle name="Note 4 2 2 9" xfId="20263"/>
    <cellStyle name="Note 4 2 3" xfId="1870"/>
    <cellStyle name="Note 4 2 3 2" xfId="2711"/>
    <cellStyle name="Note 4 2 3 2 10" xfId="13516"/>
    <cellStyle name="Note 4 2 3 2 10 2" xfId="31180"/>
    <cellStyle name="Note 4 2 3 2 10 3" xfId="48407"/>
    <cellStyle name="Note 4 2 3 2 11" xfId="20432"/>
    <cellStyle name="Note 4 2 3 2 12" xfId="37741"/>
    <cellStyle name="Note 4 2 3 2 2" xfId="2940"/>
    <cellStyle name="Note 4 2 3 2 2 2" xfId="3603"/>
    <cellStyle name="Note 4 2 3 2 2 2 2" xfId="5519"/>
    <cellStyle name="Note 4 2 3 2 2 2 2 2" xfId="12439"/>
    <cellStyle name="Note 4 2 3 2 2 2 2 2 2" xfId="19166"/>
    <cellStyle name="Note 4 2 3 2 2 2 2 2 2 2" xfId="36830"/>
    <cellStyle name="Note 4 2 3 2 2 2 2 2 2 3" xfId="54010"/>
    <cellStyle name="Note 4 2 3 2 2 2 2 2 3" xfId="30103"/>
    <cellStyle name="Note 4 2 3 2 2 2 2 2 4" xfId="47333"/>
    <cellStyle name="Note 4 2 3 2 2 2 2 3" xfId="9155"/>
    <cellStyle name="Note 4 2 3 2 2 2 2 3 2" xfId="26820"/>
    <cellStyle name="Note 4 2 3 2 2 2 2 3 3" xfId="44076"/>
    <cellStyle name="Note 4 2 3 2 2 2 2 4" xfId="16099"/>
    <cellStyle name="Note 4 2 3 2 2 2 2 4 2" xfId="33763"/>
    <cellStyle name="Note 4 2 3 2 2 2 2 4 3" xfId="50969"/>
    <cellStyle name="Note 4 2 3 2 2 2 2 5" xfId="23184"/>
    <cellStyle name="Note 4 2 3 2 2 2 2 6" xfId="40465"/>
    <cellStyle name="Note 4 2 3 2 2 2 3" xfId="11063"/>
    <cellStyle name="Note 4 2 3 2 2 2 3 2" xfId="17898"/>
    <cellStyle name="Note 4 2 3 2 2 2 3 2 2" xfId="35562"/>
    <cellStyle name="Note 4 2 3 2 2 2 3 2 3" xfId="52754"/>
    <cellStyle name="Note 4 2 3 2 2 2 3 3" xfId="28727"/>
    <cellStyle name="Note 4 2 3 2 2 2 3 4" xfId="45969"/>
    <cellStyle name="Note 4 2 3 2 2 2 4" xfId="7300"/>
    <cellStyle name="Note 4 2 3 2 2 2 4 2" xfId="24965"/>
    <cellStyle name="Note 4 2 3 2 2 2 4 3" xfId="42233"/>
    <cellStyle name="Note 4 2 3 2 2 2 5" xfId="14352"/>
    <cellStyle name="Note 4 2 3 2 2 2 5 2" xfId="32016"/>
    <cellStyle name="Note 4 2 3 2 2 2 5 3" xfId="49234"/>
    <cellStyle name="Note 4 2 3 2 2 2 6" xfId="21322"/>
    <cellStyle name="Note 4 2 3 2 2 2 7" xfId="38622"/>
    <cellStyle name="Note 4 2 3 2 2 3" xfId="3973"/>
    <cellStyle name="Note 4 2 3 2 2 3 2" xfId="5889"/>
    <cellStyle name="Note 4 2 3 2 2 3 2 2" xfId="12809"/>
    <cellStyle name="Note 4 2 3 2 2 3 2 2 2" xfId="19536"/>
    <cellStyle name="Note 4 2 3 2 2 3 2 2 2 2" xfId="37200"/>
    <cellStyle name="Note 4 2 3 2 2 3 2 2 2 3" xfId="54377"/>
    <cellStyle name="Note 4 2 3 2 2 3 2 2 3" xfId="30473"/>
    <cellStyle name="Note 4 2 3 2 2 3 2 2 4" xfId="47700"/>
    <cellStyle name="Note 4 2 3 2 2 3 2 3" xfId="9525"/>
    <cellStyle name="Note 4 2 3 2 2 3 2 3 2" xfId="27190"/>
    <cellStyle name="Note 4 2 3 2 2 3 2 3 3" xfId="44443"/>
    <cellStyle name="Note 4 2 3 2 2 3 2 4" xfId="16469"/>
    <cellStyle name="Note 4 2 3 2 2 3 2 4 2" xfId="34133"/>
    <cellStyle name="Note 4 2 3 2 2 3 2 4 3" xfId="51336"/>
    <cellStyle name="Note 4 2 3 2 2 3 2 5" xfId="23554"/>
    <cellStyle name="Note 4 2 3 2 2 3 2 6" xfId="40832"/>
    <cellStyle name="Note 4 2 3 2 2 3 3" xfId="7670"/>
    <cellStyle name="Note 4 2 3 2 2 3 3 2" xfId="25335"/>
    <cellStyle name="Note 4 2 3 2 2 3 3 3" xfId="42600"/>
    <cellStyle name="Note 4 2 3 2 2 3 4" xfId="14722"/>
    <cellStyle name="Note 4 2 3 2 2 3 4 2" xfId="32386"/>
    <cellStyle name="Note 4 2 3 2 2 3 4 3" xfId="49601"/>
    <cellStyle name="Note 4 2 3 2 2 3 5" xfId="21692"/>
    <cellStyle name="Note 4 2 3 2 2 3 6" xfId="38989"/>
    <cellStyle name="Note 4 2 3 2 2 4" xfId="4856"/>
    <cellStyle name="Note 4 2 3 2 2 4 2" xfId="11776"/>
    <cellStyle name="Note 4 2 3 2 2 4 2 2" xfId="18557"/>
    <cellStyle name="Note 4 2 3 2 2 4 2 2 2" xfId="36221"/>
    <cellStyle name="Note 4 2 3 2 2 4 2 2 3" xfId="53407"/>
    <cellStyle name="Note 4 2 3 2 2 4 2 3" xfId="29440"/>
    <cellStyle name="Note 4 2 3 2 2 4 2 4" xfId="46676"/>
    <cellStyle name="Note 4 2 3 2 2 4 3" xfId="8492"/>
    <cellStyle name="Note 4 2 3 2 2 4 3 2" xfId="26157"/>
    <cellStyle name="Note 4 2 3 2 2 4 3 3" xfId="43419"/>
    <cellStyle name="Note 4 2 3 2 2 4 4" xfId="15490"/>
    <cellStyle name="Note 4 2 3 2 2 4 4 2" xfId="33154"/>
    <cellStyle name="Note 4 2 3 2 2 4 4 3" xfId="50366"/>
    <cellStyle name="Note 4 2 3 2 2 4 5" xfId="22521"/>
    <cellStyle name="Note 4 2 3 2 2 4 6" xfId="39808"/>
    <cellStyle name="Note 4 2 3 2 2 5" xfId="10462"/>
    <cellStyle name="Note 4 2 3 2 2 5 2" xfId="17351"/>
    <cellStyle name="Note 4 2 3 2 2 5 2 2" xfId="35015"/>
    <cellStyle name="Note 4 2 3 2 2 5 2 3" xfId="52213"/>
    <cellStyle name="Note 4 2 3 2 2 5 3" xfId="28126"/>
    <cellStyle name="Note 4 2 3 2 2 5 4" xfId="45374"/>
    <cellStyle name="Note 4 2 3 2 2 6" xfId="6712"/>
    <cellStyle name="Note 4 2 3 2 2 6 2" xfId="24377"/>
    <cellStyle name="Note 4 2 3 2 2 6 3" xfId="41651"/>
    <cellStyle name="Note 4 2 3 2 2 7" xfId="13743"/>
    <cellStyle name="Note 4 2 3 2 2 7 2" xfId="31407"/>
    <cellStyle name="Note 4 2 3 2 2 7 3" xfId="48631"/>
    <cellStyle name="Note 4 2 3 2 2 8" xfId="20659"/>
    <cellStyle name="Note 4 2 3 2 2 9" xfId="37965"/>
    <cellStyle name="Note 4 2 3 2 3" xfId="3036"/>
    <cellStyle name="Note 4 2 3 2 3 2" xfId="3699"/>
    <cellStyle name="Note 4 2 3 2 3 2 2" xfId="5615"/>
    <cellStyle name="Note 4 2 3 2 3 2 2 2" xfId="12535"/>
    <cellStyle name="Note 4 2 3 2 3 2 2 2 2" xfId="19262"/>
    <cellStyle name="Note 4 2 3 2 3 2 2 2 2 2" xfId="36926"/>
    <cellStyle name="Note 4 2 3 2 3 2 2 2 2 3" xfId="54103"/>
    <cellStyle name="Note 4 2 3 2 3 2 2 2 3" xfId="30199"/>
    <cellStyle name="Note 4 2 3 2 3 2 2 2 4" xfId="47426"/>
    <cellStyle name="Note 4 2 3 2 3 2 2 3" xfId="9251"/>
    <cellStyle name="Note 4 2 3 2 3 2 2 3 2" xfId="26916"/>
    <cellStyle name="Note 4 2 3 2 3 2 2 3 3" xfId="44169"/>
    <cellStyle name="Note 4 2 3 2 3 2 2 4" xfId="16195"/>
    <cellStyle name="Note 4 2 3 2 3 2 2 4 2" xfId="33859"/>
    <cellStyle name="Note 4 2 3 2 3 2 2 4 3" xfId="51062"/>
    <cellStyle name="Note 4 2 3 2 3 2 2 5" xfId="23280"/>
    <cellStyle name="Note 4 2 3 2 3 2 2 6" xfId="40558"/>
    <cellStyle name="Note 4 2 3 2 3 2 3" xfId="11159"/>
    <cellStyle name="Note 4 2 3 2 3 2 3 2" xfId="17994"/>
    <cellStyle name="Note 4 2 3 2 3 2 3 2 2" xfId="35658"/>
    <cellStyle name="Note 4 2 3 2 3 2 3 2 3" xfId="52847"/>
    <cellStyle name="Note 4 2 3 2 3 2 3 3" xfId="28823"/>
    <cellStyle name="Note 4 2 3 2 3 2 3 4" xfId="46062"/>
    <cellStyle name="Note 4 2 3 2 3 2 4" xfId="7396"/>
    <cellStyle name="Note 4 2 3 2 3 2 4 2" xfId="25061"/>
    <cellStyle name="Note 4 2 3 2 3 2 4 3" xfId="42326"/>
    <cellStyle name="Note 4 2 3 2 3 2 5" xfId="14448"/>
    <cellStyle name="Note 4 2 3 2 3 2 5 2" xfId="32112"/>
    <cellStyle name="Note 4 2 3 2 3 2 5 3" xfId="49327"/>
    <cellStyle name="Note 4 2 3 2 3 2 6" xfId="21418"/>
    <cellStyle name="Note 4 2 3 2 3 2 7" xfId="38715"/>
    <cellStyle name="Note 4 2 3 2 3 3" xfId="4066"/>
    <cellStyle name="Note 4 2 3 2 3 3 2" xfId="5982"/>
    <cellStyle name="Note 4 2 3 2 3 3 2 2" xfId="12902"/>
    <cellStyle name="Note 4 2 3 2 3 3 2 2 2" xfId="19629"/>
    <cellStyle name="Note 4 2 3 2 3 3 2 2 2 2" xfId="37293"/>
    <cellStyle name="Note 4 2 3 2 3 3 2 2 2 3" xfId="54470"/>
    <cellStyle name="Note 4 2 3 2 3 3 2 2 3" xfId="30566"/>
    <cellStyle name="Note 4 2 3 2 3 3 2 2 4" xfId="47793"/>
    <cellStyle name="Note 4 2 3 2 3 3 2 3" xfId="9618"/>
    <cellStyle name="Note 4 2 3 2 3 3 2 3 2" xfId="27283"/>
    <cellStyle name="Note 4 2 3 2 3 3 2 3 3" xfId="44536"/>
    <cellStyle name="Note 4 2 3 2 3 3 2 4" xfId="16562"/>
    <cellStyle name="Note 4 2 3 2 3 3 2 4 2" xfId="34226"/>
    <cellStyle name="Note 4 2 3 2 3 3 2 4 3" xfId="51429"/>
    <cellStyle name="Note 4 2 3 2 3 3 2 5" xfId="23647"/>
    <cellStyle name="Note 4 2 3 2 3 3 2 6" xfId="40925"/>
    <cellStyle name="Note 4 2 3 2 3 3 3" xfId="7763"/>
    <cellStyle name="Note 4 2 3 2 3 3 3 2" xfId="25428"/>
    <cellStyle name="Note 4 2 3 2 3 3 3 3" xfId="42693"/>
    <cellStyle name="Note 4 2 3 2 3 3 4" xfId="14815"/>
    <cellStyle name="Note 4 2 3 2 3 3 4 2" xfId="32479"/>
    <cellStyle name="Note 4 2 3 2 3 3 4 3" xfId="49694"/>
    <cellStyle name="Note 4 2 3 2 3 3 5" xfId="21785"/>
    <cellStyle name="Note 4 2 3 2 3 3 6" xfId="39082"/>
    <cellStyle name="Note 4 2 3 2 3 4" xfId="4952"/>
    <cellStyle name="Note 4 2 3 2 3 4 2" xfId="11872"/>
    <cellStyle name="Note 4 2 3 2 3 4 2 2" xfId="18653"/>
    <cellStyle name="Note 4 2 3 2 3 4 2 2 2" xfId="36317"/>
    <cellStyle name="Note 4 2 3 2 3 4 2 2 3" xfId="53500"/>
    <cellStyle name="Note 4 2 3 2 3 4 2 3" xfId="29536"/>
    <cellStyle name="Note 4 2 3 2 3 4 2 4" xfId="46769"/>
    <cellStyle name="Note 4 2 3 2 3 4 3" xfId="8588"/>
    <cellStyle name="Note 4 2 3 2 3 4 3 2" xfId="26253"/>
    <cellStyle name="Note 4 2 3 2 3 4 3 3" xfId="43512"/>
    <cellStyle name="Note 4 2 3 2 3 4 4" xfId="15586"/>
    <cellStyle name="Note 4 2 3 2 3 4 4 2" xfId="33250"/>
    <cellStyle name="Note 4 2 3 2 3 4 4 3" xfId="50459"/>
    <cellStyle name="Note 4 2 3 2 3 4 5" xfId="22617"/>
    <cellStyle name="Note 4 2 3 2 3 4 6" xfId="39901"/>
    <cellStyle name="Note 4 2 3 2 3 5" xfId="10558"/>
    <cellStyle name="Note 4 2 3 2 3 5 2" xfId="17447"/>
    <cellStyle name="Note 4 2 3 2 3 5 2 2" xfId="35111"/>
    <cellStyle name="Note 4 2 3 2 3 5 2 3" xfId="52306"/>
    <cellStyle name="Note 4 2 3 2 3 5 3" xfId="28222"/>
    <cellStyle name="Note 4 2 3 2 3 5 4" xfId="45467"/>
    <cellStyle name="Note 4 2 3 2 3 6" xfId="6808"/>
    <cellStyle name="Note 4 2 3 2 3 6 2" xfId="24473"/>
    <cellStyle name="Note 4 2 3 2 3 6 3" xfId="41744"/>
    <cellStyle name="Note 4 2 3 2 3 7" xfId="13839"/>
    <cellStyle name="Note 4 2 3 2 3 7 2" xfId="31503"/>
    <cellStyle name="Note 4 2 3 2 3 7 3" xfId="48724"/>
    <cellStyle name="Note 4 2 3 2 3 8" xfId="20755"/>
    <cellStyle name="Note 4 2 3 2 3 9" xfId="38058"/>
    <cellStyle name="Note 4 2 3 2 4" xfId="3148"/>
    <cellStyle name="Note 4 2 3 2 4 2" xfId="4178"/>
    <cellStyle name="Note 4 2 3 2 4 2 2" xfId="6094"/>
    <cellStyle name="Note 4 2 3 2 4 2 2 2" xfId="13014"/>
    <cellStyle name="Note 4 2 3 2 4 2 2 2 2" xfId="19741"/>
    <cellStyle name="Note 4 2 3 2 4 2 2 2 2 2" xfId="37405"/>
    <cellStyle name="Note 4 2 3 2 4 2 2 2 2 3" xfId="54582"/>
    <cellStyle name="Note 4 2 3 2 4 2 2 2 3" xfId="30678"/>
    <cellStyle name="Note 4 2 3 2 4 2 2 2 4" xfId="47905"/>
    <cellStyle name="Note 4 2 3 2 4 2 2 3" xfId="9730"/>
    <cellStyle name="Note 4 2 3 2 4 2 2 3 2" xfId="27395"/>
    <cellStyle name="Note 4 2 3 2 4 2 2 3 3" xfId="44648"/>
    <cellStyle name="Note 4 2 3 2 4 2 2 4" xfId="16674"/>
    <cellStyle name="Note 4 2 3 2 4 2 2 4 2" xfId="34338"/>
    <cellStyle name="Note 4 2 3 2 4 2 2 4 3" xfId="51541"/>
    <cellStyle name="Note 4 2 3 2 4 2 2 5" xfId="23759"/>
    <cellStyle name="Note 4 2 3 2 4 2 2 6" xfId="41037"/>
    <cellStyle name="Note 4 2 3 2 4 2 3" xfId="7875"/>
    <cellStyle name="Note 4 2 3 2 4 2 3 2" xfId="25540"/>
    <cellStyle name="Note 4 2 3 2 4 2 3 3" xfId="42805"/>
    <cellStyle name="Note 4 2 3 2 4 2 4" xfId="14927"/>
    <cellStyle name="Note 4 2 3 2 4 2 4 2" xfId="32591"/>
    <cellStyle name="Note 4 2 3 2 4 2 4 3" xfId="49806"/>
    <cellStyle name="Note 4 2 3 2 4 2 5" xfId="21897"/>
    <cellStyle name="Note 4 2 3 2 4 2 6" xfId="39194"/>
    <cellStyle name="Note 4 2 3 2 4 3" xfId="5064"/>
    <cellStyle name="Note 4 2 3 2 4 3 2" xfId="11984"/>
    <cellStyle name="Note 4 2 3 2 4 3 2 2" xfId="18765"/>
    <cellStyle name="Note 4 2 3 2 4 3 2 2 2" xfId="36429"/>
    <cellStyle name="Note 4 2 3 2 4 3 2 2 3" xfId="53612"/>
    <cellStyle name="Note 4 2 3 2 4 3 2 3" xfId="29648"/>
    <cellStyle name="Note 4 2 3 2 4 3 2 4" xfId="46881"/>
    <cellStyle name="Note 4 2 3 2 4 3 3" xfId="8700"/>
    <cellStyle name="Note 4 2 3 2 4 3 3 2" xfId="26365"/>
    <cellStyle name="Note 4 2 3 2 4 3 3 3" xfId="43624"/>
    <cellStyle name="Note 4 2 3 2 4 3 4" xfId="15698"/>
    <cellStyle name="Note 4 2 3 2 4 3 4 2" xfId="33362"/>
    <cellStyle name="Note 4 2 3 2 4 3 4 3" xfId="50571"/>
    <cellStyle name="Note 4 2 3 2 4 3 5" xfId="22729"/>
    <cellStyle name="Note 4 2 3 2 4 3 6" xfId="40013"/>
    <cellStyle name="Note 4 2 3 2 4 4" xfId="10670"/>
    <cellStyle name="Note 4 2 3 2 4 4 2" xfId="17559"/>
    <cellStyle name="Note 4 2 3 2 4 4 2 2" xfId="35223"/>
    <cellStyle name="Note 4 2 3 2 4 4 2 3" xfId="52418"/>
    <cellStyle name="Note 4 2 3 2 4 4 3" xfId="28334"/>
    <cellStyle name="Note 4 2 3 2 4 4 4" xfId="45579"/>
    <cellStyle name="Note 4 2 3 2 4 5" xfId="6920"/>
    <cellStyle name="Note 4 2 3 2 4 5 2" xfId="24585"/>
    <cellStyle name="Note 4 2 3 2 4 5 3" xfId="41856"/>
    <cellStyle name="Note 4 2 3 2 4 6" xfId="13951"/>
    <cellStyle name="Note 4 2 3 2 4 6 2" xfId="31615"/>
    <cellStyle name="Note 4 2 3 2 4 6 3" xfId="48836"/>
    <cellStyle name="Note 4 2 3 2 4 7" xfId="20867"/>
    <cellStyle name="Note 4 2 3 2 4 8" xfId="38170"/>
    <cellStyle name="Note 4 2 3 2 5" xfId="3376"/>
    <cellStyle name="Note 4 2 3 2 5 2" xfId="5292"/>
    <cellStyle name="Note 4 2 3 2 5 2 2" xfId="12212"/>
    <cellStyle name="Note 4 2 3 2 5 2 2 2" xfId="18939"/>
    <cellStyle name="Note 4 2 3 2 5 2 2 2 2" xfId="36603"/>
    <cellStyle name="Note 4 2 3 2 5 2 2 2 3" xfId="53786"/>
    <cellStyle name="Note 4 2 3 2 5 2 2 3" xfId="29876"/>
    <cellStyle name="Note 4 2 3 2 5 2 2 4" xfId="47109"/>
    <cellStyle name="Note 4 2 3 2 5 2 3" xfId="8928"/>
    <cellStyle name="Note 4 2 3 2 5 2 3 2" xfId="26593"/>
    <cellStyle name="Note 4 2 3 2 5 2 3 3" xfId="43852"/>
    <cellStyle name="Note 4 2 3 2 5 2 4" xfId="15872"/>
    <cellStyle name="Note 4 2 3 2 5 2 4 2" xfId="33536"/>
    <cellStyle name="Note 4 2 3 2 5 2 4 3" xfId="50745"/>
    <cellStyle name="Note 4 2 3 2 5 2 5" xfId="22957"/>
    <cellStyle name="Note 4 2 3 2 5 2 6" xfId="40241"/>
    <cellStyle name="Note 4 2 3 2 5 3" xfId="10836"/>
    <cellStyle name="Note 4 2 3 2 5 3 2" xfId="17671"/>
    <cellStyle name="Note 4 2 3 2 5 3 2 2" xfId="35335"/>
    <cellStyle name="Note 4 2 3 2 5 3 2 3" xfId="52530"/>
    <cellStyle name="Note 4 2 3 2 5 3 3" xfId="28500"/>
    <cellStyle name="Note 4 2 3 2 5 3 4" xfId="45745"/>
    <cellStyle name="Note 4 2 3 2 5 4" xfId="14125"/>
    <cellStyle name="Note 4 2 3 2 5 4 2" xfId="31789"/>
    <cellStyle name="Note 4 2 3 2 5 4 3" xfId="49010"/>
    <cellStyle name="Note 4 2 3 2 5 5" xfId="21095"/>
    <cellStyle name="Note 4 2 3 2 5 6" xfId="38398"/>
    <cellStyle name="Note 4 2 3 2 6" xfId="3243"/>
    <cellStyle name="Note 4 2 3 2 6 2" xfId="5159"/>
    <cellStyle name="Note 4 2 3 2 6 2 2" xfId="12079"/>
    <cellStyle name="Note 4 2 3 2 6 2 2 2" xfId="18860"/>
    <cellStyle name="Note 4 2 3 2 6 2 2 2 2" xfId="36524"/>
    <cellStyle name="Note 4 2 3 2 6 2 2 2 3" xfId="53707"/>
    <cellStyle name="Note 4 2 3 2 6 2 2 3" xfId="29743"/>
    <cellStyle name="Note 4 2 3 2 6 2 2 4" xfId="46976"/>
    <cellStyle name="Note 4 2 3 2 6 2 3" xfId="8795"/>
    <cellStyle name="Note 4 2 3 2 6 2 3 2" xfId="26460"/>
    <cellStyle name="Note 4 2 3 2 6 2 3 3" xfId="43719"/>
    <cellStyle name="Note 4 2 3 2 6 2 4" xfId="15793"/>
    <cellStyle name="Note 4 2 3 2 6 2 4 2" xfId="33457"/>
    <cellStyle name="Note 4 2 3 2 6 2 4 3" xfId="50666"/>
    <cellStyle name="Note 4 2 3 2 6 2 5" xfId="22824"/>
    <cellStyle name="Note 4 2 3 2 6 2 6" xfId="40108"/>
    <cellStyle name="Note 4 2 3 2 6 3" xfId="7015"/>
    <cellStyle name="Note 4 2 3 2 6 3 2" xfId="24680"/>
    <cellStyle name="Note 4 2 3 2 6 3 3" xfId="41951"/>
    <cellStyle name="Note 4 2 3 2 6 4" xfId="14046"/>
    <cellStyle name="Note 4 2 3 2 6 4 2" xfId="31710"/>
    <cellStyle name="Note 4 2 3 2 6 4 3" xfId="48931"/>
    <cellStyle name="Note 4 2 3 2 6 5" xfId="20962"/>
    <cellStyle name="Note 4 2 3 2 6 6" xfId="38265"/>
    <cellStyle name="Note 4 2 3 2 7" xfId="4629"/>
    <cellStyle name="Note 4 2 3 2 7 2" xfId="11549"/>
    <cellStyle name="Note 4 2 3 2 7 2 2" xfId="18330"/>
    <cellStyle name="Note 4 2 3 2 7 2 2 2" xfId="35994"/>
    <cellStyle name="Note 4 2 3 2 7 2 2 3" xfId="53183"/>
    <cellStyle name="Note 4 2 3 2 7 2 3" xfId="29213"/>
    <cellStyle name="Note 4 2 3 2 7 2 4" xfId="46452"/>
    <cellStyle name="Note 4 2 3 2 7 3" xfId="8265"/>
    <cellStyle name="Note 4 2 3 2 7 3 2" xfId="25930"/>
    <cellStyle name="Note 4 2 3 2 7 3 3" xfId="43195"/>
    <cellStyle name="Note 4 2 3 2 7 4" xfId="15263"/>
    <cellStyle name="Note 4 2 3 2 7 4 2" xfId="32927"/>
    <cellStyle name="Note 4 2 3 2 7 4 3" xfId="50142"/>
    <cellStyle name="Note 4 2 3 2 7 5" xfId="22294"/>
    <cellStyle name="Note 4 2 3 2 7 6" xfId="39584"/>
    <cellStyle name="Note 4 2 3 2 8" xfId="10235"/>
    <cellStyle name="Note 4 2 3 2 8 2" xfId="17124"/>
    <cellStyle name="Note 4 2 3 2 8 2 2" xfId="34788"/>
    <cellStyle name="Note 4 2 3 2 8 2 3" xfId="51989"/>
    <cellStyle name="Note 4 2 3 2 8 3" xfId="27899"/>
    <cellStyle name="Note 4 2 3 2 8 4" xfId="45150"/>
    <cellStyle name="Note 4 2 3 2 9" xfId="6485"/>
    <cellStyle name="Note 4 2 3 2 9 2" xfId="24150"/>
    <cellStyle name="Note 4 2 3 2 9 3" xfId="41427"/>
    <cellStyle name="Note 4 2 3 3" xfId="2863"/>
    <cellStyle name="Note 4 2 3 3 2" xfId="3526"/>
    <cellStyle name="Note 4 2 3 3 2 2" xfId="5442"/>
    <cellStyle name="Note 4 2 3 3 2 2 2" xfId="12362"/>
    <cellStyle name="Note 4 2 3 3 2 2 2 2" xfId="19089"/>
    <cellStyle name="Note 4 2 3 3 2 2 2 2 2" xfId="36753"/>
    <cellStyle name="Note 4 2 3 3 2 2 2 2 3" xfId="53933"/>
    <cellStyle name="Note 4 2 3 3 2 2 2 3" xfId="30026"/>
    <cellStyle name="Note 4 2 3 3 2 2 2 4" xfId="47256"/>
    <cellStyle name="Note 4 2 3 3 2 2 3" xfId="9078"/>
    <cellStyle name="Note 4 2 3 3 2 2 3 2" xfId="26743"/>
    <cellStyle name="Note 4 2 3 3 2 2 3 3" xfId="43999"/>
    <cellStyle name="Note 4 2 3 3 2 2 4" xfId="16022"/>
    <cellStyle name="Note 4 2 3 3 2 2 4 2" xfId="33686"/>
    <cellStyle name="Note 4 2 3 3 2 2 4 3" xfId="50892"/>
    <cellStyle name="Note 4 2 3 3 2 2 5" xfId="23107"/>
    <cellStyle name="Note 4 2 3 3 2 2 6" xfId="40388"/>
    <cellStyle name="Note 4 2 3 3 2 3" xfId="10986"/>
    <cellStyle name="Note 4 2 3 3 2 3 2" xfId="17821"/>
    <cellStyle name="Note 4 2 3 3 2 3 2 2" xfId="35485"/>
    <cellStyle name="Note 4 2 3 3 2 3 2 3" xfId="52677"/>
    <cellStyle name="Note 4 2 3 3 2 3 3" xfId="28650"/>
    <cellStyle name="Note 4 2 3 3 2 3 4" xfId="45892"/>
    <cellStyle name="Note 4 2 3 3 2 4" xfId="7223"/>
    <cellStyle name="Note 4 2 3 3 2 4 2" xfId="24888"/>
    <cellStyle name="Note 4 2 3 3 2 4 3" xfId="42156"/>
    <cellStyle name="Note 4 2 3 3 2 5" xfId="14275"/>
    <cellStyle name="Note 4 2 3 3 2 5 2" xfId="31939"/>
    <cellStyle name="Note 4 2 3 3 2 5 3" xfId="49157"/>
    <cellStyle name="Note 4 2 3 3 2 6" xfId="21245"/>
    <cellStyle name="Note 4 2 3 3 2 7" xfId="38545"/>
    <cellStyle name="Note 4 2 3 3 3" xfId="3896"/>
    <cellStyle name="Note 4 2 3 3 3 2" xfId="5812"/>
    <cellStyle name="Note 4 2 3 3 3 2 2" xfId="12732"/>
    <cellStyle name="Note 4 2 3 3 3 2 2 2" xfId="19459"/>
    <cellStyle name="Note 4 2 3 3 3 2 2 2 2" xfId="37123"/>
    <cellStyle name="Note 4 2 3 3 3 2 2 2 3" xfId="54300"/>
    <cellStyle name="Note 4 2 3 3 3 2 2 3" xfId="30396"/>
    <cellStyle name="Note 4 2 3 3 3 2 2 4" xfId="47623"/>
    <cellStyle name="Note 4 2 3 3 3 2 3" xfId="9448"/>
    <cellStyle name="Note 4 2 3 3 3 2 3 2" xfId="27113"/>
    <cellStyle name="Note 4 2 3 3 3 2 3 3" xfId="44366"/>
    <cellStyle name="Note 4 2 3 3 3 2 4" xfId="16392"/>
    <cellStyle name="Note 4 2 3 3 3 2 4 2" xfId="34056"/>
    <cellStyle name="Note 4 2 3 3 3 2 4 3" xfId="51259"/>
    <cellStyle name="Note 4 2 3 3 3 2 5" xfId="23477"/>
    <cellStyle name="Note 4 2 3 3 3 2 6" xfId="40755"/>
    <cellStyle name="Note 4 2 3 3 3 3" xfId="7593"/>
    <cellStyle name="Note 4 2 3 3 3 3 2" xfId="25258"/>
    <cellStyle name="Note 4 2 3 3 3 3 3" xfId="42523"/>
    <cellStyle name="Note 4 2 3 3 3 4" xfId="14645"/>
    <cellStyle name="Note 4 2 3 3 3 4 2" xfId="32309"/>
    <cellStyle name="Note 4 2 3 3 3 4 3" xfId="49524"/>
    <cellStyle name="Note 4 2 3 3 3 5" xfId="21615"/>
    <cellStyle name="Note 4 2 3 3 3 6" xfId="38912"/>
    <cellStyle name="Note 4 2 3 3 4" xfId="4779"/>
    <cellStyle name="Note 4 2 3 3 4 2" xfId="11699"/>
    <cellStyle name="Note 4 2 3 3 4 2 2" xfId="18480"/>
    <cellStyle name="Note 4 2 3 3 4 2 2 2" xfId="36144"/>
    <cellStyle name="Note 4 2 3 3 4 2 2 3" xfId="53330"/>
    <cellStyle name="Note 4 2 3 3 4 2 3" xfId="29363"/>
    <cellStyle name="Note 4 2 3 3 4 2 4" xfId="46599"/>
    <cellStyle name="Note 4 2 3 3 4 3" xfId="8415"/>
    <cellStyle name="Note 4 2 3 3 4 3 2" xfId="26080"/>
    <cellStyle name="Note 4 2 3 3 4 3 3" xfId="43342"/>
    <cellStyle name="Note 4 2 3 3 4 4" xfId="15413"/>
    <cellStyle name="Note 4 2 3 3 4 4 2" xfId="33077"/>
    <cellStyle name="Note 4 2 3 3 4 4 3" xfId="50289"/>
    <cellStyle name="Note 4 2 3 3 4 5" xfId="22444"/>
    <cellStyle name="Note 4 2 3 3 4 6" xfId="39731"/>
    <cellStyle name="Note 4 2 3 3 5" xfId="10385"/>
    <cellStyle name="Note 4 2 3 3 5 2" xfId="17274"/>
    <cellStyle name="Note 4 2 3 3 5 2 2" xfId="34938"/>
    <cellStyle name="Note 4 2 3 3 5 2 3" xfId="52136"/>
    <cellStyle name="Note 4 2 3 3 5 3" xfId="28049"/>
    <cellStyle name="Note 4 2 3 3 5 4" xfId="45297"/>
    <cellStyle name="Note 4 2 3 3 6" xfId="6635"/>
    <cellStyle name="Note 4 2 3 3 6 2" xfId="24300"/>
    <cellStyle name="Note 4 2 3 3 6 3" xfId="41574"/>
    <cellStyle name="Note 4 2 3 3 7" xfId="13666"/>
    <cellStyle name="Note 4 2 3 3 7 2" xfId="31330"/>
    <cellStyle name="Note 4 2 3 3 7 3" xfId="48554"/>
    <cellStyle name="Note 4 2 3 3 8" xfId="20582"/>
    <cellStyle name="Note 4 2 3 3 9" xfId="37888"/>
    <cellStyle name="Note 4 2 3 4" xfId="4515"/>
    <cellStyle name="Note 4 2 3 4 2" xfId="6379"/>
    <cellStyle name="Note 4 2 3 4 2 2" xfId="13298"/>
    <cellStyle name="Note 4 2 3 4 2 2 2" xfId="19971"/>
    <cellStyle name="Note 4 2 3 4 2 2 2 2" xfId="37635"/>
    <cellStyle name="Note 4 2 3 4 2 2 2 3" xfId="54812"/>
    <cellStyle name="Note 4 2 3 4 2 2 3" xfId="30962"/>
    <cellStyle name="Note 4 2 3 4 2 2 4" xfId="48189"/>
    <cellStyle name="Note 4 2 3 4 2 3" xfId="10014"/>
    <cellStyle name="Note 4 2 3 4 2 3 2" xfId="27679"/>
    <cellStyle name="Note 4 2 3 4 2 3 3" xfId="44932"/>
    <cellStyle name="Note 4 2 3 4 2 4" xfId="16904"/>
    <cellStyle name="Note 4 2 3 4 2 4 2" xfId="34568"/>
    <cellStyle name="Note 4 2 3 4 2 4 3" xfId="51771"/>
    <cellStyle name="Note 4 2 3 4 2 5" xfId="24044"/>
    <cellStyle name="Note 4 2 3 4 2 6" xfId="41321"/>
    <cellStyle name="Note 4 2 3 4 3" xfId="11443"/>
    <cellStyle name="Note 4 2 3 4 3 2" xfId="18224"/>
    <cellStyle name="Note 4 2 3 4 3 2 2" xfId="35888"/>
    <cellStyle name="Note 4 2 3 4 3 2 3" xfId="53077"/>
    <cellStyle name="Note 4 2 3 4 3 3" xfId="29107"/>
    <cellStyle name="Note 4 2 3 4 3 4" xfId="46346"/>
    <cellStyle name="Note 4 2 3 4 4" xfId="8159"/>
    <cellStyle name="Note 4 2 3 4 4 2" xfId="25824"/>
    <cellStyle name="Note 4 2 3 4 4 3" xfId="43089"/>
    <cellStyle name="Note 4 2 3 4 5" xfId="15157"/>
    <cellStyle name="Note 4 2 3 4 5 2" xfId="32821"/>
    <cellStyle name="Note 4 2 3 4 5 3" xfId="50036"/>
    <cellStyle name="Note 4 2 3 4 6" xfId="22188"/>
    <cellStyle name="Note 4 2 3 4 7" xfId="39478"/>
    <cellStyle name="Note 4 2 3 5" xfId="4369"/>
    <cellStyle name="Note 4 2 3 5 2" xfId="6234"/>
    <cellStyle name="Note 4 2 3 5 2 2" xfId="13153"/>
    <cellStyle name="Note 4 2 3 5 2 2 2" xfId="19826"/>
    <cellStyle name="Note 4 2 3 5 2 2 2 2" xfId="37490"/>
    <cellStyle name="Note 4 2 3 5 2 2 2 3" xfId="54667"/>
    <cellStyle name="Note 4 2 3 5 2 2 3" xfId="30817"/>
    <cellStyle name="Note 4 2 3 5 2 2 4" xfId="48044"/>
    <cellStyle name="Note 4 2 3 5 2 3" xfId="9869"/>
    <cellStyle name="Note 4 2 3 5 2 3 2" xfId="27534"/>
    <cellStyle name="Note 4 2 3 5 2 3 3" xfId="44787"/>
    <cellStyle name="Note 4 2 3 5 2 4" xfId="16759"/>
    <cellStyle name="Note 4 2 3 5 2 4 2" xfId="34423"/>
    <cellStyle name="Note 4 2 3 5 2 4 3" xfId="51626"/>
    <cellStyle name="Note 4 2 3 5 2 5" xfId="23899"/>
    <cellStyle name="Note 4 2 3 5 2 6" xfId="41176"/>
    <cellStyle name="Note 4 2 3 5 3" xfId="11298"/>
    <cellStyle name="Note 4 2 3 5 3 2" xfId="18079"/>
    <cellStyle name="Note 4 2 3 5 3 2 2" xfId="35743"/>
    <cellStyle name="Note 4 2 3 5 3 2 3" xfId="52932"/>
    <cellStyle name="Note 4 2 3 5 3 3" xfId="28962"/>
    <cellStyle name="Note 4 2 3 5 3 4" xfId="46201"/>
    <cellStyle name="Note 4 2 3 5 4" xfId="8014"/>
    <cellStyle name="Note 4 2 3 5 4 2" xfId="25679"/>
    <cellStyle name="Note 4 2 3 5 4 3" xfId="42944"/>
    <cellStyle name="Note 4 2 3 5 5" xfId="15012"/>
    <cellStyle name="Note 4 2 3 5 5 2" xfId="32676"/>
    <cellStyle name="Note 4 2 3 5 5 3" xfId="49891"/>
    <cellStyle name="Note 4 2 3 5 6" xfId="22043"/>
    <cellStyle name="Note 4 2 3 5 7" xfId="39333"/>
    <cellStyle name="Note 4 2 3 6" xfId="10158"/>
    <cellStyle name="Note 4 2 3 6 2" xfId="17047"/>
    <cellStyle name="Note 4 2 3 6 2 2" xfId="34711"/>
    <cellStyle name="Note 4 2 3 6 2 3" xfId="51912"/>
    <cellStyle name="Note 4 2 3 6 3" xfId="27822"/>
    <cellStyle name="Note 4 2 3 6 4" xfId="45073"/>
    <cellStyle name="Note 4 2 3 7" xfId="13439"/>
    <cellStyle name="Note 4 2 3 7 2" xfId="31103"/>
    <cellStyle name="Note 4 2 3 7 3" xfId="48330"/>
    <cellStyle name="Note 4 2 3 8" xfId="20265"/>
    <cellStyle name="Note 4 2 3 9" xfId="20158"/>
    <cellStyle name="Note 4 2 4" xfId="2714"/>
    <cellStyle name="Note 4 2 4 10" xfId="13519"/>
    <cellStyle name="Note 4 2 4 10 2" xfId="31183"/>
    <cellStyle name="Note 4 2 4 10 3" xfId="48410"/>
    <cellStyle name="Note 4 2 4 11" xfId="20435"/>
    <cellStyle name="Note 4 2 4 12" xfId="37744"/>
    <cellStyle name="Note 4 2 4 2" xfId="2943"/>
    <cellStyle name="Note 4 2 4 2 2" xfId="3606"/>
    <cellStyle name="Note 4 2 4 2 2 2" xfId="5522"/>
    <cellStyle name="Note 4 2 4 2 2 2 2" xfId="12442"/>
    <cellStyle name="Note 4 2 4 2 2 2 2 2" xfId="19169"/>
    <cellStyle name="Note 4 2 4 2 2 2 2 2 2" xfId="36833"/>
    <cellStyle name="Note 4 2 4 2 2 2 2 2 3" xfId="54013"/>
    <cellStyle name="Note 4 2 4 2 2 2 2 3" xfId="30106"/>
    <cellStyle name="Note 4 2 4 2 2 2 2 4" xfId="47336"/>
    <cellStyle name="Note 4 2 4 2 2 2 3" xfId="9158"/>
    <cellStyle name="Note 4 2 4 2 2 2 3 2" xfId="26823"/>
    <cellStyle name="Note 4 2 4 2 2 2 3 3" xfId="44079"/>
    <cellStyle name="Note 4 2 4 2 2 2 4" xfId="16102"/>
    <cellStyle name="Note 4 2 4 2 2 2 4 2" xfId="33766"/>
    <cellStyle name="Note 4 2 4 2 2 2 4 3" xfId="50972"/>
    <cellStyle name="Note 4 2 4 2 2 2 5" xfId="23187"/>
    <cellStyle name="Note 4 2 4 2 2 2 6" xfId="40468"/>
    <cellStyle name="Note 4 2 4 2 2 3" xfId="11066"/>
    <cellStyle name="Note 4 2 4 2 2 3 2" xfId="17901"/>
    <cellStyle name="Note 4 2 4 2 2 3 2 2" xfId="35565"/>
    <cellStyle name="Note 4 2 4 2 2 3 2 3" xfId="52757"/>
    <cellStyle name="Note 4 2 4 2 2 3 3" xfId="28730"/>
    <cellStyle name="Note 4 2 4 2 2 3 4" xfId="45972"/>
    <cellStyle name="Note 4 2 4 2 2 4" xfId="7303"/>
    <cellStyle name="Note 4 2 4 2 2 4 2" xfId="24968"/>
    <cellStyle name="Note 4 2 4 2 2 4 3" xfId="42236"/>
    <cellStyle name="Note 4 2 4 2 2 5" xfId="14355"/>
    <cellStyle name="Note 4 2 4 2 2 5 2" xfId="32019"/>
    <cellStyle name="Note 4 2 4 2 2 5 3" xfId="49237"/>
    <cellStyle name="Note 4 2 4 2 2 6" xfId="21325"/>
    <cellStyle name="Note 4 2 4 2 2 7" xfId="38625"/>
    <cellStyle name="Note 4 2 4 2 3" xfId="3976"/>
    <cellStyle name="Note 4 2 4 2 3 2" xfId="5892"/>
    <cellStyle name="Note 4 2 4 2 3 2 2" xfId="12812"/>
    <cellStyle name="Note 4 2 4 2 3 2 2 2" xfId="19539"/>
    <cellStyle name="Note 4 2 4 2 3 2 2 2 2" xfId="37203"/>
    <cellStyle name="Note 4 2 4 2 3 2 2 2 3" xfId="54380"/>
    <cellStyle name="Note 4 2 4 2 3 2 2 3" xfId="30476"/>
    <cellStyle name="Note 4 2 4 2 3 2 2 4" xfId="47703"/>
    <cellStyle name="Note 4 2 4 2 3 2 3" xfId="9528"/>
    <cellStyle name="Note 4 2 4 2 3 2 3 2" xfId="27193"/>
    <cellStyle name="Note 4 2 4 2 3 2 3 3" xfId="44446"/>
    <cellStyle name="Note 4 2 4 2 3 2 4" xfId="16472"/>
    <cellStyle name="Note 4 2 4 2 3 2 4 2" xfId="34136"/>
    <cellStyle name="Note 4 2 4 2 3 2 4 3" xfId="51339"/>
    <cellStyle name="Note 4 2 4 2 3 2 5" xfId="23557"/>
    <cellStyle name="Note 4 2 4 2 3 2 6" xfId="40835"/>
    <cellStyle name="Note 4 2 4 2 3 3" xfId="7673"/>
    <cellStyle name="Note 4 2 4 2 3 3 2" xfId="25338"/>
    <cellStyle name="Note 4 2 4 2 3 3 3" xfId="42603"/>
    <cellStyle name="Note 4 2 4 2 3 4" xfId="14725"/>
    <cellStyle name="Note 4 2 4 2 3 4 2" xfId="32389"/>
    <cellStyle name="Note 4 2 4 2 3 4 3" xfId="49604"/>
    <cellStyle name="Note 4 2 4 2 3 5" xfId="21695"/>
    <cellStyle name="Note 4 2 4 2 3 6" xfId="38992"/>
    <cellStyle name="Note 4 2 4 2 4" xfId="4859"/>
    <cellStyle name="Note 4 2 4 2 4 2" xfId="11779"/>
    <cellStyle name="Note 4 2 4 2 4 2 2" xfId="18560"/>
    <cellStyle name="Note 4 2 4 2 4 2 2 2" xfId="36224"/>
    <cellStyle name="Note 4 2 4 2 4 2 2 3" xfId="53410"/>
    <cellStyle name="Note 4 2 4 2 4 2 3" xfId="29443"/>
    <cellStyle name="Note 4 2 4 2 4 2 4" xfId="46679"/>
    <cellStyle name="Note 4 2 4 2 4 3" xfId="8495"/>
    <cellStyle name="Note 4 2 4 2 4 3 2" xfId="26160"/>
    <cellStyle name="Note 4 2 4 2 4 3 3" xfId="43422"/>
    <cellStyle name="Note 4 2 4 2 4 4" xfId="15493"/>
    <cellStyle name="Note 4 2 4 2 4 4 2" xfId="33157"/>
    <cellStyle name="Note 4 2 4 2 4 4 3" xfId="50369"/>
    <cellStyle name="Note 4 2 4 2 4 5" xfId="22524"/>
    <cellStyle name="Note 4 2 4 2 4 6" xfId="39811"/>
    <cellStyle name="Note 4 2 4 2 5" xfId="10465"/>
    <cellStyle name="Note 4 2 4 2 5 2" xfId="17354"/>
    <cellStyle name="Note 4 2 4 2 5 2 2" xfId="35018"/>
    <cellStyle name="Note 4 2 4 2 5 2 3" xfId="52216"/>
    <cellStyle name="Note 4 2 4 2 5 3" xfId="28129"/>
    <cellStyle name="Note 4 2 4 2 5 4" xfId="45377"/>
    <cellStyle name="Note 4 2 4 2 6" xfId="6715"/>
    <cellStyle name="Note 4 2 4 2 6 2" xfId="24380"/>
    <cellStyle name="Note 4 2 4 2 6 3" xfId="41654"/>
    <cellStyle name="Note 4 2 4 2 7" xfId="13746"/>
    <cellStyle name="Note 4 2 4 2 7 2" xfId="31410"/>
    <cellStyle name="Note 4 2 4 2 7 3" xfId="48634"/>
    <cellStyle name="Note 4 2 4 2 8" xfId="20662"/>
    <cellStyle name="Note 4 2 4 2 9" xfId="37968"/>
    <cellStyle name="Note 4 2 4 3" xfId="3039"/>
    <cellStyle name="Note 4 2 4 3 2" xfId="3702"/>
    <cellStyle name="Note 4 2 4 3 2 2" xfId="5618"/>
    <cellStyle name="Note 4 2 4 3 2 2 2" xfId="12538"/>
    <cellStyle name="Note 4 2 4 3 2 2 2 2" xfId="19265"/>
    <cellStyle name="Note 4 2 4 3 2 2 2 2 2" xfId="36929"/>
    <cellStyle name="Note 4 2 4 3 2 2 2 2 3" xfId="54106"/>
    <cellStyle name="Note 4 2 4 3 2 2 2 3" xfId="30202"/>
    <cellStyle name="Note 4 2 4 3 2 2 2 4" xfId="47429"/>
    <cellStyle name="Note 4 2 4 3 2 2 3" xfId="9254"/>
    <cellStyle name="Note 4 2 4 3 2 2 3 2" xfId="26919"/>
    <cellStyle name="Note 4 2 4 3 2 2 3 3" xfId="44172"/>
    <cellStyle name="Note 4 2 4 3 2 2 4" xfId="16198"/>
    <cellStyle name="Note 4 2 4 3 2 2 4 2" xfId="33862"/>
    <cellStyle name="Note 4 2 4 3 2 2 4 3" xfId="51065"/>
    <cellStyle name="Note 4 2 4 3 2 2 5" xfId="23283"/>
    <cellStyle name="Note 4 2 4 3 2 2 6" xfId="40561"/>
    <cellStyle name="Note 4 2 4 3 2 3" xfId="11162"/>
    <cellStyle name="Note 4 2 4 3 2 3 2" xfId="17997"/>
    <cellStyle name="Note 4 2 4 3 2 3 2 2" xfId="35661"/>
    <cellStyle name="Note 4 2 4 3 2 3 2 3" xfId="52850"/>
    <cellStyle name="Note 4 2 4 3 2 3 3" xfId="28826"/>
    <cellStyle name="Note 4 2 4 3 2 3 4" xfId="46065"/>
    <cellStyle name="Note 4 2 4 3 2 4" xfId="7399"/>
    <cellStyle name="Note 4 2 4 3 2 4 2" xfId="25064"/>
    <cellStyle name="Note 4 2 4 3 2 4 3" xfId="42329"/>
    <cellStyle name="Note 4 2 4 3 2 5" xfId="14451"/>
    <cellStyle name="Note 4 2 4 3 2 5 2" xfId="32115"/>
    <cellStyle name="Note 4 2 4 3 2 5 3" xfId="49330"/>
    <cellStyle name="Note 4 2 4 3 2 6" xfId="21421"/>
    <cellStyle name="Note 4 2 4 3 2 7" xfId="38718"/>
    <cellStyle name="Note 4 2 4 3 3" xfId="4069"/>
    <cellStyle name="Note 4 2 4 3 3 2" xfId="5985"/>
    <cellStyle name="Note 4 2 4 3 3 2 2" xfId="12905"/>
    <cellStyle name="Note 4 2 4 3 3 2 2 2" xfId="19632"/>
    <cellStyle name="Note 4 2 4 3 3 2 2 2 2" xfId="37296"/>
    <cellStyle name="Note 4 2 4 3 3 2 2 2 3" xfId="54473"/>
    <cellStyle name="Note 4 2 4 3 3 2 2 3" xfId="30569"/>
    <cellStyle name="Note 4 2 4 3 3 2 2 4" xfId="47796"/>
    <cellStyle name="Note 4 2 4 3 3 2 3" xfId="9621"/>
    <cellStyle name="Note 4 2 4 3 3 2 3 2" xfId="27286"/>
    <cellStyle name="Note 4 2 4 3 3 2 3 3" xfId="44539"/>
    <cellStyle name="Note 4 2 4 3 3 2 4" xfId="16565"/>
    <cellStyle name="Note 4 2 4 3 3 2 4 2" xfId="34229"/>
    <cellStyle name="Note 4 2 4 3 3 2 4 3" xfId="51432"/>
    <cellStyle name="Note 4 2 4 3 3 2 5" xfId="23650"/>
    <cellStyle name="Note 4 2 4 3 3 2 6" xfId="40928"/>
    <cellStyle name="Note 4 2 4 3 3 3" xfId="7766"/>
    <cellStyle name="Note 4 2 4 3 3 3 2" xfId="25431"/>
    <cellStyle name="Note 4 2 4 3 3 3 3" xfId="42696"/>
    <cellStyle name="Note 4 2 4 3 3 4" xfId="14818"/>
    <cellStyle name="Note 4 2 4 3 3 4 2" xfId="32482"/>
    <cellStyle name="Note 4 2 4 3 3 4 3" xfId="49697"/>
    <cellStyle name="Note 4 2 4 3 3 5" xfId="21788"/>
    <cellStyle name="Note 4 2 4 3 3 6" xfId="39085"/>
    <cellStyle name="Note 4 2 4 3 4" xfId="4955"/>
    <cellStyle name="Note 4 2 4 3 4 2" xfId="11875"/>
    <cellStyle name="Note 4 2 4 3 4 2 2" xfId="18656"/>
    <cellStyle name="Note 4 2 4 3 4 2 2 2" xfId="36320"/>
    <cellStyle name="Note 4 2 4 3 4 2 2 3" xfId="53503"/>
    <cellStyle name="Note 4 2 4 3 4 2 3" xfId="29539"/>
    <cellStyle name="Note 4 2 4 3 4 2 4" xfId="46772"/>
    <cellStyle name="Note 4 2 4 3 4 3" xfId="8591"/>
    <cellStyle name="Note 4 2 4 3 4 3 2" xfId="26256"/>
    <cellStyle name="Note 4 2 4 3 4 3 3" xfId="43515"/>
    <cellStyle name="Note 4 2 4 3 4 4" xfId="15589"/>
    <cellStyle name="Note 4 2 4 3 4 4 2" xfId="33253"/>
    <cellStyle name="Note 4 2 4 3 4 4 3" xfId="50462"/>
    <cellStyle name="Note 4 2 4 3 4 5" xfId="22620"/>
    <cellStyle name="Note 4 2 4 3 4 6" xfId="39904"/>
    <cellStyle name="Note 4 2 4 3 5" xfId="10561"/>
    <cellStyle name="Note 4 2 4 3 5 2" xfId="17450"/>
    <cellStyle name="Note 4 2 4 3 5 2 2" xfId="35114"/>
    <cellStyle name="Note 4 2 4 3 5 2 3" xfId="52309"/>
    <cellStyle name="Note 4 2 4 3 5 3" xfId="28225"/>
    <cellStyle name="Note 4 2 4 3 5 4" xfId="45470"/>
    <cellStyle name="Note 4 2 4 3 6" xfId="6811"/>
    <cellStyle name="Note 4 2 4 3 6 2" xfId="24476"/>
    <cellStyle name="Note 4 2 4 3 6 3" xfId="41747"/>
    <cellStyle name="Note 4 2 4 3 7" xfId="13842"/>
    <cellStyle name="Note 4 2 4 3 7 2" xfId="31506"/>
    <cellStyle name="Note 4 2 4 3 7 3" xfId="48727"/>
    <cellStyle name="Note 4 2 4 3 8" xfId="20758"/>
    <cellStyle name="Note 4 2 4 3 9" xfId="38061"/>
    <cellStyle name="Note 4 2 4 4" xfId="3151"/>
    <cellStyle name="Note 4 2 4 4 2" xfId="4181"/>
    <cellStyle name="Note 4 2 4 4 2 2" xfId="6097"/>
    <cellStyle name="Note 4 2 4 4 2 2 2" xfId="13017"/>
    <cellStyle name="Note 4 2 4 4 2 2 2 2" xfId="19744"/>
    <cellStyle name="Note 4 2 4 4 2 2 2 2 2" xfId="37408"/>
    <cellStyle name="Note 4 2 4 4 2 2 2 2 3" xfId="54585"/>
    <cellStyle name="Note 4 2 4 4 2 2 2 3" xfId="30681"/>
    <cellStyle name="Note 4 2 4 4 2 2 2 4" xfId="47908"/>
    <cellStyle name="Note 4 2 4 4 2 2 3" xfId="9733"/>
    <cellStyle name="Note 4 2 4 4 2 2 3 2" xfId="27398"/>
    <cellStyle name="Note 4 2 4 4 2 2 3 3" xfId="44651"/>
    <cellStyle name="Note 4 2 4 4 2 2 4" xfId="16677"/>
    <cellStyle name="Note 4 2 4 4 2 2 4 2" xfId="34341"/>
    <cellStyle name="Note 4 2 4 4 2 2 4 3" xfId="51544"/>
    <cellStyle name="Note 4 2 4 4 2 2 5" xfId="23762"/>
    <cellStyle name="Note 4 2 4 4 2 2 6" xfId="41040"/>
    <cellStyle name="Note 4 2 4 4 2 3" xfId="7878"/>
    <cellStyle name="Note 4 2 4 4 2 3 2" xfId="25543"/>
    <cellStyle name="Note 4 2 4 4 2 3 3" xfId="42808"/>
    <cellStyle name="Note 4 2 4 4 2 4" xfId="14930"/>
    <cellStyle name="Note 4 2 4 4 2 4 2" xfId="32594"/>
    <cellStyle name="Note 4 2 4 4 2 4 3" xfId="49809"/>
    <cellStyle name="Note 4 2 4 4 2 5" xfId="21900"/>
    <cellStyle name="Note 4 2 4 4 2 6" xfId="39197"/>
    <cellStyle name="Note 4 2 4 4 3" xfId="5067"/>
    <cellStyle name="Note 4 2 4 4 3 2" xfId="11987"/>
    <cellStyle name="Note 4 2 4 4 3 2 2" xfId="18768"/>
    <cellStyle name="Note 4 2 4 4 3 2 2 2" xfId="36432"/>
    <cellStyle name="Note 4 2 4 4 3 2 2 3" xfId="53615"/>
    <cellStyle name="Note 4 2 4 4 3 2 3" xfId="29651"/>
    <cellStyle name="Note 4 2 4 4 3 2 4" xfId="46884"/>
    <cellStyle name="Note 4 2 4 4 3 3" xfId="8703"/>
    <cellStyle name="Note 4 2 4 4 3 3 2" xfId="26368"/>
    <cellStyle name="Note 4 2 4 4 3 3 3" xfId="43627"/>
    <cellStyle name="Note 4 2 4 4 3 4" xfId="15701"/>
    <cellStyle name="Note 4 2 4 4 3 4 2" xfId="33365"/>
    <cellStyle name="Note 4 2 4 4 3 4 3" xfId="50574"/>
    <cellStyle name="Note 4 2 4 4 3 5" xfId="22732"/>
    <cellStyle name="Note 4 2 4 4 3 6" xfId="40016"/>
    <cellStyle name="Note 4 2 4 4 4" xfId="10673"/>
    <cellStyle name="Note 4 2 4 4 4 2" xfId="17562"/>
    <cellStyle name="Note 4 2 4 4 4 2 2" xfId="35226"/>
    <cellStyle name="Note 4 2 4 4 4 2 3" xfId="52421"/>
    <cellStyle name="Note 4 2 4 4 4 3" xfId="28337"/>
    <cellStyle name="Note 4 2 4 4 4 4" xfId="45582"/>
    <cellStyle name="Note 4 2 4 4 5" xfId="6923"/>
    <cellStyle name="Note 4 2 4 4 5 2" xfId="24588"/>
    <cellStyle name="Note 4 2 4 4 5 3" xfId="41859"/>
    <cellStyle name="Note 4 2 4 4 6" xfId="13954"/>
    <cellStyle name="Note 4 2 4 4 6 2" xfId="31618"/>
    <cellStyle name="Note 4 2 4 4 6 3" xfId="48839"/>
    <cellStyle name="Note 4 2 4 4 7" xfId="20870"/>
    <cellStyle name="Note 4 2 4 4 8" xfId="38173"/>
    <cellStyle name="Note 4 2 4 5" xfId="3379"/>
    <cellStyle name="Note 4 2 4 5 2" xfId="5295"/>
    <cellStyle name="Note 4 2 4 5 2 2" xfId="12215"/>
    <cellStyle name="Note 4 2 4 5 2 2 2" xfId="18942"/>
    <cellStyle name="Note 4 2 4 5 2 2 2 2" xfId="36606"/>
    <cellStyle name="Note 4 2 4 5 2 2 2 3" xfId="53789"/>
    <cellStyle name="Note 4 2 4 5 2 2 3" xfId="29879"/>
    <cellStyle name="Note 4 2 4 5 2 2 4" xfId="47112"/>
    <cellStyle name="Note 4 2 4 5 2 3" xfId="8931"/>
    <cellStyle name="Note 4 2 4 5 2 3 2" xfId="26596"/>
    <cellStyle name="Note 4 2 4 5 2 3 3" xfId="43855"/>
    <cellStyle name="Note 4 2 4 5 2 4" xfId="15875"/>
    <cellStyle name="Note 4 2 4 5 2 4 2" xfId="33539"/>
    <cellStyle name="Note 4 2 4 5 2 4 3" xfId="50748"/>
    <cellStyle name="Note 4 2 4 5 2 5" xfId="22960"/>
    <cellStyle name="Note 4 2 4 5 2 6" xfId="40244"/>
    <cellStyle name="Note 4 2 4 5 3" xfId="10839"/>
    <cellStyle name="Note 4 2 4 5 3 2" xfId="17674"/>
    <cellStyle name="Note 4 2 4 5 3 2 2" xfId="35338"/>
    <cellStyle name="Note 4 2 4 5 3 2 3" xfId="52533"/>
    <cellStyle name="Note 4 2 4 5 3 3" xfId="28503"/>
    <cellStyle name="Note 4 2 4 5 3 4" xfId="45748"/>
    <cellStyle name="Note 4 2 4 5 4" xfId="14128"/>
    <cellStyle name="Note 4 2 4 5 4 2" xfId="31792"/>
    <cellStyle name="Note 4 2 4 5 4 3" xfId="49013"/>
    <cellStyle name="Note 4 2 4 5 5" xfId="21098"/>
    <cellStyle name="Note 4 2 4 5 6" xfId="38401"/>
    <cellStyle name="Note 4 2 4 6" xfId="3240"/>
    <cellStyle name="Note 4 2 4 6 2" xfId="5156"/>
    <cellStyle name="Note 4 2 4 6 2 2" xfId="12076"/>
    <cellStyle name="Note 4 2 4 6 2 2 2" xfId="18857"/>
    <cellStyle name="Note 4 2 4 6 2 2 2 2" xfId="36521"/>
    <cellStyle name="Note 4 2 4 6 2 2 2 3" xfId="53704"/>
    <cellStyle name="Note 4 2 4 6 2 2 3" xfId="29740"/>
    <cellStyle name="Note 4 2 4 6 2 2 4" xfId="46973"/>
    <cellStyle name="Note 4 2 4 6 2 3" xfId="8792"/>
    <cellStyle name="Note 4 2 4 6 2 3 2" xfId="26457"/>
    <cellStyle name="Note 4 2 4 6 2 3 3" xfId="43716"/>
    <cellStyle name="Note 4 2 4 6 2 4" xfId="15790"/>
    <cellStyle name="Note 4 2 4 6 2 4 2" xfId="33454"/>
    <cellStyle name="Note 4 2 4 6 2 4 3" xfId="50663"/>
    <cellStyle name="Note 4 2 4 6 2 5" xfId="22821"/>
    <cellStyle name="Note 4 2 4 6 2 6" xfId="40105"/>
    <cellStyle name="Note 4 2 4 6 3" xfId="7012"/>
    <cellStyle name="Note 4 2 4 6 3 2" xfId="24677"/>
    <cellStyle name="Note 4 2 4 6 3 3" xfId="41948"/>
    <cellStyle name="Note 4 2 4 6 4" xfId="14043"/>
    <cellStyle name="Note 4 2 4 6 4 2" xfId="31707"/>
    <cellStyle name="Note 4 2 4 6 4 3" xfId="48928"/>
    <cellStyle name="Note 4 2 4 6 5" xfId="20959"/>
    <cellStyle name="Note 4 2 4 6 6" xfId="38262"/>
    <cellStyle name="Note 4 2 4 7" xfId="4632"/>
    <cellStyle name="Note 4 2 4 7 2" xfId="11552"/>
    <cellStyle name="Note 4 2 4 7 2 2" xfId="18333"/>
    <cellStyle name="Note 4 2 4 7 2 2 2" xfId="35997"/>
    <cellStyle name="Note 4 2 4 7 2 2 3" xfId="53186"/>
    <cellStyle name="Note 4 2 4 7 2 3" xfId="29216"/>
    <cellStyle name="Note 4 2 4 7 2 4" xfId="46455"/>
    <cellStyle name="Note 4 2 4 7 3" xfId="8268"/>
    <cellStyle name="Note 4 2 4 7 3 2" xfId="25933"/>
    <cellStyle name="Note 4 2 4 7 3 3" xfId="43198"/>
    <cellStyle name="Note 4 2 4 7 4" xfId="15266"/>
    <cellStyle name="Note 4 2 4 7 4 2" xfId="32930"/>
    <cellStyle name="Note 4 2 4 7 4 3" xfId="50145"/>
    <cellStyle name="Note 4 2 4 7 5" xfId="22297"/>
    <cellStyle name="Note 4 2 4 7 6" xfId="39587"/>
    <cellStyle name="Note 4 2 4 8" xfId="10238"/>
    <cellStyle name="Note 4 2 4 8 2" xfId="17127"/>
    <cellStyle name="Note 4 2 4 8 2 2" xfId="34791"/>
    <cellStyle name="Note 4 2 4 8 2 3" xfId="51992"/>
    <cellStyle name="Note 4 2 4 8 3" xfId="27902"/>
    <cellStyle name="Note 4 2 4 8 4" xfId="45153"/>
    <cellStyle name="Note 4 2 4 9" xfId="6488"/>
    <cellStyle name="Note 4 2 4 9 2" xfId="24153"/>
    <cellStyle name="Note 4 2 4 9 3" xfId="41430"/>
    <cellStyle name="Note 4 2 5" xfId="2860"/>
    <cellStyle name="Note 4 2 5 2" xfId="3523"/>
    <cellStyle name="Note 4 2 5 2 2" xfId="5439"/>
    <cellStyle name="Note 4 2 5 2 2 2" xfId="12359"/>
    <cellStyle name="Note 4 2 5 2 2 2 2" xfId="19086"/>
    <cellStyle name="Note 4 2 5 2 2 2 2 2" xfId="36750"/>
    <cellStyle name="Note 4 2 5 2 2 2 2 3" xfId="53930"/>
    <cellStyle name="Note 4 2 5 2 2 2 3" xfId="30023"/>
    <cellStyle name="Note 4 2 5 2 2 2 4" xfId="47253"/>
    <cellStyle name="Note 4 2 5 2 2 3" xfId="9075"/>
    <cellStyle name="Note 4 2 5 2 2 3 2" xfId="26740"/>
    <cellStyle name="Note 4 2 5 2 2 3 3" xfId="43996"/>
    <cellStyle name="Note 4 2 5 2 2 4" xfId="16019"/>
    <cellStyle name="Note 4 2 5 2 2 4 2" xfId="33683"/>
    <cellStyle name="Note 4 2 5 2 2 4 3" xfId="50889"/>
    <cellStyle name="Note 4 2 5 2 2 5" xfId="23104"/>
    <cellStyle name="Note 4 2 5 2 2 6" xfId="40385"/>
    <cellStyle name="Note 4 2 5 2 3" xfId="10983"/>
    <cellStyle name="Note 4 2 5 2 3 2" xfId="17818"/>
    <cellStyle name="Note 4 2 5 2 3 2 2" xfId="35482"/>
    <cellStyle name="Note 4 2 5 2 3 2 3" xfId="52674"/>
    <cellStyle name="Note 4 2 5 2 3 3" xfId="28647"/>
    <cellStyle name="Note 4 2 5 2 3 4" xfId="45889"/>
    <cellStyle name="Note 4 2 5 2 4" xfId="7220"/>
    <cellStyle name="Note 4 2 5 2 4 2" xfId="24885"/>
    <cellStyle name="Note 4 2 5 2 4 3" xfId="42153"/>
    <cellStyle name="Note 4 2 5 2 5" xfId="14272"/>
    <cellStyle name="Note 4 2 5 2 5 2" xfId="31936"/>
    <cellStyle name="Note 4 2 5 2 5 3" xfId="49154"/>
    <cellStyle name="Note 4 2 5 2 6" xfId="21242"/>
    <cellStyle name="Note 4 2 5 2 7" xfId="38542"/>
    <cellStyle name="Note 4 2 5 3" xfId="3893"/>
    <cellStyle name="Note 4 2 5 3 2" xfId="5809"/>
    <cellStyle name="Note 4 2 5 3 2 2" xfId="12729"/>
    <cellStyle name="Note 4 2 5 3 2 2 2" xfId="19456"/>
    <cellStyle name="Note 4 2 5 3 2 2 2 2" xfId="37120"/>
    <cellStyle name="Note 4 2 5 3 2 2 2 3" xfId="54297"/>
    <cellStyle name="Note 4 2 5 3 2 2 3" xfId="30393"/>
    <cellStyle name="Note 4 2 5 3 2 2 4" xfId="47620"/>
    <cellStyle name="Note 4 2 5 3 2 3" xfId="9445"/>
    <cellStyle name="Note 4 2 5 3 2 3 2" xfId="27110"/>
    <cellStyle name="Note 4 2 5 3 2 3 3" xfId="44363"/>
    <cellStyle name="Note 4 2 5 3 2 4" xfId="16389"/>
    <cellStyle name="Note 4 2 5 3 2 4 2" xfId="34053"/>
    <cellStyle name="Note 4 2 5 3 2 4 3" xfId="51256"/>
    <cellStyle name="Note 4 2 5 3 2 5" xfId="23474"/>
    <cellStyle name="Note 4 2 5 3 2 6" xfId="40752"/>
    <cellStyle name="Note 4 2 5 3 3" xfId="7590"/>
    <cellStyle name="Note 4 2 5 3 3 2" xfId="25255"/>
    <cellStyle name="Note 4 2 5 3 3 3" xfId="42520"/>
    <cellStyle name="Note 4 2 5 3 4" xfId="14642"/>
    <cellStyle name="Note 4 2 5 3 4 2" xfId="32306"/>
    <cellStyle name="Note 4 2 5 3 4 3" xfId="49521"/>
    <cellStyle name="Note 4 2 5 3 5" xfId="21612"/>
    <cellStyle name="Note 4 2 5 3 6" xfId="38909"/>
    <cellStyle name="Note 4 2 5 4" xfId="4776"/>
    <cellStyle name="Note 4 2 5 4 2" xfId="11696"/>
    <cellStyle name="Note 4 2 5 4 2 2" xfId="18477"/>
    <cellStyle name="Note 4 2 5 4 2 2 2" xfId="36141"/>
    <cellStyle name="Note 4 2 5 4 2 2 3" xfId="53327"/>
    <cellStyle name="Note 4 2 5 4 2 3" xfId="29360"/>
    <cellStyle name="Note 4 2 5 4 2 4" xfId="46596"/>
    <cellStyle name="Note 4 2 5 4 3" xfId="8412"/>
    <cellStyle name="Note 4 2 5 4 3 2" xfId="26077"/>
    <cellStyle name="Note 4 2 5 4 3 3" xfId="43339"/>
    <cellStyle name="Note 4 2 5 4 4" xfId="15410"/>
    <cellStyle name="Note 4 2 5 4 4 2" xfId="33074"/>
    <cellStyle name="Note 4 2 5 4 4 3" xfId="50286"/>
    <cellStyle name="Note 4 2 5 4 5" xfId="22441"/>
    <cellStyle name="Note 4 2 5 4 6" xfId="39728"/>
    <cellStyle name="Note 4 2 5 5" xfId="10382"/>
    <cellStyle name="Note 4 2 5 5 2" xfId="17271"/>
    <cellStyle name="Note 4 2 5 5 2 2" xfId="34935"/>
    <cellStyle name="Note 4 2 5 5 2 3" xfId="52133"/>
    <cellStyle name="Note 4 2 5 5 3" xfId="28046"/>
    <cellStyle name="Note 4 2 5 5 4" xfId="45294"/>
    <cellStyle name="Note 4 2 5 6" xfId="6632"/>
    <cellStyle name="Note 4 2 5 6 2" xfId="24297"/>
    <cellStyle name="Note 4 2 5 6 3" xfId="41571"/>
    <cellStyle name="Note 4 2 5 7" xfId="13663"/>
    <cellStyle name="Note 4 2 5 7 2" xfId="31327"/>
    <cellStyle name="Note 4 2 5 7 3" xfId="48551"/>
    <cellStyle name="Note 4 2 5 8" xfId="20579"/>
    <cellStyle name="Note 4 2 5 9" xfId="37885"/>
    <cellStyle name="Note 4 2 6" xfId="4512"/>
    <cellStyle name="Note 4 2 6 2" xfId="6376"/>
    <cellStyle name="Note 4 2 6 2 2" xfId="13295"/>
    <cellStyle name="Note 4 2 6 2 2 2" xfId="19968"/>
    <cellStyle name="Note 4 2 6 2 2 2 2" xfId="37632"/>
    <cellStyle name="Note 4 2 6 2 2 2 3" xfId="54809"/>
    <cellStyle name="Note 4 2 6 2 2 3" xfId="30959"/>
    <cellStyle name="Note 4 2 6 2 2 4" xfId="48186"/>
    <cellStyle name="Note 4 2 6 2 3" xfId="10011"/>
    <cellStyle name="Note 4 2 6 2 3 2" xfId="27676"/>
    <cellStyle name="Note 4 2 6 2 3 3" xfId="44929"/>
    <cellStyle name="Note 4 2 6 2 4" xfId="16901"/>
    <cellStyle name="Note 4 2 6 2 4 2" xfId="34565"/>
    <cellStyle name="Note 4 2 6 2 4 3" xfId="51768"/>
    <cellStyle name="Note 4 2 6 2 5" xfId="24041"/>
    <cellStyle name="Note 4 2 6 2 6" xfId="41318"/>
    <cellStyle name="Note 4 2 6 3" xfId="11440"/>
    <cellStyle name="Note 4 2 6 3 2" xfId="18221"/>
    <cellStyle name="Note 4 2 6 3 2 2" xfId="35885"/>
    <cellStyle name="Note 4 2 6 3 2 3" xfId="53074"/>
    <cellStyle name="Note 4 2 6 3 3" xfId="29104"/>
    <cellStyle name="Note 4 2 6 3 4" xfId="46343"/>
    <cellStyle name="Note 4 2 6 4" xfId="8156"/>
    <cellStyle name="Note 4 2 6 4 2" xfId="25821"/>
    <cellStyle name="Note 4 2 6 4 3" xfId="43086"/>
    <cellStyle name="Note 4 2 6 5" xfId="15154"/>
    <cellStyle name="Note 4 2 6 5 2" xfId="32818"/>
    <cellStyle name="Note 4 2 6 5 3" xfId="50033"/>
    <cellStyle name="Note 4 2 6 6" xfId="22185"/>
    <cellStyle name="Note 4 2 6 7" xfId="39475"/>
    <cellStyle name="Note 4 2 7" xfId="4368"/>
    <cellStyle name="Note 4 2 7 2" xfId="6233"/>
    <cellStyle name="Note 4 2 7 2 2" xfId="13152"/>
    <cellStyle name="Note 4 2 7 2 2 2" xfId="19825"/>
    <cellStyle name="Note 4 2 7 2 2 2 2" xfId="37489"/>
    <cellStyle name="Note 4 2 7 2 2 2 3" xfId="54666"/>
    <cellStyle name="Note 4 2 7 2 2 3" xfId="30816"/>
    <cellStyle name="Note 4 2 7 2 2 4" xfId="48043"/>
    <cellStyle name="Note 4 2 7 2 3" xfId="9868"/>
    <cellStyle name="Note 4 2 7 2 3 2" xfId="27533"/>
    <cellStyle name="Note 4 2 7 2 3 3" xfId="44786"/>
    <cellStyle name="Note 4 2 7 2 4" xfId="16758"/>
    <cellStyle name="Note 4 2 7 2 4 2" xfId="34422"/>
    <cellStyle name="Note 4 2 7 2 4 3" xfId="51625"/>
    <cellStyle name="Note 4 2 7 2 5" xfId="23898"/>
    <cellStyle name="Note 4 2 7 2 6" xfId="41175"/>
    <cellStyle name="Note 4 2 7 3" xfId="11297"/>
    <cellStyle name="Note 4 2 7 3 2" xfId="18078"/>
    <cellStyle name="Note 4 2 7 3 2 2" xfId="35742"/>
    <cellStyle name="Note 4 2 7 3 2 3" xfId="52931"/>
    <cellStyle name="Note 4 2 7 3 3" xfId="28961"/>
    <cellStyle name="Note 4 2 7 3 4" xfId="46200"/>
    <cellStyle name="Note 4 2 7 4" xfId="8013"/>
    <cellStyle name="Note 4 2 7 4 2" xfId="25678"/>
    <cellStyle name="Note 4 2 7 4 3" xfId="42943"/>
    <cellStyle name="Note 4 2 7 5" xfId="15011"/>
    <cellStyle name="Note 4 2 7 5 2" xfId="32675"/>
    <cellStyle name="Note 4 2 7 5 3" xfId="49890"/>
    <cellStyle name="Note 4 2 7 6" xfId="22042"/>
    <cellStyle name="Note 4 2 7 7" xfId="39332"/>
    <cellStyle name="Note 4 2 8" xfId="10155"/>
    <cellStyle name="Note 4 2 8 2" xfId="17044"/>
    <cellStyle name="Note 4 2 8 2 2" xfId="34708"/>
    <cellStyle name="Note 4 2 8 2 3" xfId="51909"/>
    <cellStyle name="Note 4 2 8 3" xfId="27819"/>
    <cellStyle name="Note 4 2 8 4" xfId="45070"/>
    <cellStyle name="Note 4 2 9" xfId="13436"/>
    <cellStyle name="Note 4 2 9 2" xfId="31100"/>
    <cellStyle name="Note 4 2 9 3" xfId="48327"/>
    <cellStyle name="Note 4 3" xfId="1871"/>
    <cellStyle name="Note 4 3 10" xfId="20374"/>
    <cellStyle name="Note 4 3 2" xfId="1872"/>
    <cellStyle name="Note 4 3 2 2" xfId="2709"/>
    <cellStyle name="Note 4 3 2 2 10" xfId="13514"/>
    <cellStyle name="Note 4 3 2 2 10 2" xfId="31178"/>
    <cellStyle name="Note 4 3 2 2 10 3" xfId="48405"/>
    <cellStyle name="Note 4 3 2 2 11" xfId="20430"/>
    <cellStyle name="Note 4 3 2 2 12" xfId="37739"/>
    <cellStyle name="Note 4 3 2 2 2" xfId="2938"/>
    <cellStyle name="Note 4 3 2 2 2 2" xfId="3601"/>
    <cellStyle name="Note 4 3 2 2 2 2 2" xfId="5517"/>
    <cellStyle name="Note 4 3 2 2 2 2 2 2" xfId="12437"/>
    <cellStyle name="Note 4 3 2 2 2 2 2 2 2" xfId="19164"/>
    <cellStyle name="Note 4 3 2 2 2 2 2 2 2 2" xfId="36828"/>
    <cellStyle name="Note 4 3 2 2 2 2 2 2 2 3" xfId="54008"/>
    <cellStyle name="Note 4 3 2 2 2 2 2 2 3" xfId="30101"/>
    <cellStyle name="Note 4 3 2 2 2 2 2 2 4" xfId="47331"/>
    <cellStyle name="Note 4 3 2 2 2 2 2 3" xfId="9153"/>
    <cellStyle name="Note 4 3 2 2 2 2 2 3 2" xfId="26818"/>
    <cellStyle name="Note 4 3 2 2 2 2 2 3 3" xfId="44074"/>
    <cellStyle name="Note 4 3 2 2 2 2 2 4" xfId="16097"/>
    <cellStyle name="Note 4 3 2 2 2 2 2 4 2" xfId="33761"/>
    <cellStyle name="Note 4 3 2 2 2 2 2 4 3" xfId="50967"/>
    <cellStyle name="Note 4 3 2 2 2 2 2 5" xfId="23182"/>
    <cellStyle name="Note 4 3 2 2 2 2 2 6" xfId="40463"/>
    <cellStyle name="Note 4 3 2 2 2 2 3" xfId="11061"/>
    <cellStyle name="Note 4 3 2 2 2 2 3 2" xfId="17896"/>
    <cellStyle name="Note 4 3 2 2 2 2 3 2 2" xfId="35560"/>
    <cellStyle name="Note 4 3 2 2 2 2 3 2 3" xfId="52752"/>
    <cellStyle name="Note 4 3 2 2 2 2 3 3" xfId="28725"/>
    <cellStyle name="Note 4 3 2 2 2 2 3 4" xfId="45967"/>
    <cellStyle name="Note 4 3 2 2 2 2 4" xfId="7298"/>
    <cellStyle name="Note 4 3 2 2 2 2 4 2" xfId="24963"/>
    <cellStyle name="Note 4 3 2 2 2 2 4 3" xfId="42231"/>
    <cellStyle name="Note 4 3 2 2 2 2 5" xfId="14350"/>
    <cellStyle name="Note 4 3 2 2 2 2 5 2" xfId="32014"/>
    <cellStyle name="Note 4 3 2 2 2 2 5 3" xfId="49232"/>
    <cellStyle name="Note 4 3 2 2 2 2 6" xfId="21320"/>
    <cellStyle name="Note 4 3 2 2 2 2 7" xfId="38620"/>
    <cellStyle name="Note 4 3 2 2 2 3" xfId="3971"/>
    <cellStyle name="Note 4 3 2 2 2 3 2" xfId="5887"/>
    <cellStyle name="Note 4 3 2 2 2 3 2 2" xfId="12807"/>
    <cellStyle name="Note 4 3 2 2 2 3 2 2 2" xfId="19534"/>
    <cellStyle name="Note 4 3 2 2 2 3 2 2 2 2" xfId="37198"/>
    <cellStyle name="Note 4 3 2 2 2 3 2 2 2 3" xfId="54375"/>
    <cellStyle name="Note 4 3 2 2 2 3 2 2 3" xfId="30471"/>
    <cellStyle name="Note 4 3 2 2 2 3 2 2 4" xfId="47698"/>
    <cellStyle name="Note 4 3 2 2 2 3 2 3" xfId="9523"/>
    <cellStyle name="Note 4 3 2 2 2 3 2 3 2" xfId="27188"/>
    <cellStyle name="Note 4 3 2 2 2 3 2 3 3" xfId="44441"/>
    <cellStyle name="Note 4 3 2 2 2 3 2 4" xfId="16467"/>
    <cellStyle name="Note 4 3 2 2 2 3 2 4 2" xfId="34131"/>
    <cellStyle name="Note 4 3 2 2 2 3 2 4 3" xfId="51334"/>
    <cellStyle name="Note 4 3 2 2 2 3 2 5" xfId="23552"/>
    <cellStyle name="Note 4 3 2 2 2 3 2 6" xfId="40830"/>
    <cellStyle name="Note 4 3 2 2 2 3 3" xfId="7668"/>
    <cellStyle name="Note 4 3 2 2 2 3 3 2" xfId="25333"/>
    <cellStyle name="Note 4 3 2 2 2 3 3 3" xfId="42598"/>
    <cellStyle name="Note 4 3 2 2 2 3 4" xfId="14720"/>
    <cellStyle name="Note 4 3 2 2 2 3 4 2" xfId="32384"/>
    <cellStyle name="Note 4 3 2 2 2 3 4 3" xfId="49599"/>
    <cellStyle name="Note 4 3 2 2 2 3 5" xfId="21690"/>
    <cellStyle name="Note 4 3 2 2 2 3 6" xfId="38987"/>
    <cellStyle name="Note 4 3 2 2 2 4" xfId="4854"/>
    <cellStyle name="Note 4 3 2 2 2 4 2" xfId="11774"/>
    <cellStyle name="Note 4 3 2 2 2 4 2 2" xfId="18555"/>
    <cellStyle name="Note 4 3 2 2 2 4 2 2 2" xfId="36219"/>
    <cellStyle name="Note 4 3 2 2 2 4 2 2 3" xfId="53405"/>
    <cellStyle name="Note 4 3 2 2 2 4 2 3" xfId="29438"/>
    <cellStyle name="Note 4 3 2 2 2 4 2 4" xfId="46674"/>
    <cellStyle name="Note 4 3 2 2 2 4 3" xfId="8490"/>
    <cellStyle name="Note 4 3 2 2 2 4 3 2" xfId="26155"/>
    <cellStyle name="Note 4 3 2 2 2 4 3 3" xfId="43417"/>
    <cellStyle name="Note 4 3 2 2 2 4 4" xfId="15488"/>
    <cellStyle name="Note 4 3 2 2 2 4 4 2" xfId="33152"/>
    <cellStyle name="Note 4 3 2 2 2 4 4 3" xfId="50364"/>
    <cellStyle name="Note 4 3 2 2 2 4 5" xfId="22519"/>
    <cellStyle name="Note 4 3 2 2 2 4 6" xfId="39806"/>
    <cellStyle name="Note 4 3 2 2 2 5" xfId="10460"/>
    <cellStyle name="Note 4 3 2 2 2 5 2" xfId="17349"/>
    <cellStyle name="Note 4 3 2 2 2 5 2 2" xfId="35013"/>
    <cellStyle name="Note 4 3 2 2 2 5 2 3" xfId="52211"/>
    <cellStyle name="Note 4 3 2 2 2 5 3" xfId="28124"/>
    <cellStyle name="Note 4 3 2 2 2 5 4" xfId="45372"/>
    <cellStyle name="Note 4 3 2 2 2 6" xfId="6710"/>
    <cellStyle name="Note 4 3 2 2 2 6 2" xfId="24375"/>
    <cellStyle name="Note 4 3 2 2 2 6 3" xfId="41649"/>
    <cellStyle name="Note 4 3 2 2 2 7" xfId="13741"/>
    <cellStyle name="Note 4 3 2 2 2 7 2" xfId="31405"/>
    <cellStyle name="Note 4 3 2 2 2 7 3" xfId="48629"/>
    <cellStyle name="Note 4 3 2 2 2 8" xfId="20657"/>
    <cellStyle name="Note 4 3 2 2 2 9" xfId="37963"/>
    <cellStyle name="Note 4 3 2 2 3" xfId="3034"/>
    <cellStyle name="Note 4 3 2 2 3 2" xfId="3697"/>
    <cellStyle name="Note 4 3 2 2 3 2 2" xfId="5613"/>
    <cellStyle name="Note 4 3 2 2 3 2 2 2" xfId="12533"/>
    <cellStyle name="Note 4 3 2 2 3 2 2 2 2" xfId="19260"/>
    <cellStyle name="Note 4 3 2 2 3 2 2 2 2 2" xfId="36924"/>
    <cellStyle name="Note 4 3 2 2 3 2 2 2 2 3" xfId="54101"/>
    <cellStyle name="Note 4 3 2 2 3 2 2 2 3" xfId="30197"/>
    <cellStyle name="Note 4 3 2 2 3 2 2 2 4" xfId="47424"/>
    <cellStyle name="Note 4 3 2 2 3 2 2 3" xfId="9249"/>
    <cellStyle name="Note 4 3 2 2 3 2 2 3 2" xfId="26914"/>
    <cellStyle name="Note 4 3 2 2 3 2 2 3 3" xfId="44167"/>
    <cellStyle name="Note 4 3 2 2 3 2 2 4" xfId="16193"/>
    <cellStyle name="Note 4 3 2 2 3 2 2 4 2" xfId="33857"/>
    <cellStyle name="Note 4 3 2 2 3 2 2 4 3" xfId="51060"/>
    <cellStyle name="Note 4 3 2 2 3 2 2 5" xfId="23278"/>
    <cellStyle name="Note 4 3 2 2 3 2 2 6" xfId="40556"/>
    <cellStyle name="Note 4 3 2 2 3 2 3" xfId="11157"/>
    <cellStyle name="Note 4 3 2 2 3 2 3 2" xfId="17992"/>
    <cellStyle name="Note 4 3 2 2 3 2 3 2 2" xfId="35656"/>
    <cellStyle name="Note 4 3 2 2 3 2 3 2 3" xfId="52845"/>
    <cellStyle name="Note 4 3 2 2 3 2 3 3" xfId="28821"/>
    <cellStyle name="Note 4 3 2 2 3 2 3 4" xfId="46060"/>
    <cellStyle name="Note 4 3 2 2 3 2 4" xfId="7394"/>
    <cellStyle name="Note 4 3 2 2 3 2 4 2" xfId="25059"/>
    <cellStyle name="Note 4 3 2 2 3 2 4 3" xfId="42324"/>
    <cellStyle name="Note 4 3 2 2 3 2 5" xfId="14446"/>
    <cellStyle name="Note 4 3 2 2 3 2 5 2" xfId="32110"/>
    <cellStyle name="Note 4 3 2 2 3 2 5 3" xfId="49325"/>
    <cellStyle name="Note 4 3 2 2 3 2 6" xfId="21416"/>
    <cellStyle name="Note 4 3 2 2 3 2 7" xfId="38713"/>
    <cellStyle name="Note 4 3 2 2 3 3" xfId="4064"/>
    <cellStyle name="Note 4 3 2 2 3 3 2" xfId="5980"/>
    <cellStyle name="Note 4 3 2 2 3 3 2 2" xfId="12900"/>
    <cellStyle name="Note 4 3 2 2 3 3 2 2 2" xfId="19627"/>
    <cellStyle name="Note 4 3 2 2 3 3 2 2 2 2" xfId="37291"/>
    <cellStyle name="Note 4 3 2 2 3 3 2 2 2 3" xfId="54468"/>
    <cellStyle name="Note 4 3 2 2 3 3 2 2 3" xfId="30564"/>
    <cellStyle name="Note 4 3 2 2 3 3 2 2 4" xfId="47791"/>
    <cellStyle name="Note 4 3 2 2 3 3 2 3" xfId="9616"/>
    <cellStyle name="Note 4 3 2 2 3 3 2 3 2" xfId="27281"/>
    <cellStyle name="Note 4 3 2 2 3 3 2 3 3" xfId="44534"/>
    <cellStyle name="Note 4 3 2 2 3 3 2 4" xfId="16560"/>
    <cellStyle name="Note 4 3 2 2 3 3 2 4 2" xfId="34224"/>
    <cellStyle name="Note 4 3 2 2 3 3 2 4 3" xfId="51427"/>
    <cellStyle name="Note 4 3 2 2 3 3 2 5" xfId="23645"/>
    <cellStyle name="Note 4 3 2 2 3 3 2 6" xfId="40923"/>
    <cellStyle name="Note 4 3 2 2 3 3 3" xfId="7761"/>
    <cellStyle name="Note 4 3 2 2 3 3 3 2" xfId="25426"/>
    <cellStyle name="Note 4 3 2 2 3 3 3 3" xfId="42691"/>
    <cellStyle name="Note 4 3 2 2 3 3 4" xfId="14813"/>
    <cellStyle name="Note 4 3 2 2 3 3 4 2" xfId="32477"/>
    <cellStyle name="Note 4 3 2 2 3 3 4 3" xfId="49692"/>
    <cellStyle name="Note 4 3 2 2 3 3 5" xfId="21783"/>
    <cellStyle name="Note 4 3 2 2 3 3 6" xfId="39080"/>
    <cellStyle name="Note 4 3 2 2 3 4" xfId="4950"/>
    <cellStyle name="Note 4 3 2 2 3 4 2" xfId="11870"/>
    <cellStyle name="Note 4 3 2 2 3 4 2 2" xfId="18651"/>
    <cellStyle name="Note 4 3 2 2 3 4 2 2 2" xfId="36315"/>
    <cellStyle name="Note 4 3 2 2 3 4 2 2 3" xfId="53498"/>
    <cellStyle name="Note 4 3 2 2 3 4 2 3" xfId="29534"/>
    <cellStyle name="Note 4 3 2 2 3 4 2 4" xfId="46767"/>
    <cellStyle name="Note 4 3 2 2 3 4 3" xfId="8586"/>
    <cellStyle name="Note 4 3 2 2 3 4 3 2" xfId="26251"/>
    <cellStyle name="Note 4 3 2 2 3 4 3 3" xfId="43510"/>
    <cellStyle name="Note 4 3 2 2 3 4 4" xfId="15584"/>
    <cellStyle name="Note 4 3 2 2 3 4 4 2" xfId="33248"/>
    <cellStyle name="Note 4 3 2 2 3 4 4 3" xfId="50457"/>
    <cellStyle name="Note 4 3 2 2 3 4 5" xfId="22615"/>
    <cellStyle name="Note 4 3 2 2 3 4 6" xfId="39899"/>
    <cellStyle name="Note 4 3 2 2 3 5" xfId="10556"/>
    <cellStyle name="Note 4 3 2 2 3 5 2" xfId="17445"/>
    <cellStyle name="Note 4 3 2 2 3 5 2 2" xfId="35109"/>
    <cellStyle name="Note 4 3 2 2 3 5 2 3" xfId="52304"/>
    <cellStyle name="Note 4 3 2 2 3 5 3" xfId="28220"/>
    <cellStyle name="Note 4 3 2 2 3 5 4" xfId="45465"/>
    <cellStyle name="Note 4 3 2 2 3 6" xfId="6806"/>
    <cellStyle name="Note 4 3 2 2 3 6 2" xfId="24471"/>
    <cellStyle name="Note 4 3 2 2 3 6 3" xfId="41742"/>
    <cellStyle name="Note 4 3 2 2 3 7" xfId="13837"/>
    <cellStyle name="Note 4 3 2 2 3 7 2" xfId="31501"/>
    <cellStyle name="Note 4 3 2 2 3 7 3" xfId="48722"/>
    <cellStyle name="Note 4 3 2 2 3 8" xfId="20753"/>
    <cellStyle name="Note 4 3 2 2 3 9" xfId="38056"/>
    <cellStyle name="Note 4 3 2 2 4" xfId="3146"/>
    <cellStyle name="Note 4 3 2 2 4 2" xfId="4176"/>
    <cellStyle name="Note 4 3 2 2 4 2 2" xfId="6092"/>
    <cellStyle name="Note 4 3 2 2 4 2 2 2" xfId="13012"/>
    <cellStyle name="Note 4 3 2 2 4 2 2 2 2" xfId="19739"/>
    <cellStyle name="Note 4 3 2 2 4 2 2 2 2 2" xfId="37403"/>
    <cellStyle name="Note 4 3 2 2 4 2 2 2 2 3" xfId="54580"/>
    <cellStyle name="Note 4 3 2 2 4 2 2 2 3" xfId="30676"/>
    <cellStyle name="Note 4 3 2 2 4 2 2 2 4" xfId="47903"/>
    <cellStyle name="Note 4 3 2 2 4 2 2 3" xfId="9728"/>
    <cellStyle name="Note 4 3 2 2 4 2 2 3 2" xfId="27393"/>
    <cellStyle name="Note 4 3 2 2 4 2 2 3 3" xfId="44646"/>
    <cellStyle name="Note 4 3 2 2 4 2 2 4" xfId="16672"/>
    <cellStyle name="Note 4 3 2 2 4 2 2 4 2" xfId="34336"/>
    <cellStyle name="Note 4 3 2 2 4 2 2 4 3" xfId="51539"/>
    <cellStyle name="Note 4 3 2 2 4 2 2 5" xfId="23757"/>
    <cellStyle name="Note 4 3 2 2 4 2 2 6" xfId="41035"/>
    <cellStyle name="Note 4 3 2 2 4 2 3" xfId="7873"/>
    <cellStyle name="Note 4 3 2 2 4 2 3 2" xfId="25538"/>
    <cellStyle name="Note 4 3 2 2 4 2 3 3" xfId="42803"/>
    <cellStyle name="Note 4 3 2 2 4 2 4" xfId="14925"/>
    <cellStyle name="Note 4 3 2 2 4 2 4 2" xfId="32589"/>
    <cellStyle name="Note 4 3 2 2 4 2 4 3" xfId="49804"/>
    <cellStyle name="Note 4 3 2 2 4 2 5" xfId="21895"/>
    <cellStyle name="Note 4 3 2 2 4 2 6" xfId="39192"/>
    <cellStyle name="Note 4 3 2 2 4 3" xfId="5062"/>
    <cellStyle name="Note 4 3 2 2 4 3 2" xfId="11982"/>
    <cellStyle name="Note 4 3 2 2 4 3 2 2" xfId="18763"/>
    <cellStyle name="Note 4 3 2 2 4 3 2 2 2" xfId="36427"/>
    <cellStyle name="Note 4 3 2 2 4 3 2 2 3" xfId="53610"/>
    <cellStyle name="Note 4 3 2 2 4 3 2 3" xfId="29646"/>
    <cellStyle name="Note 4 3 2 2 4 3 2 4" xfId="46879"/>
    <cellStyle name="Note 4 3 2 2 4 3 3" xfId="8698"/>
    <cellStyle name="Note 4 3 2 2 4 3 3 2" xfId="26363"/>
    <cellStyle name="Note 4 3 2 2 4 3 3 3" xfId="43622"/>
    <cellStyle name="Note 4 3 2 2 4 3 4" xfId="15696"/>
    <cellStyle name="Note 4 3 2 2 4 3 4 2" xfId="33360"/>
    <cellStyle name="Note 4 3 2 2 4 3 4 3" xfId="50569"/>
    <cellStyle name="Note 4 3 2 2 4 3 5" xfId="22727"/>
    <cellStyle name="Note 4 3 2 2 4 3 6" xfId="40011"/>
    <cellStyle name="Note 4 3 2 2 4 4" xfId="10668"/>
    <cellStyle name="Note 4 3 2 2 4 4 2" xfId="17557"/>
    <cellStyle name="Note 4 3 2 2 4 4 2 2" xfId="35221"/>
    <cellStyle name="Note 4 3 2 2 4 4 2 3" xfId="52416"/>
    <cellStyle name="Note 4 3 2 2 4 4 3" xfId="28332"/>
    <cellStyle name="Note 4 3 2 2 4 4 4" xfId="45577"/>
    <cellStyle name="Note 4 3 2 2 4 5" xfId="6918"/>
    <cellStyle name="Note 4 3 2 2 4 5 2" xfId="24583"/>
    <cellStyle name="Note 4 3 2 2 4 5 3" xfId="41854"/>
    <cellStyle name="Note 4 3 2 2 4 6" xfId="13949"/>
    <cellStyle name="Note 4 3 2 2 4 6 2" xfId="31613"/>
    <cellStyle name="Note 4 3 2 2 4 6 3" xfId="48834"/>
    <cellStyle name="Note 4 3 2 2 4 7" xfId="20865"/>
    <cellStyle name="Note 4 3 2 2 4 8" xfId="38168"/>
    <cellStyle name="Note 4 3 2 2 5" xfId="3374"/>
    <cellStyle name="Note 4 3 2 2 5 2" xfId="5290"/>
    <cellStyle name="Note 4 3 2 2 5 2 2" xfId="12210"/>
    <cellStyle name="Note 4 3 2 2 5 2 2 2" xfId="18937"/>
    <cellStyle name="Note 4 3 2 2 5 2 2 2 2" xfId="36601"/>
    <cellStyle name="Note 4 3 2 2 5 2 2 2 3" xfId="53784"/>
    <cellStyle name="Note 4 3 2 2 5 2 2 3" xfId="29874"/>
    <cellStyle name="Note 4 3 2 2 5 2 2 4" xfId="47107"/>
    <cellStyle name="Note 4 3 2 2 5 2 3" xfId="8926"/>
    <cellStyle name="Note 4 3 2 2 5 2 3 2" xfId="26591"/>
    <cellStyle name="Note 4 3 2 2 5 2 3 3" xfId="43850"/>
    <cellStyle name="Note 4 3 2 2 5 2 4" xfId="15870"/>
    <cellStyle name="Note 4 3 2 2 5 2 4 2" xfId="33534"/>
    <cellStyle name="Note 4 3 2 2 5 2 4 3" xfId="50743"/>
    <cellStyle name="Note 4 3 2 2 5 2 5" xfId="22955"/>
    <cellStyle name="Note 4 3 2 2 5 2 6" xfId="40239"/>
    <cellStyle name="Note 4 3 2 2 5 3" xfId="10834"/>
    <cellStyle name="Note 4 3 2 2 5 3 2" xfId="17669"/>
    <cellStyle name="Note 4 3 2 2 5 3 2 2" xfId="35333"/>
    <cellStyle name="Note 4 3 2 2 5 3 2 3" xfId="52528"/>
    <cellStyle name="Note 4 3 2 2 5 3 3" xfId="28498"/>
    <cellStyle name="Note 4 3 2 2 5 3 4" xfId="45743"/>
    <cellStyle name="Note 4 3 2 2 5 4" xfId="14123"/>
    <cellStyle name="Note 4 3 2 2 5 4 2" xfId="31787"/>
    <cellStyle name="Note 4 3 2 2 5 4 3" xfId="49008"/>
    <cellStyle name="Note 4 3 2 2 5 5" xfId="21093"/>
    <cellStyle name="Note 4 3 2 2 5 6" xfId="38396"/>
    <cellStyle name="Note 4 3 2 2 6" xfId="3245"/>
    <cellStyle name="Note 4 3 2 2 6 2" xfId="5161"/>
    <cellStyle name="Note 4 3 2 2 6 2 2" xfId="12081"/>
    <cellStyle name="Note 4 3 2 2 6 2 2 2" xfId="18862"/>
    <cellStyle name="Note 4 3 2 2 6 2 2 2 2" xfId="36526"/>
    <cellStyle name="Note 4 3 2 2 6 2 2 2 3" xfId="53709"/>
    <cellStyle name="Note 4 3 2 2 6 2 2 3" xfId="29745"/>
    <cellStyle name="Note 4 3 2 2 6 2 2 4" xfId="46978"/>
    <cellStyle name="Note 4 3 2 2 6 2 3" xfId="8797"/>
    <cellStyle name="Note 4 3 2 2 6 2 3 2" xfId="26462"/>
    <cellStyle name="Note 4 3 2 2 6 2 3 3" xfId="43721"/>
    <cellStyle name="Note 4 3 2 2 6 2 4" xfId="15795"/>
    <cellStyle name="Note 4 3 2 2 6 2 4 2" xfId="33459"/>
    <cellStyle name="Note 4 3 2 2 6 2 4 3" xfId="50668"/>
    <cellStyle name="Note 4 3 2 2 6 2 5" xfId="22826"/>
    <cellStyle name="Note 4 3 2 2 6 2 6" xfId="40110"/>
    <cellStyle name="Note 4 3 2 2 6 3" xfId="7017"/>
    <cellStyle name="Note 4 3 2 2 6 3 2" xfId="24682"/>
    <cellStyle name="Note 4 3 2 2 6 3 3" xfId="41953"/>
    <cellStyle name="Note 4 3 2 2 6 4" xfId="14048"/>
    <cellStyle name="Note 4 3 2 2 6 4 2" xfId="31712"/>
    <cellStyle name="Note 4 3 2 2 6 4 3" xfId="48933"/>
    <cellStyle name="Note 4 3 2 2 6 5" xfId="20964"/>
    <cellStyle name="Note 4 3 2 2 6 6" xfId="38267"/>
    <cellStyle name="Note 4 3 2 2 7" xfId="4627"/>
    <cellStyle name="Note 4 3 2 2 7 2" xfId="11547"/>
    <cellStyle name="Note 4 3 2 2 7 2 2" xfId="18328"/>
    <cellStyle name="Note 4 3 2 2 7 2 2 2" xfId="35992"/>
    <cellStyle name="Note 4 3 2 2 7 2 2 3" xfId="53181"/>
    <cellStyle name="Note 4 3 2 2 7 2 3" xfId="29211"/>
    <cellStyle name="Note 4 3 2 2 7 2 4" xfId="46450"/>
    <cellStyle name="Note 4 3 2 2 7 3" xfId="8263"/>
    <cellStyle name="Note 4 3 2 2 7 3 2" xfId="25928"/>
    <cellStyle name="Note 4 3 2 2 7 3 3" xfId="43193"/>
    <cellStyle name="Note 4 3 2 2 7 4" xfId="15261"/>
    <cellStyle name="Note 4 3 2 2 7 4 2" xfId="32925"/>
    <cellStyle name="Note 4 3 2 2 7 4 3" xfId="50140"/>
    <cellStyle name="Note 4 3 2 2 7 5" xfId="22292"/>
    <cellStyle name="Note 4 3 2 2 7 6" xfId="39582"/>
    <cellStyle name="Note 4 3 2 2 8" xfId="10233"/>
    <cellStyle name="Note 4 3 2 2 8 2" xfId="17122"/>
    <cellStyle name="Note 4 3 2 2 8 2 2" xfId="34786"/>
    <cellStyle name="Note 4 3 2 2 8 2 3" xfId="51987"/>
    <cellStyle name="Note 4 3 2 2 8 3" xfId="27897"/>
    <cellStyle name="Note 4 3 2 2 8 4" xfId="45148"/>
    <cellStyle name="Note 4 3 2 2 9" xfId="6483"/>
    <cellStyle name="Note 4 3 2 2 9 2" xfId="24148"/>
    <cellStyle name="Note 4 3 2 2 9 3" xfId="41425"/>
    <cellStyle name="Note 4 3 2 3" xfId="2865"/>
    <cellStyle name="Note 4 3 2 3 2" xfId="3528"/>
    <cellStyle name="Note 4 3 2 3 2 2" xfId="5444"/>
    <cellStyle name="Note 4 3 2 3 2 2 2" xfId="12364"/>
    <cellStyle name="Note 4 3 2 3 2 2 2 2" xfId="19091"/>
    <cellStyle name="Note 4 3 2 3 2 2 2 2 2" xfId="36755"/>
    <cellStyle name="Note 4 3 2 3 2 2 2 2 3" xfId="53935"/>
    <cellStyle name="Note 4 3 2 3 2 2 2 3" xfId="30028"/>
    <cellStyle name="Note 4 3 2 3 2 2 2 4" xfId="47258"/>
    <cellStyle name="Note 4 3 2 3 2 2 3" xfId="9080"/>
    <cellStyle name="Note 4 3 2 3 2 2 3 2" xfId="26745"/>
    <cellStyle name="Note 4 3 2 3 2 2 3 3" xfId="44001"/>
    <cellStyle name="Note 4 3 2 3 2 2 4" xfId="16024"/>
    <cellStyle name="Note 4 3 2 3 2 2 4 2" xfId="33688"/>
    <cellStyle name="Note 4 3 2 3 2 2 4 3" xfId="50894"/>
    <cellStyle name="Note 4 3 2 3 2 2 5" xfId="23109"/>
    <cellStyle name="Note 4 3 2 3 2 2 6" xfId="40390"/>
    <cellStyle name="Note 4 3 2 3 2 3" xfId="10988"/>
    <cellStyle name="Note 4 3 2 3 2 3 2" xfId="17823"/>
    <cellStyle name="Note 4 3 2 3 2 3 2 2" xfId="35487"/>
    <cellStyle name="Note 4 3 2 3 2 3 2 3" xfId="52679"/>
    <cellStyle name="Note 4 3 2 3 2 3 3" xfId="28652"/>
    <cellStyle name="Note 4 3 2 3 2 3 4" xfId="45894"/>
    <cellStyle name="Note 4 3 2 3 2 4" xfId="7225"/>
    <cellStyle name="Note 4 3 2 3 2 4 2" xfId="24890"/>
    <cellStyle name="Note 4 3 2 3 2 4 3" xfId="42158"/>
    <cellStyle name="Note 4 3 2 3 2 5" xfId="14277"/>
    <cellStyle name="Note 4 3 2 3 2 5 2" xfId="31941"/>
    <cellStyle name="Note 4 3 2 3 2 5 3" xfId="49159"/>
    <cellStyle name="Note 4 3 2 3 2 6" xfId="21247"/>
    <cellStyle name="Note 4 3 2 3 2 7" xfId="38547"/>
    <cellStyle name="Note 4 3 2 3 3" xfId="3898"/>
    <cellStyle name="Note 4 3 2 3 3 2" xfId="5814"/>
    <cellStyle name="Note 4 3 2 3 3 2 2" xfId="12734"/>
    <cellStyle name="Note 4 3 2 3 3 2 2 2" xfId="19461"/>
    <cellStyle name="Note 4 3 2 3 3 2 2 2 2" xfId="37125"/>
    <cellStyle name="Note 4 3 2 3 3 2 2 2 3" xfId="54302"/>
    <cellStyle name="Note 4 3 2 3 3 2 2 3" xfId="30398"/>
    <cellStyle name="Note 4 3 2 3 3 2 2 4" xfId="47625"/>
    <cellStyle name="Note 4 3 2 3 3 2 3" xfId="9450"/>
    <cellStyle name="Note 4 3 2 3 3 2 3 2" xfId="27115"/>
    <cellStyle name="Note 4 3 2 3 3 2 3 3" xfId="44368"/>
    <cellStyle name="Note 4 3 2 3 3 2 4" xfId="16394"/>
    <cellStyle name="Note 4 3 2 3 3 2 4 2" xfId="34058"/>
    <cellStyle name="Note 4 3 2 3 3 2 4 3" xfId="51261"/>
    <cellStyle name="Note 4 3 2 3 3 2 5" xfId="23479"/>
    <cellStyle name="Note 4 3 2 3 3 2 6" xfId="40757"/>
    <cellStyle name="Note 4 3 2 3 3 3" xfId="7595"/>
    <cellStyle name="Note 4 3 2 3 3 3 2" xfId="25260"/>
    <cellStyle name="Note 4 3 2 3 3 3 3" xfId="42525"/>
    <cellStyle name="Note 4 3 2 3 3 4" xfId="14647"/>
    <cellStyle name="Note 4 3 2 3 3 4 2" xfId="32311"/>
    <cellStyle name="Note 4 3 2 3 3 4 3" xfId="49526"/>
    <cellStyle name="Note 4 3 2 3 3 5" xfId="21617"/>
    <cellStyle name="Note 4 3 2 3 3 6" xfId="38914"/>
    <cellStyle name="Note 4 3 2 3 4" xfId="4781"/>
    <cellStyle name="Note 4 3 2 3 4 2" xfId="11701"/>
    <cellStyle name="Note 4 3 2 3 4 2 2" xfId="18482"/>
    <cellStyle name="Note 4 3 2 3 4 2 2 2" xfId="36146"/>
    <cellStyle name="Note 4 3 2 3 4 2 2 3" xfId="53332"/>
    <cellStyle name="Note 4 3 2 3 4 2 3" xfId="29365"/>
    <cellStyle name="Note 4 3 2 3 4 2 4" xfId="46601"/>
    <cellStyle name="Note 4 3 2 3 4 3" xfId="8417"/>
    <cellStyle name="Note 4 3 2 3 4 3 2" xfId="26082"/>
    <cellStyle name="Note 4 3 2 3 4 3 3" xfId="43344"/>
    <cellStyle name="Note 4 3 2 3 4 4" xfId="15415"/>
    <cellStyle name="Note 4 3 2 3 4 4 2" xfId="33079"/>
    <cellStyle name="Note 4 3 2 3 4 4 3" xfId="50291"/>
    <cellStyle name="Note 4 3 2 3 4 5" xfId="22446"/>
    <cellStyle name="Note 4 3 2 3 4 6" xfId="39733"/>
    <cellStyle name="Note 4 3 2 3 5" xfId="10387"/>
    <cellStyle name="Note 4 3 2 3 5 2" xfId="17276"/>
    <cellStyle name="Note 4 3 2 3 5 2 2" xfId="34940"/>
    <cellStyle name="Note 4 3 2 3 5 2 3" xfId="52138"/>
    <cellStyle name="Note 4 3 2 3 5 3" xfId="28051"/>
    <cellStyle name="Note 4 3 2 3 5 4" xfId="45299"/>
    <cellStyle name="Note 4 3 2 3 6" xfId="6637"/>
    <cellStyle name="Note 4 3 2 3 6 2" xfId="24302"/>
    <cellStyle name="Note 4 3 2 3 6 3" xfId="41576"/>
    <cellStyle name="Note 4 3 2 3 7" xfId="13668"/>
    <cellStyle name="Note 4 3 2 3 7 2" xfId="31332"/>
    <cellStyle name="Note 4 3 2 3 7 3" xfId="48556"/>
    <cellStyle name="Note 4 3 2 3 8" xfId="20584"/>
    <cellStyle name="Note 4 3 2 3 9" xfId="37890"/>
    <cellStyle name="Note 4 3 2 4" xfId="4517"/>
    <cellStyle name="Note 4 3 2 4 2" xfId="6381"/>
    <cellStyle name="Note 4 3 2 4 2 2" xfId="13300"/>
    <cellStyle name="Note 4 3 2 4 2 2 2" xfId="19973"/>
    <cellStyle name="Note 4 3 2 4 2 2 2 2" xfId="37637"/>
    <cellStyle name="Note 4 3 2 4 2 2 2 3" xfId="54814"/>
    <cellStyle name="Note 4 3 2 4 2 2 3" xfId="30964"/>
    <cellStyle name="Note 4 3 2 4 2 2 4" xfId="48191"/>
    <cellStyle name="Note 4 3 2 4 2 3" xfId="10016"/>
    <cellStyle name="Note 4 3 2 4 2 3 2" xfId="27681"/>
    <cellStyle name="Note 4 3 2 4 2 3 3" xfId="44934"/>
    <cellStyle name="Note 4 3 2 4 2 4" xfId="16906"/>
    <cellStyle name="Note 4 3 2 4 2 4 2" xfId="34570"/>
    <cellStyle name="Note 4 3 2 4 2 4 3" xfId="51773"/>
    <cellStyle name="Note 4 3 2 4 2 5" xfId="24046"/>
    <cellStyle name="Note 4 3 2 4 2 6" xfId="41323"/>
    <cellStyle name="Note 4 3 2 4 3" xfId="11445"/>
    <cellStyle name="Note 4 3 2 4 3 2" xfId="18226"/>
    <cellStyle name="Note 4 3 2 4 3 2 2" xfId="35890"/>
    <cellStyle name="Note 4 3 2 4 3 2 3" xfId="53079"/>
    <cellStyle name="Note 4 3 2 4 3 3" xfId="29109"/>
    <cellStyle name="Note 4 3 2 4 3 4" xfId="46348"/>
    <cellStyle name="Note 4 3 2 4 4" xfId="8161"/>
    <cellStyle name="Note 4 3 2 4 4 2" xfId="25826"/>
    <cellStyle name="Note 4 3 2 4 4 3" xfId="43091"/>
    <cellStyle name="Note 4 3 2 4 5" xfId="15159"/>
    <cellStyle name="Note 4 3 2 4 5 2" xfId="32823"/>
    <cellStyle name="Note 4 3 2 4 5 3" xfId="50038"/>
    <cellStyle name="Note 4 3 2 4 6" xfId="22190"/>
    <cellStyle name="Note 4 3 2 4 7" xfId="39480"/>
    <cellStyle name="Note 4 3 2 5" xfId="4547"/>
    <cellStyle name="Note 4 3 2 5 2" xfId="6411"/>
    <cellStyle name="Note 4 3 2 5 2 2" xfId="13330"/>
    <cellStyle name="Note 4 3 2 5 2 2 2" xfId="20003"/>
    <cellStyle name="Note 4 3 2 5 2 2 2 2" xfId="37667"/>
    <cellStyle name="Note 4 3 2 5 2 2 2 3" xfId="54844"/>
    <cellStyle name="Note 4 3 2 5 2 2 3" xfId="30994"/>
    <cellStyle name="Note 4 3 2 5 2 2 4" xfId="48221"/>
    <cellStyle name="Note 4 3 2 5 2 3" xfId="10046"/>
    <cellStyle name="Note 4 3 2 5 2 3 2" xfId="27711"/>
    <cellStyle name="Note 4 3 2 5 2 3 3" xfId="44964"/>
    <cellStyle name="Note 4 3 2 5 2 4" xfId="16936"/>
    <cellStyle name="Note 4 3 2 5 2 4 2" xfId="34600"/>
    <cellStyle name="Note 4 3 2 5 2 4 3" xfId="51803"/>
    <cellStyle name="Note 4 3 2 5 2 5" xfId="24076"/>
    <cellStyle name="Note 4 3 2 5 2 6" xfId="41353"/>
    <cellStyle name="Note 4 3 2 5 3" xfId="11475"/>
    <cellStyle name="Note 4 3 2 5 3 2" xfId="18256"/>
    <cellStyle name="Note 4 3 2 5 3 2 2" xfId="35920"/>
    <cellStyle name="Note 4 3 2 5 3 2 3" xfId="53109"/>
    <cellStyle name="Note 4 3 2 5 3 3" xfId="29139"/>
    <cellStyle name="Note 4 3 2 5 3 4" xfId="46378"/>
    <cellStyle name="Note 4 3 2 5 4" xfId="8191"/>
    <cellStyle name="Note 4 3 2 5 4 2" xfId="25856"/>
    <cellStyle name="Note 4 3 2 5 4 3" xfId="43121"/>
    <cellStyle name="Note 4 3 2 5 5" xfId="15189"/>
    <cellStyle name="Note 4 3 2 5 5 2" xfId="32853"/>
    <cellStyle name="Note 4 3 2 5 5 3" xfId="50068"/>
    <cellStyle name="Note 4 3 2 5 6" xfId="22220"/>
    <cellStyle name="Note 4 3 2 5 7" xfId="39510"/>
    <cellStyle name="Note 4 3 2 6" xfId="10160"/>
    <cellStyle name="Note 4 3 2 6 2" xfId="17049"/>
    <cellStyle name="Note 4 3 2 6 2 2" xfId="34713"/>
    <cellStyle name="Note 4 3 2 6 2 3" xfId="51914"/>
    <cellStyle name="Note 4 3 2 6 3" xfId="27824"/>
    <cellStyle name="Note 4 3 2 6 4" xfId="45075"/>
    <cellStyle name="Note 4 3 2 7" xfId="13441"/>
    <cellStyle name="Note 4 3 2 7 2" xfId="31105"/>
    <cellStyle name="Note 4 3 2 7 3" xfId="48332"/>
    <cellStyle name="Note 4 3 2 8" xfId="20267"/>
    <cellStyle name="Note 4 3 2 9" xfId="20157"/>
    <cellStyle name="Note 4 3 3" xfId="2710"/>
    <cellStyle name="Note 4 3 3 10" xfId="13515"/>
    <cellStyle name="Note 4 3 3 10 2" xfId="31179"/>
    <cellStyle name="Note 4 3 3 10 3" xfId="48406"/>
    <cellStyle name="Note 4 3 3 11" xfId="20431"/>
    <cellStyle name="Note 4 3 3 12" xfId="37740"/>
    <cellStyle name="Note 4 3 3 2" xfId="2939"/>
    <cellStyle name="Note 4 3 3 2 2" xfId="3602"/>
    <cellStyle name="Note 4 3 3 2 2 2" xfId="5518"/>
    <cellStyle name="Note 4 3 3 2 2 2 2" xfId="12438"/>
    <cellStyle name="Note 4 3 3 2 2 2 2 2" xfId="19165"/>
    <cellStyle name="Note 4 3 3 2 2 2 2 2 2" xfId="36829"/>
    <cellStyle name="Note 4 3 3 2 2 2 2 2 3" xfId="54009"/>
    <cellStyle name="Note 4 3 3 2 2 2 2 3" xfId="30102"/>
    <cellStyle name="Note 4 3 3 2 2 2 2 4" xfId="47332"/>
    <cellStyle name="Note 4 3 3 2 2 2 3" xfId="9154"/>
    <cellStyle name="Note 4 3 3 2 2 2 3 2" xfId="26819"/>
    <cellStyle name="Note 4 3 3 2 2 2 3 3" xfId="44075"/>
    <cellStyle name="Note 4 3 3 2 2 2 4" xfId="16098"/>
    <cellStyle name="Note 4 3 3 2 2 2 4 2" xfId="33762"/>
    <cellStyle name="Note 4 3 3 2 2 2 4 3" xfId="50968"/>
    <cellStyle name="Note 4 3 3 2 2 2 5" xfId="23183"/>
    <cellStyle name="Note 4 3 3 2 2 2 6" xfId="40464"/>
    <cellStyle name="Note 4 3 3 2 2 3" xfId="11062"/>
    <cellStyle name="Note 4 3 3 2 2 3 2" xfId="17897"/>
    <cellStyle name="Note 4 3 3 2 2 3 2 2" xfId="35561"/>
    <cellStyle name="Note 4 3 3 2 2 3 2 3" xfId="52753"/>
    <cellStyle name="Note 4 3 3 2 2 3 3" xfId="28726"/>
    <cellStyle name="Note 4 3 3 2 2 3 4" xfId="45968"/>
    <cellStyle name="Note 4 3 3 2 2 4" xfId="7299"/>
    <cellStyle name="Note 4 3 3 2 2 4 2" xfId="24964"/>
    <cellStyle name="Note 4 3 3 2 2 4 3" xfId="42232"/>
    <cellStyle name="Note 4 3 3 2 2 5" xfId="14351"/>
    <cellStyle name="Note 4 3 3 2 2 5 2" xfId="32015"/>
    <cellStyle name="Note 4 3 3 2 2 5 3" xfId="49233"/>
    <cellStyle name="Note 4 3 3 2 2 6" xfId="21321"/>
    <cellStyle name="Note 4 3 3 2 2 7" xfId="38621"/>
    <cellStyle name="Note 4 3 3 2 3" xfId="3972"/>
    <cellStyle name="Note 4 3 3 2 3 2" xfId="5888"/>
    <cellStyle name="Note 4 3 3 2 3 2 2" xfId="12808"/>
    <cellStyle name="Note 4 3 3 2 3 2 2 2" xfId="19535"/>
    <cellStyle name="Note 4 3 3 2 3 2 2 2 2" xfId="37199"/>
    <cellStyle name="Note 4 3 3 2 3 2 2 2 3" xfId="54376"/>
    <cellStyle name="Note 4 3 3 2 3 2 2 3" xfId="30472"/>
    <cellStyle name="Note 4 3 3 2 3 2 2 4" xfId="47699"/>
    <cellStyle name="Note 4 3 3 2 3 2 3" xfId="9524"/>
    <cellStyle name="Note 4 3 3 2 3 2 3 2" xfId="27189"/>
    <cellStyle name="Note 4 3 3 2 3 2 3 3" xfId="44442"/>
    <cellStyle name="Note 4 3 3 2 3 2 4" xfId="16468"/>
    <cellStyle name="Note 4 3 3 2 3 2 4 2" xfId="34132"/>
    <cellStyle name="Note 4 3 3 2 3 2 4 3" xfId="51335"/>
    <cellStyle name="Note 4 3 3 2 3 2 5" xfId="23553"/>
    <cellStyle name="Note 4 3 3 2 3 2 6" xfId="40831"/>
    <cellStyle name="Note 4 3 3 2 3 3" xfId="7669"/>
    <cellStyle name="Note 4 3 3 2 3 3 2" xfId="25334"/>
    <cellStyle name="Note 4 3 3 2 3 3 3" xfId="42599"/>
    <cellStyle name="Note 4 3 3 2 3 4" xfId="14721"/>
    <cellStyle name="Note 4 3 3 2 3 4 2" xfId="32385"/>
    <cellStyle name="Note 4 3 3 2 3 4 3" xfId="49600"/>
    <cellStyle name="Note 4 3 3 2 3 5" xfId="21691"/>
    <cellStyle name="Note 4 3 3 2 3 6" xfId="38988"/>
    <cellStyle name="Note 4 3 3 2 4" xfId="4855"/>
    <cellStyle name="Note 4 3 3 2 4 2" xfId="11775"/>
    <cellStyle name="Note 4 3 3 2 4 2 2" xfId="18556"/>
    <cellStyle name="Note 4 3 3 2 4 2 2 2" xfId="36220"/>
    <cellStyle name="Note 4 3 3 2 4 2 2 3" xfId="53406"/>
    <cellStyle name="Note 4 3 3 2 4 2 3" xfId="29439"/>
    <cellStyle name="Note 4 3 3 2 4 2 4" xfId="46675"/>
    <cellStyle name="Note 4 3 3 2 4 3" xfId="8491"/>
    <cellStyle name="Note 4 3 3 2 4 3 2" xfId="26156"/>
    <cellStyle name="Note 4 3 3 2 4 3 3" xfId="43418"/>
    <cellStyle name="Note 4 3 3 2 4 4" xfId="15489"/>
    <cellStyle name="Note 4 3 3 2 4 4 2" xfId="33153"/>
    <cellStyle name="Note 4 3 3 2 4 4 3" xfId="50365"/>
    <cellStyle name="Note 4 3 3 2 4 5" xfId="22520"/>
    <cellStyle name="Note 4 3 3 2 4 6" xfId="39807"/>
    <cellStyle name="Note 4 3 3 2 5" xfId="10461"/>
    <cellStyle name="Note 4 3 3 2 5 2" xfId="17350"/>
    <cellStyle name="Note 4 3 3 2 5 2 2" xfId="35014"/>
    <cellStyle name="Note 4 3 3 2 5 2 3" xfId="52212"/>
    <cellStyle name="Note 4 3 3 2 5 3" xfId="28125"/>
    <cellStyle name="Note 4 3 3 2 5 4" xfId="45373"/>
    <cellStyle name="Note 4 3 3 2 6" xfId="6711"/>
    <cellStyle name="Note 4 3 3 2 6 2" xfId="24376"/>
    <cellStyle name="Note 4 3 3 2 6 3" xfId="41650"/>
    <cellStyle name="Note 4 3 3 2 7" xfId="13742"/>
    <cellStyle name="Note 4 3 3 2 7 2" xfId="31406"/>
    <cellStyle name="Note 4 3 3 2 7 3" xfId="48630"/>
    <cellStyle name="Note 4 3 3 2 8" xfId="20658"/>
    <cellStyle name="Note 4 3 3 2 9" xfId="37964"/>
    <cellStyle name="Note 4 3 3 3" xfId="3035"/>
    <cellStyle name="Note 4 3 3 3 2" xfId="3698"/>
    <cellStyle name="Note 4 3 3 3 2 2" xfId="5614"/>
    <cellStyle name="Note 4 3 3 3 2 2 2" xfId="12534"/>
    <cellStyle name="Note 4 3 3 3 2 2 2 2" xfId="19261"/>
    <cellStyle name="Note 4 3 3 3 2 2 2 2 2" xfId="36925"/>
    <cellStyle name="Note 4 3 3 3 2 2 2 2 3" xfId="54102"/>
    <cellStyle name="Note 4 3 3 3 2 2 2 3" xfId="30198"/>
    <cellStyle name="Note 4 3 3 3 2 2 2 4" xfId="47425"/>
    <cellStyle name="Note 4 3 3 3 2 2 3" xfId="9250"/>
    <cellStyle name="Note 4 3 3 3 2 2 3 2" xfId="26915"/>
    <cellStyle name="Note 4 3 3 3 2 2 3 3" xfId="44168"/>
    <cellStyle name="Note 4 3 3 3 2 2 4" xfId="16194"/>
    <cellStyle name="Note 4 3 3 3 2 2 4 2" xfId="33858"/>
    <cellStyle name="Note 4 3 3 3 2 2 4 3" xfId="51061"/>
    <cellStyle name="Note 4 3 3 3 2 2 5" xfId="23279"/>
    <cellStyle name="Note 4 3 3 3 2 2 6" xfId="40557"/>
    <cellStyle name="Note 4 3 3 3 2 3" xfId="11158"/>
    <cellStyle name="Note 4 3 3 3 2 3 2" xfId="17993"/>
    <cellStyle name="Note 4 3 3 3 2 3 2 2" xfId="35657"/>
    <cellStyle name="Note 4 3 3 3 2 3 2 3" xfId="52846"/>
    <cellStyle name="Note 4 3 3 3 2 3 3" xfId="28822"/>
    <cellStyle name="Note 4 3 3 3 2 3 4" xfId="46061"/>
    <cellStyle name="Note 4 3 3 3 2 4" xfId="7395"/>
    <cellStyle name="Note 4 3 3 3 2 4 2" xfId="25060"/>
    <cellStyle name="Note 4 3 3 3 2 4 3" xfId="42325"/>
    <cellStyle name="Note 4 3 3 3 2 5" xfId="14447"/>
    <cellStyle name="Note 4 3 3 3 2 5 2" xfId="32111"/>
    <cellStyle name="Note 4 3 3 3 2 5 3" xfId="49326"/>
    <cellStyle name="Note 4 3 3 3 2 6" xfId="21417"/>
    <cellStyle name="Note 4 3 3 3 2 7" xfId="38714"/>
    <cellStyle name="Note 4 3 3 3 3" xfId="4065"/>
    <cellStyle name="Note 4 3 3 3 3 2" xfId="5981"/>
    <cellStyle name="Note 4 3 3 3 3 2 2" xfId="12901"/>
    <cellStyle name="Note 4 3 3 3 3 2 2 2" xfId="19628"/>
    <cellStyle name="Note 4 3 3 3 3 2 2 2 2" xfId="37292"/>
    <cellStyle name="Note 4 3 3 3 3 2 2 2 3" xfId="54469"/>
    <cellStyle name="Note 4 3 3 3 3 2 2 3" xfId="30565"/>
    <cellStyle name="Note 4 3 3 3 3 2 2 4" xfId="47792"/>
    <cellStyle name="Note 4 3 3 3 3 2 3" xfId="9617"/>
    <cellStyle name="Note 4 3 3 3 3 2 3 2" xfId="27282"/>
    <cellStyle name="Note 4 3 3 3 3 2 3 3" xfId="44535"/>
    <cellStyle name="Note 4 3 3 3 3 2 4" xfId="16561"/>
    <cellStyle name="Note 4 3 3 3 3 2 4 2" xfId="34225"/>
    <cellStyle name="Note 4 3 3 3 3 2 4 3" xfId="51428"/>
    <cellStyle name="Note 4 3 3 3 3 2 5" xfId="23646"/>
    <cellStyle name="Note 4 3 3 3 3 2 6" xfId="40924"/>
    <cellStyle name="Note 4 3 3 3 3 3" xfId="7762"/>
    <cellStyle name="Note 4 3 3 3 3 3 2" xfId="25427"/>
    <cellStyle name="Note 4 3 3 3 3 3 3" xfId="42692"/>
    <cellStyle name="Note 4 3 3 3 3 4" xfId="14814"/>
    <cellStyle name="Note 4 3 3 3 3 4 2" xfId="32478"/>
    <cellStyle name="Note 4 3 3 3 3 4 3" xfId="49693"/>
    <cellStyle name="Note 4 3 3 3 3 5" xfId="21784"/>
    <cellStyle name="Note 4 3 3 3 3 6" xfId="39081"/>
    <cellStyle name="Note 4 3 3 3 4" xfId="4951"/>
    <cellStyle name="Note 4 3 3 3 4 2" xfId="11871"/>
    <cellStyle name="Note 4 3 3 3 4 2 2" xfId="18652"/>
    <cellStyle name="Note 4 3 3 3 4 2 2 2" xfId="36316"/>
    <cellStyle name="Note 4 3 3 3 4 2 2 3" xfId="53499"/>
    <cellStyle name="Note 4 3 3 3 4 2 3" xfId="29535"/>
    <cellStyle name="Note 4 3 3 3 4 2 4" xfId="46768"/>
    <cellStyle name="Note 4 3 3 3 4 3" xfId="8587"/>
    <cellStyle name="Note 4 3 3 3 4 3 2" xfId="26252"/>
    <cellStyle name="Note 4 3 3 3 4 3 3" xfId="43511"/>
    <cellStyle name="Note 4 3 3 3 4 4" xfId="15585"/>
    <cellStyle name="Note 4 3 3 3 4 4 2" xfId="33249"/>
    <cellStyle name="Note 4 3 3 3 4 4 3" xfId="50458"/>
    <cellStyle name="Note 4 3 3 3 4 5" xfId="22616"/>
    <cellStyle name="Note 4 3 3 3 4 6" xfId="39900"/>
    <cellStyle name="Note 4 3 3 3 5" xfId="10557"/>
    <cellStyle name="Note 4 3 3 3 5 2" xfId="17446"/>
    <cellStyle name="Note 4 3 3 3 5 2 2" xfId="35110"/>
    <cellStyle name="Note 4 3 3 3 5 2 3" xfId="52305"/>
    <cellStyle name="Note 4 3 3 3 5 3" xfId="28221"/>
    <cellStyle name="Note 4 3 3 3 5 4" xfId="45466"/>
    <cellStyle name="Note 4 3 3 3 6" xfId="6807"/>
    <cellStyle name="Note 4 3 3 3 6 2" xfId="24472"/>
    <cellStyle name="Note 4 3 3 3 6 3" xfId="41743"/>
    <cellStyle name="Note 4 3 3 3 7" xfId="13838"/>
    <cellStyle name="Note 4 3 3 3 7 2" xfId="31502"/>
    <cellStyle name="Note 4 3 3 3 7 3" xfId="48723"/>
    <cellStyle name="Note 4 3 3 3 8" xfId="20754"/>
    <cellStyle name="Note 4 3 3 3 9" xfId="38057"/>
    <cellStyle name="Note 4 3 3 4" xfId="3147"/>
    <cellStyle name="Note 4 3 3 4 2" xfId="4177"/>
    <cellStyle name="Note 4 3 3 4 2 2" xfId="6093"/>
    <cellStyle name="Note 4 3 3 4 2 2 2" xfId="13013"/>
    <cellStyle name="Note 4 3 3 4 2 2 2 2" xfId="19740"/>
    <cellStyle name="Note 4 3 3 4 2 2 2 2 2" xfId="37404"/>
    <cellStyle name="Note 4 3 3 4 2 2 2 2 3" xfId="54581"/>
    <cellStyle name="Note 4 3 3 4 2 2 2 3" xfId="30677"/>
    <cellStyle name="Note 4 3 3 4 2 2 2 4" xfId="47904"/>
    <cellStyle name="Note 4 3 3 4 2 2 3" xfId="9729"/>
    <cellStyle name="Note 4 3 3 4 2 2 3 2" xfId="27394"/>
    <cellStyle name="Note 4 3 3 4 2 2 3 3" xfId="44647"/>
    <cellStyle name="Note 4 3 3 4 2 2 4" xfId="16673"/>
    <cellStyle name="Note 4 3 3 4 2 2 4 2" xfId="34337"/>
    <cellStyle name="Note 4 3 3 4 2 2 4 3" xfId="51540"/>
    <cellStyle name="Note 4 3 3 4 2 2 5" xfId="23758"/>
    <cellStyle name="Note 4 3 3 4 2 2 6" xfId="41036"/>
    <cellStyle name="Note 4 3 3 4 2 3" xfId="7874"/>
    <cellStyle name="Note 4 3 3 4 2 3 2" xfId="25539"/>
    <cellStyle name="Note 4 3 3 4 2 3 3" xfId="42804"/>
    <cellStyle name="Note 4 3 3 4 2 4" xfId="14926"/>
    <cellStyle name="Note 4 3 3 4 2 4 2" xfId="32590"/>
    <cellStyle name="Note 4 3 3 4 2 4 3" xfId="49805"/>
    <cellStyle name="Note 4 3 3 4 2 5" xfId="21896"/>
    <cellStyle name="Note 4 3 3 4 2 6" xfId="39193"/>
    <cellStyle name="Note 4 3 3 4 3" xfId="5063"/>
    <cellStyle name="Note 4 3 3 4 3 2" xfId="11983"/>
    <cellStyle name="Note 4 3 3 4 3 2 2" xfId="18764"/>
    <cellStyle name="Note 4 3 3 4 3 2 2 2" xfId="36428"/>
    <cellStyle name="Note 4 3 3 4 3 2 2 3" xfId="53611"/>
    <cellStyle name="Note 4 3 3 4 3 2 3" xfId="29647"/>
    <cellStyle name="Note 4 3 3 4 3 2 4" xfId="46880"/>
    <cellStyle name="Note 4 3 3 4 3 3" xfId="8699"/>
    <cellStyle name="Note 4 3 3 4 3 3 2" xfId="26364"/>
    <cellStyle name="Note 4 3 3 4 3 3 3" xfId="43623"/>
    <cellStyle name="Note 4 3 3 4 3 4" xfId="15697"/>
    <cellStyle name="Note 4 3 3 4 3 4 2" xfId="33361"/>
    <cellStyle name="Note 4 3 3 4 3 4 3" xfId="50570"/>
    <cellStyle name="Note 4 3 3 4 3 5" xfId="22728"/>
    <cellStyle name="Note 4 3 3 4 3 6" xfId="40012"/>
    <cellStyle name="Note 4 3 3 4 4" xfId="10669"/>
    <cellStyle name="Note 4 3 3 4 4 2" xfId="17558"/>
    <cellStyle name="Note 4 3 3 4 4 2 2" xfId="35222"/>
    <cellStyle name="Note 4 3 3 4 4 2 3" xfId="52417"/>
    <cellStyle name="Note 4 3 3 4 4 3" xfId="28333"/>
    <cellStyle name="Note 4 3 3 4 4 4" xfId="45578"/>
    <cellStyle name="Note 4 3 3 4 5" xfId="6919"/>
    <cellStyle name="Note 4 3 3 4 5 2" xfId="24584"/>
    <cellStyle name="Note 4 3 3 4 5 3" xfId="41855"/>
    <cellStyle name="Note 4 3 3 4 6" xfId="13950"/>
    <cellStyle name="Note 4 3 3 4 6 2" xfId="31614"/>
    <cellStyle name="Note 4 3 3 4 6 3" xfId="48835"/>
    <cellStyle name="Note 4 3 3 4 7" xfId="20866"/>
    <cellStyle name="Note 4 3 3 4 8" xfId="38169"/>
    <cellStyle name="Note 4 3 3 5" xfId="3375"/>
    <cellStyle name="Note 4 3 3 5 2" xfId="5291"/>
    <cellStyle name="Note 4 3 3 5 2 2" xfId="12211"/>
    <cellStyle name="Note 4 3 3 5 2 2 2" xfId="18938"/>
    <cellStyle name="Note 4 3 3 5 2 2 2 2" xfId="36602"/>
    <cellStyle name="Note 4 3 3 5 2 2 2 3" xfId="53785"/>
    <cellStyle name="Note 4 3 3 5 2 2 3" xfId="29875"/>
    <cellStyle name="Note 4 3 3 5 2 2 4" xfId="47108"/>
    <cellStyle name="Note 4 3 3 5 2 3" xfId="8927"/>
    <cellStyle name="Note 4 3 3 5 2 3 2" xfId="26592"/>
    <cellStyle name="Note 4 3 3 5 2 3 3" xfId="43851"/>
    <cellStyle name="Note 4 3 3 5 2 4" xfId="15871"/>
    <cellStyle name="Note 4 3 3 5 2 4 2" xfId="33535"/>
    <cellStyle name="Note 4 3 3 5 2 4 3" xfId="50744"/>
    <cellStyle name="Note 4 3 3 5 2 5" xfId="22956"/>
    <cellStyle name="Note 4 3 3 5 2 6" xfId="40240"/>
    <cellStyle name="Note 4 3 3 5 3" xfId="10835"/>
    <cellStyle name="Note 4 3 3 5 3 2" xfId="17670"/>
    <cellStyle name="Note 4 3 3 5 3 2 2" xfId="35334"/>
    <cellStyle name="Note 4 3 3 5 3 2 3" xfId="52529"/>
    <cellStyle name="Note 4 3 3 5 3 3" xfId="28499"/>
    <cellStyle name="Note 4 3 3 5 3 4" xfId="45744"/>
    <cellStyle name="Note 4 3 3 5 4" xfId="14124"/>
    <cellStyle name="Note 4 3 3 5 4 2" xfId="31788"/>
    <cellStyle name="Note 4 3 3 5 4 3" xfId="49009"/>
    <cellStyle name="Note 4 3 3 5 5" xfId="21094"/>
    <cellStyle name="Note 4 3 3 5 6" xfId="38397"/>
    <cellStyle name="Note 4 3 3 6" xfId="3244"/>
    <cellStyle name="Note 4 3 3 6 2" xfId="5160"/>
    <cellStyle name="Note 4 3 3 6 2 2" xfId="12080"/>
    <cellStyle name="Note 4 3 3 6 2 2 2" xfId="18861"/>
    <cellStyle name="Note 4 3 3 6 2 2 2 2" xfId="36525"/>
    <cellStyle name="Note 4 3 3 6 2 2 2 3" xfId="53708"/>
    <cellStyle name="Note 4 3 3 6 2 2 3" xfId="29744"/>
    <cellStyle name="Note 4 3 3 6 2 2 4" xfId="46977"/>
    <cellStyle name="Note 4 3 3 6 2 3" xfId="8796"/>
    <cellStyle name="Note 4 3 3 6 2 3 2" xfId="26461"/>
    <cellStyle name="Note 4 3 3 6 2 3 3" xfId="43720"/>
    <cellStyle name="Note 4 3 3 6 2 4" xfId="15794"/>
    <cellStyle name="Note 4 3 3 6 2 4 2" xfId="33458"/>
    <cellStyle name="Note 4 3 3 6 2 4 3" xfId="50667"/>
    <cellStyle name="Note 4 3 3 6 2 5" xfId="22825"/>
    <cellStyle name="Note 4 3 3 6 2 6" xfId="40109"/>
    <cellStyle name="Note 4 3 3 6 3" xfId="7016"/>
    <cellStyle name="Note 4 3 3 6 3 2" xfId="24681"/>
    <cellStyle name="Note 4 3 3 6 3 3" xfId="41952"/>
    <cellStyle name="Note 4 3 3 6 4" xfId="14047"/>
    <cellStyle name="Note 4 3 3 6 4 2" xfId="31711"/>
    <cellStyle name="Note 4 3 3 6 4 3" xfId="48932"/>
    <cellStyle name="Note 4 3 3 6 5" xfId="20963"/>
    <cellStyle name="Note 4 3 3 6 6" xfId="38266"/>
    <cellStyle name="Note 4 3 3 7" xfId="4628"/>
    <cellStyle name="Note 4 3 3 7 2" xfId="11548"/>
    <cellStyle name="Note 4 3 3 7 2 2" xfId="18329"/>
    <cellStyle name="Note 4 3 3 7 2 2 2" xfId="35993"/>
    <cellStyle name="Note 4 3 3 7 2 2 3" xfId="53182"/>
    <cellStyle name="Note 4 3 3 7 2 3" xfId="29212"/>
    <cellStyle name="Note 4 3 3 7 2 4" xfId="46451"/>
    <cellStyle name="Note 4 3 3 7 3" xfId="8264"/>
    <cellStyle name="Note 4 3 3 7 3 2" xfId="25929"/>
    <cellStyle name="Note 4 3 3 7 3 3" xfId="43194"/>
    <cellStyle name="Note 4 3 3 7 4" xfId="15262"/>
    <cellStyle name="Note 4 3 3 7 4 2" xfId="32926"/>
    <cellStyle name="Note 4 3 3 7 4 3" xfId="50141"/>
    <cellStyle name="Note 4 3 3 7 5" xfId="22293"/>
    <cellStyle name="Note 4 3 3 7 6" xfId="39583"/>
    <cellStyle name="Note 4 3 3 8" xfId="10234"/>
    <cellStyle name="Note 4 3 3 8 2" xfId="17123"/>
    <cellStyle name="Note 4 3 3 8 2 2" xfId="34787"/>
    <cellStyle name="Note 4 3 3 8 2 3" xfId="51988"/>
    <cellStyle name="Note 4 3 3 8 3" xfId="27898"/>
    <cellStyle name="Note 4 3 3 8 4" xfId="45149"/>
    <cellStyle name="Note 4 3 3 9" xfId="6484"/>
    <cellStyle name="Note 4 3 3 9 2" xfId="24149"/>
    <cellStyle name="Note 4 3 3 9 3" xfId="41426"/>
    <cellStyle name="Note 4 3 4" xfId="2864"/>
    <cellStyle name="Note 4 3 4 2" xfId="3527"/>
    <cellStyle name="Note 4 3 4 2 2" xfId="5443"/>
    <cellStyle name="Note 4 3 4 2 2 2" xfId="12363"/>
    <cellStyle name="Note 4 3 4 2 2 2 2" xfId="19090"/>
    <cellStyle name="Note 4 3 4 2 2 2 2 2" xfId="36754"/>
    <cellStyle name="Note 4 3 4 2 2 2 2 3" xfId="53934"/>
    <cellStyle name="Note 4 3 4 2 2 2 3" xfId="30027"/>
    <cellStyle name="Note 4 3 4 2 2 2 4" xfId="47257"/>
    <cellStyle name="Note 4 3 4 2 2 3" xfId="9079"/>
    <cellStyle name="Note 4 3 4 2 2 3 2" xfId="26744"/>
    <cellStyle name="Note 4 3 4 2 2 3 3" xfId="44000"/>
    <cellStyle name="Note 4 3 4 2 2 4" xfId="16023"/>
    <cellStyle name="Note 4 3 4 2 2 4 2" xfId="33687"/>
    <cellStyle name="Note 4 3 4 2 2 4 3" xfId="50893"/>
    <cellStyle name="Note 4 3 4 2 2 5" xfId="23108"/>
    <cellStyle name="Note 4 3 4 2 2 6" xfId="40389"/>
    <cellStyle name="Note 4 3 4 2 3" xfId="10987"/>
    <cellStyle name="Note 4 3 4 2 3 2" xfId="17822"/>
    <cellStyle name="Note 4 3 4 2 3 2 2" xfId="35486"/>
    <cellStyle name="Note 4 3 4 2 3 2 3" xfId="52678"/>
    <cellStyle name="Note 4 3 4 2 3 3" xfId="28651"/>
    <cellStyle name="Note 4 3 4 2 3 4" xfId="45893"/>
    <cellStyle name="Note 4 3 4 2 4" xfId="7224"/>
    <cellStyle name="Note 4 3 4 2 4 2" xfId="24889"/>
    <cellStyle name="Note 4 3 4 2 4 3" xfId="42157"/>
    <cellStyle name="Note 4 3 4 2 5" xfId="14276"/>
    <cellStyle name="Note 4 3 4 2 5 2" xfId="31940"/>
    <cellStyle name="Note 4 3 4 2 5 3" xfId="49158"/>
    <cellStyle name="Note 4 3 4 2 6" xfId="21246"/>
    <cellStyle name="Note 4 3 4 2 7" xfId="38546"/>
    <cellStyle name="Note 4 3 4 3" xfId="3897"/>
    <cellStyle name="Note 4 3 4 3 2" xfId="5813"/>
    <cellStyle name="Note 4 3 4 3 2 2" xfId="12733"/>
    <cellStyle name="Note 4 3 4 3 2 2 2" xfId="19460"/>
    <cellStyle name="Note 4 3 4 3 2 2 2 2" xfId="37124"/>
    <cellStyle name="Note 4 3 4 3 2 2 2 3" xfId="54301"/>
    <cellStyle name="Note 4 3 4 3 2 2 3" xfId="30397"/>
    <cellStyle name="Note 4 3 4 3 2 2 4" xfId="47624"/>
    <cellStyle name="Note 4 3 4 3 2 3" xfId="9449"/>
    <cellStyle name="Note 4 3 4 3 2 3 2" xfId="27114"/>
    <cellStyle name="Note 4 3 4 3 2 3 3" xfId="44367"/>
    <cellStyle name="Note 4 3 4 3 2 4" xfId="16393"/>
    <cellStyle name="Note 4 3 4 3 2 4 2" xfId="34057"/>
    <cellStyle name="Note 4 3 4 3 2 4 3" xfId="51260"/>
    <cellStyle name="Note 4 3 4 3 2 5" xfId="23478"/>
    <cellStyle name="Note 4 3 4 3 2 6" xfId="40756"/>
    <cellStyle name="Note 4 3 4 3 3" xfId="7594"/>
    <cellStyle name="Note 4 3 4 3 3 2" xfId="25259"/>
    <cellStyle name="Note 4 3 4 3 3 3" xfId="42524"/>
    <cellStyle name="Note 4 3 4 3 4" xfId="14646"/>
    <cellStyle name="Note 4 3 4 3 4 2" xfId="32310"/>
    <cellStyle name="Note 4 3 4 3 4 3" xfId="49525"/>
    <cellStyle name="Note 4 3 4 3 5" xfId="21616"/>
    <cellStyle name="Note 4 3 4 3 6" xfId="38913"/>
    <cellStyle name="Note 4 3 4 4" xfId="4780"/>
    <cellStyle name="Note 4 3 4 4 2" xfId="11700"/>
    <cellStyle name="Note 4 3 4 4 2 2" xfId="18481"/>
    <cellStyle name="Note 4 3 4 4 2 2 2" xfId="36145"/>
    <cellStyle name="Note 4 3 4 4 2 2 3" xfId="53331"/>
    <cellStyle name="Note 4 3 4 4 2 3" xfId="29364"/>
    <cellStyle name="Note 4 3 4 4 2 4" xfId="46600"/>
    <cellStyle name="Note 4 3 4 4 3" xfId="8416"/>
    <cellStyle name="Note 4 3 4 4 3 2" xfId="26081"/>
    <cellStyle name="Note 4 3 4 4 3 3" xfId="43343"/>
    <cellStyle name="Note 4 3 4 4 4" xfId="15414"/>
    <cellStyle name="Note 4 3 4 4 4 2" xfId="33078"/>
    <cellStyle name="Note 4 3 4 4 4 3" xfId="50290"/>
    <cellStyle name="Note 4 3 4 4 5" xfId="22445"/>
    <cellStyle name="Note 4 3 4 4 6" xfId="39732"/>
    <cellStyle name="Note 4 3 4 5" xfId="10386"/>
    <cellStyle name="Note 4 3 4 5 2" xfId="17275"/>
    <cellStyle name="Note 4 3 4 5 2 2" xfId="34939"/>
    <cellStyle name="Note 4 3 4 5 2 3" xfId="52137"/>
    <cellStyle name="Note 4 3 4 5 3" xfId="28050"/>
    <cellStyle name="Note 4 3 4 5 4" xfId="45298"/>
    <cellStyle name="Note 4 3 4 6" xfId="6636"/>
    <cellStyle name="Note 4 3 4 6 2" xfId="24301"/>
    <cellStyle name="Note 4 3 4 6 3" xfId="41575"/>
    <cellStyle name="Note 4 3 4 7" xfId="13667"/>
    <cellStyle name="Note 4 3 4 7 2" xfId="31331"/>
    <cellStyle name="Note 4 3 4 7 3" xfId="48555"/>
    <cellStyle name="Note 4 3 4 8" xfId="20583"/>
    <cellStyle name="Note 4 3 4 9" xfId="37889"/>
    <cellStyle name="Note 4 3 5" xfId="4516"/>
    <cellStyle name="Note 4 3 5 2" xfId="6380"/>
    <cellStyle name="Note 4 3 5 2 2" xfId="13299"/>
    <cellStyle name="Note 4 3 5 2 2 2" xfId="19972"/>
    <cellStyle name="Note 4 3 5 2 2 2 2" xfId="37636"/>
    <cellStyle name="Note 4 3 5 2 2 2 3" xfId="54813"/>
    <cellStyle name="Note 4 3 5 2 2 3" xfId="30963"/>
    <cellStyle name="Note 4 3 5 2 2 4" xfId="48190"/>
    <cellStyle name="Note 4 3 5 2 3" xfId="10015"/>
    <cellStyle name="Note 4 3 5 2 3 2" xfId="27680"/>
    <cellStyle name="Note 4 3 5 2 3 3" xfId="44933"/>
    <cellStyle name="Note 4 3 5 2 4" xfId="16905"/>
    <cellStyle name="Note 4 3 5 2 4 2" xfId="34569"/>
    <cellStyle name="Note 4 3 5 2 4 3" xfId="51772"/>
    <cellStyle name="Note 4 3 5 2 5" xfId="24045"/>
    <cellStyle name="Note 4 3 5 2 6" xfId="41322"/>
    <cellStyle name="Note 4 3 5 3" xfId="11444"/>
    <cellStyle name="Note 4 3 5 3 2" xfId="18225"/>
    <cellStyle name="Note 4 3 5 3 2 2" xfId="35889"/>
    <cellStyle name="Note 4 3 5 3 2 3" xfId="53078"/>
    <cellStyle name="Note 4 3 5 3 3" xfId="29108"/>
    <cellStyle name="Note 4 3 5 3 4" xfId="46347"/>
    <cellStyle name="Note 4 3 5 4" xfId="8160"/>
    <cellStyle name="Note 4 3 5 4 2" xfId="25825"/>
    <cellStyle name="Note 4 3 5 4 3" xfId="43090"/>
    <cellStyle name="Note 4 3 5 5" xfId="15158"/>
    <cellStyle name="Note 4 3 5 5 2" xfId="32822"/>
    <cellStyle name="Note 4 3 5 5 3" xfId="50037"/>
    <cellStyle name="Note 4 3 5 6" xfId="22189"/>
    <cellStyle name="Note 4 3 5 7" xfId="39479"/>
    <cellStyle name="Note 4 3 6" xfId="4370"/>
    <cellStyle name="Note 4 3 6 2" xfId="6235"/>
    <cellStyle name="Note 4 3 6 2 2" xfId="13154"/>
    <cellStyle name="Note 4 3 6 2 2 2" xfId="19827"/>
    <cellStyle name="Note 4 3 6 2 2 2 2" xfId="37491"/>
    <cellStyle name="Note 4 3 6 2 2 2 3" xfId="54668"/>
    <cellStyle name="Note 4 3 6 2 2 3" xfId="30818"/>
    <cellStyle name="Note 4 3 6 2 2 4" xfId="48045"/>
    <cellStyle name="Note 4 3 6 2 3" xfId="9870"/>
    <cellStyle name="Note 4 3 6 2 3 2" xfId="27535"/>
    <cellStyle name="Note 4 3 6 2 3 3" xfId="44788"/>
    <cellStyle name="Note 4 3 6 2 4" xfId="16760"/>
    <cellStyle name="Note 4 3 6 2 4 2" xfId="34424"/>
    <cellStyle name="Note 4 3 6 2 4 3" xfId="51627"/>
    <cellStyle name="Note 4 3 6 2 5" xfId="23900"/>
    <cellStyle name="Note 4 3 6 2 6" xfId="41177"/>
    <cellStyle name="Note 4 3 6 3" xfId="11299"/>
    <cellStyle name="Note 4 3 6 3 2" xfId="18080"/>
    <cellStyle name="Note 4 3 6 3 2 2" xfId="35744"/>
    <cellStyle name="Note 4 3 6 3 2 3" xfId="52933"/>
    <cellStyle name="Note 4 3 6 3 3" xfId="28963"/>
    <cellStyle name="Note 4 3 6 3 4" xfId="46202"/>
    <cellStyle name="Note 4 3 6 4" xfId="8015"/>
    <cellStyle name="Note 4 3 6 4 2" xfId="25680"/>
    <cellStyle name="Note 4 3 6 4 3" xfId="42945"/>
    <cellStyle name="Note 4 3 6 5" xfId="15013"/>
    <cellStyle name="Note 4 3 6 5 2" xfId="32677"/>
    <cellStyle name="Note 4 3 6 5 3" xfId="49892"/>
    <cellStyle name="Note 4 3 6 6" xfId="22044"/>
    <cellStyle name="Note 4 3 6 7" xfId="39334"/>
    <cellStyle name="Note 4 3 7" xfId="10159"/>
    <cellStyle name="Note 4 3 7 2" xfId="17048"/>
    <cellStyle name="Note 4 3 7 2 2" xfId="34712"/>
    <cellStyle name="Note 4 3 7 2 3" xfId="51913"/>
    <cellStyle name="Note 4 3 7 3" xfId="27823"/>
    <cellStyle name="Note 4 3 7 4" xfId="45074"/>
    <cellStyle name="Note 4 3 8" xfId="13440"/>
    <cellStyle name="Note 4 3 8 2" xfId="31104"/>
    <cellStyle name="Note 4 3 8 3" xfId="48331"/>
    <cellStyle name="Note 4 3 9" xfId="20266"/>
    <cellStyle name="Note 4 4" xfId="1873"/>
    <cellStyle name="Note 4 4 2" xfId="2708"/>
    <cellStyle name="Note 4 4 2 10" xfId="13513"/>
    <cellStyle name="Note 4 4 2 10 2" xfId="31177"/>
    <cellStyle name="Note 4 4 2 10 3" xfId="48404"/>
    <cellStyle name="Note 4 4 2 11" xfId="20429"/>
    <cellStyle name="Note 4 4 2 12" xfId="37738"/>
    <cellStyle name="Note 4 4 2 2" xfId="2937"/>
    <cellStyle name="Note 4 4 2 2 2" xfId="3600"/>
    <cellStyle name="Note 4 4 2 2 2 2" xfId="5516"/>
    <cellStyle name="Note 4 4 2 2 2 2 2" xfId="12436"/>
    <cellStyle name="Note 4 4 2 2 2 2 2 2" xfId="19163"/>
    <cellStyle name="Note 4 4 2 2 2 2 2 2 2" xfId="36827"/>
    <cellStyle name="Note 4 4 2 2 2 2 2 2 3" xfId="54007"/>
    <cellStyle name="Note 4 4 2 2 2 2 2 3" xfId="30100"/>
    <cellStyle name="Note 4 4 2 2 2 2 2 4" xfId="47330"/>
    <cellStyle name="Note 4 4 2 2 2 2 3" xfId="9152"/>
    <cellStyle name="Note 4 4 2 2 2 2 3 2" xfId="26817"/>
    <cellStyle name="Note 4 4 2 2 2 2 3 3" xfId="44073"/>
    <cellStyle name="Note 4 4 2 2 2 2 4" xfId="16096"/>
    <cellStyle name="Note 4 4 2 2 2 2 4 2" xfId="33760"/>
    <cellStyle name="Note 4 4 2 2 2 2 4 3" xfId="50966"/>
    <cellStyle name="Note 4 4 2 2 2 2 5" xfId="23181"/>
    <cellStyle name="Note 4 4 2 2 2 2 6" xfId="40462"/>
    <cellStyle name="Note 4 4 2 2 2 3" xfId="11060"/>
    <cellStyle name="Note 4 4 2 2 2 3 2" xfId="17895"/>
    <cellStyle name="Note 4 4 2 2 2 3 2 2" xfId="35559"/>
    <cellStyle name="Note 4 4 2 2 2 3 2 3" xfId="52751"/>
    <cellStyle name="Note 4 4 2 2 2 3 3" xfId="28724"/>
    <cellStyle name="Note 4 4 2 2 2 3 4" xfId="45966"/>
    <cellStyle name="Note 4 4 2 2 2 4" xfId="7297"/>
    <cellStyle name="Note 4 4 2 2 2 4 2" xfId="24962"/>
    <cellStyle name="Note 4 4 2 2 2 4 3" xfId="42230"/>
    <cellStyle name="Note 4 4 2 2 2 5" xfId="14349"/>
    <cellStyle name="Note 4 4 2 2 2 5 2" xfId="32013"/>
    <cellStyle name="Note 4 4 2 2 2 5 3" xfId="49231"/>
    <cellStyle name="Note 4 4 2 2 2 6" xfId="21319"/>
    <cellStyle name="Note 4 4 2 2 2 7" xfId="38619"/>
    <cellStyle name="Note 4 4 2 2 3" xfId="3970"/>
    <cellStyle name="Note 4 4 2 2 3 2" xfId="5886"/>
    <cellStyle name="Note 4 4 2 2 3 2 2" xfId="12806"/>
    <cellStyle name="Note 4 4 2 2 3 2 2 2" xfId="19533"/>
    <cellStyle name="Note 4 4 2 2 3 2 2 2 2" xfId="37197"/>
    <cellStyle name="Note 4 4 2 2 3 2 2 2 3" xfId="54374"/>
    <cellStyle name="Note 4 4 2 2 3 2 2 3" xfId="30470"/>
    <cellStyle name="Note 4 4 2 2 3 2 2 4" xfId="47697"/>
    <cellStyle name="Note 4 4 2 2 3 2 3" xfId="9522"/>
    <cellStyle name="Note 4 4 2 2 3 2 3 2" xfId="27187"/>
    <cellStyle name="Note 4 4 2 2 3 2 3 3" xfId="44440"/>
    <cellStyle name="Note 4 4 2 2 3 2 4" xfId="16466"/>
    <cellStyle name="Note 4 4 2 2 3 2 4 2" xfId="34130"/>
    <cellStyle name="Note 4 4 2 2 3 2 4 3" xfId="51333"/>
    <cellStyle name="Note 4 4 2 2 3 2 5" xfId="23551"/>
    <cellStyle name="Note 4 4 2 2 3 2 6" xfId="40829"/>
    <cellStyle name="Note 4 4 2 2 3 3" xfId="7667"/>
    <cellStyle name="Note 4 4 2 2 3 3 2" xfId="25332"/>
    <cellStyle name="Note 4 4 2 2 3 3 3" xfId="42597"/>
    <cellStyle name="Note 4 4 2 2 3 4" xfId="14719"/>
    <cellStyle name="Note 4 4 2 2 3 4 2" xfId="32383"/>
    <cellStyle name="Note 4 4 2 2 3 4 3" xfId="49598"/>
    <cellStyle name="Note 4 4 2 2 3 5" xfId="21689"/>
    <cellStyle name="Note 4 4 2 2 3 6" xfId="38986"/>
    <cellStyle name="Note 4 4 2 2 4" xfId="4853"/>
    <cellStyle name="Note 4 4 2 2 4 2" xfId="11773"/>
    <cellStyle name="Note 4 4 2 2 4 2 2" xfId="18554"/>
    <cellStyle name="Note 4 4 2 2 4 2 2 2" xfId="36218"/>
    <cellStyle name="Note 4 4 2 2 4 2 2 3" xfId="53404"/>
    <cellStyle name="Note 4 4 2 2 4 2 3" xfId="29437"/>
    <cellStyle name="Note 4 4 2 2 4 2 4" xfId="46673"/>
    <cellStyle name="Note 4 4 2 2 4 3" xfId="8489"/>
    <cellStyle name="Note 4 4 2 2 4 3 2" xfId="26154"/>
    <cellStyle name="Note 4 4 2 2 4 3 3" xfId="43416"/>
    <cellStyle name="Note 4 4 2 2 4 4" xfId="15487"/>
    <cellStyle name="Note 4 4 2 2 4 4 2" xfId="33151"/>
    <cellStyle name="Note 4 4 2 2 4 4 3" xfId="50363"/>
    <cellStyle name="Note 4 4 2 2 4 5" xfId="22518"/>
    <cellStyle name="Note 4 4 2 2 4 6" xfId="39805"/>
    <cellStyle name="Note 4 4 2 2 5" xfId="10459"/>
    <cellStyle name="Note 4 4 2 2 5 2" xfId="17348"/>
    <cellStyle name="Note 4 4 2 2 5 2 2" xfId="35012"/>
    <cellStyle name="Note 4 4 2 2 5 2 3" xfId="52210"/>
    <cellStyle name="Note 4 4 2 2 5 3" xfId="28123"/>
    <cellStyle name="Note 4 4 2 2 5 4" xfId="45371"/>
    <cellStyle name="Note 4 4 2 2 6" xfId="6709"/>
    <cellStyle name="Note 4 4 2 2 6 2" xfId="24374"/>
    <cellStyle name="Note 4 4 2 2 6 3" xfId="41648"/>
    <cellStyle name="Note 4 4 2 2 7" xfId="13740"/>
    <cellStyle name="Note 4 4 2 2 7 2" xfId="31404"/>
    <cellStyle name="Note 4 4 2 2 7 3" xfId="48628"/>
    <cellStyle name="Note 4 4 2 2 8" xfId="20656"/>
    <cellStyle name="Note 4 4 2 2 9" xfId="37962"/>
    <cellStyle name="Note 4 4 2 3" xfId="3033"/>
    <cellStyle name="Note 4 4 2 3 2" xfId="3696"/>
    <cellStyle name="Note 4 4 2 3 2 2" xfId="5612"/>
    <cellStyle name="Note 4 4 2 3 2 2 2" xfId="12532"/>
    <cellStyle name="Note 4 4 2 3 2 2 2 2" xfId="19259"/>
    <cellStyle name="Note 4 4 2 3 2 2 2 2 2" xfId="36923"/>
    <cellStyle name="Note 4 4 2 3 2 2 2 2 3" xfId="54100"/>
    <cellStyle name="Note 4 4 2 3 2 2 2 3" xfId="30196"/>
    <cellStyle name="Note 4 4 2 3 2 2 2 4" xfId="47423"/>
    <cellStyle name="Note 4 4 2 3 2 2 3" xfId="9248"/>
    <cellStyle name="Note 4 4 2 3 2 2 3 2" xfId="26913"/>
    <cellStyle name="Note 4 4 2 3 2 2 3 3" xfId="44166"/>
    <cellStyle name="Note 4 4 2 3 2 2 4" xfId="16192"/>
    <cellStyle name="Note 4 4 2 3 2 2 4 2" xfId="33856"/>
    <cellStyle name="Note 4 4 2 3 2 2 4 3" xfId="51059"/>
    <cellStyle name="Note 4 4 2 3 2 2 5" xfId="23277"/>
    <cellStyle name="Note 4 4 2 3 2 2 6" xfId="40555"/>
    <cellStyle name="Note 4 4 2 3 2 3" xfId="11156"/>
    <cellStyle name="Note 4 4 2 3 2 3 2" xfId="17991"/>
    <cellStyle name="Note 4 4 2 3 2 3 2 2" xfId="35655"/>
    <cellStyle name="Note 4 4 2 3 2 3 2 3" xfId="52844"/>
    <cellStyle name="Note 4 4 2 3 2 3 3" xfId="28820"/>
    <cellStyle name="Note 4 4 2 3 2 3 4" xfId="46059"/>
    <cellStyle name="Note 4 4 2 3 2 4" xfId="7393"/>
    <cellStyle name="Note 4 4 2 3 2 4 2" xfId="25058"/>
    <cellStyle name="Note 4 4 2 3 2 4 3" xfId="42323"/>
    <cellStyle name="Note 4 4 2 3 2 5" xfId="14445"/>
    <cellStyle name="Note 4 4 2 3 2 5 2" xfId="32109"/>
    <cellStyle name="Note 4 4 2 3 2 5 3" xfId="49324"/>
    <cellStyle name="Note 4 4 2 3 2 6" xfId="21415"/>
    <cellStyle name="Note 4 4 2 3 2 7" xfId="38712"/>
    <cellStyle name="Note 4 4 2 3 3" xfId="4063"/>
    <cellStyle name="Note 4 4 2 3 3 2" xfId="5979"/>
    <cellStyle name="Note 4 4 2 3 3 2 2" xfId="12899"/>
    <cellStyle name="Note 4 4 2 3 3 2 2 2" xfId="19626"/>
    <cellStyle name="Note 4 4 2 3 3 2 2 2 2" xfId="37290"/>
    <cellStyle name="Note 4 4 2 3 3 2 2 2 3" xfId="54467"/>
    <cellStyle name="Note 4 4 2 3 3 2 2 3" xfId="30563"/>
    <cellStyle name="Note 4 4 2 3 3 2 2 4" xfId="47790"/>
    <cellStyle name="Note 4 4 2 3 3 2 3" xfId="9615"/>
    <cellStyle name="Note 4 4 2 3 3 2 3 2" xfId="27280"/>
    <cellStyle name="Note 4 4 2 3 3 2 3 3" xfId="44533"/>
    <cellStyle name="Note 4 4 2 3 3 2 4" xfId="16559"/>
    <cellStyle name="Note 4 4 2 3 3 2 4 2" xfId="34223"/>
    <cellStyle name="Note 4 4 2 3 3 2 4 3" xfId="51426"/>
    <cellStyle name="Note 4 4 2 3 3 2 5" xfId="23644"/>
    <cellStyle name="Note 4 4 2 3 3 2 6" xfId="40922"/>
    <cellStyle name="Note 4 4 2 3 3 3" xfId="7760"/>
    <cellStyle name="Note 4 4 2 3 3 3 2" xfId="25425"/>
    <cellStyle name="Note 4 4 2 3 3 3 3" xfId="42690"/>
    <cellStyle name="Note 4 4 2 3 3 4" xfId="14812"/>
    <cellStyle name="Note 4 4 2 3 3 4 2" xfId="32476"/>
    <cellStyle name="Note 4 4 2 3 3 4 3" xfId="49691"/>
    <cellStyle name="Note 4 4 2 3 3 5" xfId="21782"/>
    <cellStyle name="Note 4 4 2 3 3 6" xfId="39079"/>
    <cellStyle name="Note 4 4 2 3 4" xfId="4949"/>
    <cellStyle name="Note 4 4 2 3 4 2" xfId="11869"/>
    <cellStyle name="Note 4 4 2 3 4 2 2" xfId="18650"/>
    <cellStyle name="Note 4 4 2 3 4 2 2 2" xfId="36314"/>
    <cellStyle name="Note 4 4 2 3 4 2 2 3" xfId="53497"/>
    <cellStyle name="Note 4 4 2 3 4 2 3" xfId="29533"/>
    <cellStyle name="Note 4 4 2 3 4 2 4" xfId="46766"/>
    <cellStyle name="Note 4 4 2 3 4 3" xfId="8585"/>
    <cellStyle name="Note 4 4 2 3 4 3 2" xfId="26250"/>
    <cellStyle name="Note 4 4 2 3 4 3 3" xfId="43509"/>
    <cellStyle name="Note 4 4 2 3 4 4" xfId="15583"/>
    <cellStyle name="Note 4 4 2 3 4 4 2" xfId="33247"/>
    <cellStyle name="Note 4 4 2 3 4 4 3" xfId="50456"/>
    <cellStyle name="Note 4 4 2 3 4 5" xfId="22614"/>
    <cellStyle name="Note 4 4 2 3 4 6" xfId="39898"/>
    <cellStyle name="Note 4 4 2 3 5" xfId="10555"/>
    <cellStyle name="Note 4 4 2 3 5 2" xfId="17444"/>
    <cellStyle name="Note 4 4 2 3 5 2 2" xfId="35108"/>
    <cellStyle name="Note 4 4 2 3 5 2 3" xfId="52303"/>
    <cellStyle name="Note 4 4 2 3 5 3" xfId="28219"/>
    <cellStyle name="Note 4 4 2 3 5 4" xfId="45464"/>
    <cellStyle name="Note 4 4 2 3 6" xfId="6805"/>
    <cellStyle name="Note 4 4 2 3 6 2" xfId="24470"/>
    <cellStyle name="Note 4 4 2 3 6 3" xfId="41741"/>
    <cellStyle name="Note 4 4 2 3 7" xfId="13836"/>
    <cellStyle name="Note 4 4 2 3 7 2" xfId="31500"/>
    <cellStyle name="Note 4 4 2 3 7 3" xfId="48721"/>
    <cellStyle name="Note 4 4 2 3 8" xfId="20752"/>
    <cellStyle name="Note 4 4 2 3 9" xfId="38055"/>
    <cellStyle name="Note 4 4 2 4" xfId="3145"/>
    <cellStyle name="Note 4 4 2 4 2" xfId="4175"/>
    <cellStyle name="Note 4 4 2 4 2 2" xfId="6091"/>
    <cellStyle name="Note 4 4 2 4 2 2 2" xfId="13011"/>
    <cellStyle name="Note 4 4 2 4 2 2 2 2" xfId="19738"/>
    <cellStyle name="Note 4 4 2 4 2 2 2 2 2" xfId="37402"/>
    <cellStyle name="Note 4 4 2 4 2 2 2 2 3" xfId="54579"/>
    <cellStyle name="Note 4 4 2 4 2 2 2 3" xfId="30675"/>
    <cellStyle name="Note 4 4 2 4 2 2 2 4" xfId="47902"/>
    <cellStyle name="Note 4 4 2 4 2 2 3" xfId="9727"/>
    <cellStyle name="Note 4 4 2 4 2 2 3 2" xfId="27392"/>
    <cellStyle name="Note 4 4 2 4 2 2 3 3" xfId="44645"/>
    <cellStyle name="Note 4 4 2 4 2 2 4" xfId="16671"/>
    <cellStyle name="Note 4 4 2 4 2 2 4 2" xfId="34335"/>
    <cellStyle name="Note 4 4 2 4 2 2 4 3" xfId="51538"/>
    <cellStyle name="Note 4 4 2 4 2 2 5" xfId="23756"/>
    <cellStyle name="Note 4 4 2 4 2 2 6" xfId="41034"/>
    <cellStyle name="Note 4 4 2 4 2 3" xfId="7872"/>
    <cellStyle name="Note 4 4 2 4 2 3 2" xfId="25537"/>
    <cellStyle name="Note 4 4 2 4 2 3 3" xfId="42802"/>
    <cellStyle name="Note 4 4 2 4 2 4" xfId="14924"/>
    <cellStyle name="Note 4 4 2 4 2 4 2" xfId="32588"/>
    <cellStyle name="Note 4 4 2 4 2 4 3" xfId="49803"/>
    <cellStyle name="Note 4 4 2 4 2 5" xfId="21894"/>
    <cellStyle name="Note 4 4 2 4 2 6" xfId="39191"/>
    <cellStyle name="Note 4 4 2 4 3" xfId="5061"/>
    <cellStyle name="Note 4 4 2 4 3 2" xfId="11981"/>
    <cellStyle name="Note 4 4 2 4 3 2 2" xfId="18762"/>
    <cellStyle name="Note 4 4 2 4 3 2 2 2" xfId="36426"/>
    <cellStyle name="Note 4 4 2 4 3 2 2 3" xfId="53609"/>
    <cellStyle name="Note 4 4 2 4 3 2 3" xfId="29645"/>
    <cellStyle name="Note 4 4 2 4 3 2 4" xfId="46878"/>
    <cellStyle name="Note 4 4 2 4 3 3" xfId="8697"/>
    <cellStyle name="Note 4 4 2 4 3 3 2" xfId="26362"/>
    <cellStyle name="Note 4 4 2 4 3 3 3" xfId="43621"/>
    <cellStyle name="Note 4 4 2 4 3 4" xfId="15695"/>
    <cellStyle name="Note 4 4 2 4 3 4 2" xfId="33359"/>
    <cellStyle name="Note 4 4 2 4 3 4 3" xfId="50568"/>
    <cellStyle name="Note 4 4 2 4 3 5" xfId="22726"/>
    <cellStyle name="Note 4 4 2 4 3 6" xfId="40010"/>
    <cellStyle name="Note 4 4 2 4 4" xfId="10667"/>
    <cellStyle name="Note 4 4 2 4 4 2" xfId="17556"/>
    <cellStyle name="Note 4 4 2 4 4 2 2" xfId="35220"/>
    <cellStyle name="Note 4 4 2 4 4 2 3" xfId="52415"/>
    <cellStyle name="Note 4 4 2 4 4 3" xfId="28331"/>
    <cellStyle name="Note 4 4 2 4 4 4" xfId="45576"/>
    <cellStyle name="Note 4 4 2 4 5" xfId="6917"/>
    <cellStyle name="Note 4 4 2 4 5 2" xfId="24582"/>
    <cellStyle name="Note 4 4 2 4 5 3" xfId="41853"/>
    <cellStyle name="Note 4 4 2 4 6" xfId="13948"/>
    <cellStyle name="Note 4 4 2 4 6 2" xfId="31612"/>
    <cellStyle name="Note 4 4 2 4 6 3" xfId="48833"/>
    <cellStyle name="Note 4 4 2 4 7" xfId="20864"/>
    <cellStyle name="Note 4 4 2 4 8" xfId="38167"/>
    <cellStyle name="Note 4 4 2 5" xfId="3373"/>
    <cellStyle name="Note 4 4 2 5 2" xfId="5289"/>
    <cellStyle name="Note 4 4 2 5 2 2" xfId="12209"/>
    <cellStyle name="Note 4 4 2 5 2 2 2" xfId="18936"/>
    <cellStyle name="Note 4 4 2 5 2 2 2 2" xfId="36600"/>
    <cellStyle name="Note 4 4 2 5 2 2 2 3" xfId="53783"/>
    <cellStyle name="Note 4 4 2 5 2 2 3" xfId="29873"/>
    <cellStyle name="Note 4 4 2 5 2 2 4" xfId="47106"/>
    <cellStyle name="Note 4 4 2 5 2 3" xfId="8925"/>
    <cellStyle name="Note 4 4 2 5 2 3 2" xfId="26590"/>
    <cellStyle name="Note 4 4 2 5 2 3 3" xfId="43849"/>
    <cellStyle name="Note 4 4 2 5 2 4" xfId="15869"/>
    <cellStyle name="Note 4 4 2 5 2 4 2" xfId="33533"/>
    <cellStyle name="Note 4 4 2 5 2 4 3" xfId="50742"/>
    <cellStyle name="Note 4 4 2 5 2 5" xfId="22954"/>
    <cellStyle name="Note 4 4 2 5 2 6" xfId="40238"/>
    <cellStyle name="Note 4 4 2 5 3" xfId="10833"/>
    <cellStyle name="Note 4 4 2 5 3 2" xfId="17668"/>
    <cellStyle name="Note 4 4 2 5 3 2 2" xfId="35332"/>
    <cellStyle name="Note 4 4 2 5 3 2 3" xfId="52527"/>
    <cellStyle name="Note 4 4 2 5 3 3" xfId="28497"/>
    <cellStyle name="Note 4 4 2 5 3 4" xfId="45742"/>
    <cellStyle name="Note 4 4 2 5 4" xfId="14122"/>
    <cellStyle name="Note 4 4 2 5 4 2" xfId="31786"/>
    <cellStyle name="Note 4 4 2 5 4 3" xfId="49007"/>
    <cellStyle name="Note 4 4 2 5 5" xfId="21092"/>
    <cellStyle name="Note 4 4 2 5 6" xfId="38395"/>
    <cellStyle name="Note 4 4 2 6" xfId="3246"/>
    <cellStyle name="Note 4 4 2 6 2" xfId="5162"/>
    <cellStyle name="Note 4 4 2 6 2 2" xfId="12082"/>
    <cellStyle name="Note 4 4 2 6 2 2 2" xfId="18863"/>
    <cellStyle name="Note 4 4 2 6 2 2 2 2" xfId="36527"/>
    <cellStyle name="Note 4 4 2 6 2 2 2 3" xfId="53710"/>
    <cellStyle name="Note 4 4 2 6 2 2 3" xfId="29746"/>
    <cellStyle name="Note 4 4 2 6 2 2 4" xfId="46979"/>
    <cellStyle name="Note 4 4 2 6 2 3" xfId="8798"/>
    <cellStyle name="Note 4 4 2 6 2 3 2" xfId="26463"/>
    <cellStyle name="Note 4 4 2 6 2 3 3" xfId="43722"/>
    <cellStyle name="Note 4 4 2 6 2 4" xfId="15796"/>
    <cellStyle name="Note 4 4 2 6 2 4 2" xfId="33460"/>
    <cellStyle name="Note 4 4 2 6 2 4 3" xfId="50669"/>
    <cellStyle name="Note 4 4 2 6 2 5" xfId="22827"/>
    <cellStyle name="Note 4 4 2 6 2 6" xfId="40111"/>
    <cellStyle name="Note 4 4 2 6 3" xfId="7018"/>
    <cellStyle name="Note 4 4 2 6 3 2" xfId="24683"/>
    <cellStyle name="Note 4 4 2 6 3 3" xfId="41954"/>
    <cellStyle name="Note 4 4 2 6 4" xfId="14049"/>
    <cellStyle name="Note 4 4 2 6 4 2" xfId="31713"/>
    <cellStyle name="Note 4 4 2 6 4 3" xfId="48934"/>
    <cellStyle name="Note 4 4 2 6 5" xfId="20965"/>
    <cellStyle name="Note 4 4 2 6 6" xfId="38268"/>
    <cellStyle name="Note 4 4 2 7" xfId="4626"/>
    <cellStyle name="Note 4 4 2 7 2" xfId="11546"/>
    <cellStyle name="Note 4 4 2 7 2 2" xfId="18327"/>
    <cellStyle name="Note 4 4 2 7 2 2 2" xfId="35991"/>
    <cellStyle name="Note 4 4 2 7 2 2 3" xfId="53180"/>
    <cellStyle name="Note 4 4 2 7 2 3" xfId="29210"/>
    <cellStyle name="Note 4 4 2 7 2 4" xfId="46449"/>
    <cellStyle name="Note 4 4 2 7 3" xfId="8262"/>
    <cellStyle name="Note 4 4 2 7 3 2" xfId="25927"/>
    <cellStyle name="Note 4 4 2 7 3 3" xfId="43192"/>
    <cellStyle name="Note 4 4 2 7 4" xfId="15260"/>
    <cellStyle name="Note 4 4 2 7 4 2" xfId="32924"/>
    <cellStyle name="Note 4 4 2 7 4 3" xfId="50139"/>
    <cellStyle name="Note 4 4 2 7 5" xfId="22291"/>
    <cellStyle name="Note 4 4 2 7 6" xfId="39581"/>
    <cellStyle name="Note 4 4 2 8" xfId="10232"/>
    <cellStyle name="Note 4 4 2 8 2" xfId="17121"/>
    <cellStyle name="Note 4 4 2 8 2 2" xfId="34785"/>
    <cellStyle name="Note 4 4 2 8 2 3" xfId="51986"/>
    <cellStyle name="Note 4 4 2 8 3" xfId="27896"/>
    <cellStyle name="Note 4 4 2 8 4" xfId="45147"/>
    <cellStyle name="Note 4 4 2 9" xfId="6482"/>
    <cellStyle name="Note 4 4 2 9 2" xfId="24147"/>
    <cellStyle name="Note 4 4 2 9 3" xfId="41424"/>
    <cellStyle name="Note 4 4 3" xfId="2866"/>
    <cellStyle name="Note 4 4 3 2" xfId="3529"/>
    <cellStyle name="Note 4 4 3 2 2" xfId="5445"/>
    <cellStyle name="Note 4 4 3 2 2 2" xfId="12365"/>
    <cellStyle name="Note 4 4 3 2 2 2 2" xfId="19092"/>
    <cellStyle name="Note 4 4 3 2 2 2 2 2" xfId="36756"/>
    <cellStyle name="Note 4 4 3 2 2 2 2 3" xfId="53936"/>
    <cellStyle name="Note 4 4 3 2 2 2 3" xfId="30029"/>
    <cellStyle name="Note 4 4 3 2 2 2 4" xfId="47259"/>
    <cellStyle name="Note 4 4 3 2 2 3" xfId="9081"/>
    <cellStyle name="Note 4 4 3 2 2 3 2" xfId="26746"/>
    <cellStyle name="Note 4 4 3 2 2 3 3" xfId="44002"/>
    <cellStyle name="Note 4 4 3 2 2 4" xfId="16025"/>
    <cellStyle name="Note 4 4 3 2 2 4 2" xfId="33689"/>
    <cellStyle name="Note 4 4 3 2 2 4 3" xfId="50895"/>
    <cellStyle name="Note 4 4 3 2 2 5" xfId="23110"/>
    <cellStyle name="Note 4 4 3 2 2 6" xfId="40391"/>
    <cellStyle name="Note 4 4 3 2 3" xfId="10989"/>
    <cellStyle name="Note 4 4 3 2 3 2" xfId="17824"/>
    <cellStyle name="Note 4 4 3 2 3 2 2" xfId="35488"/>
    <cellStyle name="Note 4 4 3 2 3 2 3" xfId="52680"/>
    <cellStyle name="Note 4 4 3 2 3 3" xfId="28653"/>
    <cellStyle name="Note 4 4 3 2 3 4" xfId="45895"/>
    <cellStyle name="Note 4 4 3 2 4" xfId="7226"/>
    <cellStyle name="Note 4 4 3 2 4 2" xfId="24891"/>
    <cellStyle name="Note 4 4 3 2 4 3" xfId="42159"/>
    <cellStyle name="Note 4 4 3 2 5" xfId="14278"/>
    <cellStyle name="Note 4 4 3 2 5 2" xfId="31942"/>
    <cellStyle name="Note 4 4 3 2 5 3" xfId="49160"/>
    <cellStyle name="Note 4 4 3 2 6" xfId="21248"/>
    <cellStyle name="Note 4 4 3 2 7" xfId="38548"/>
    <cellStyle name="Note 4 4 3 3" xfId="3899"/>
    <cellStyle name="Note 4 4 3 3 2" xfId="5815"/>
    <cellStyle name="Note 4 4 3 3 2 2" xfId="12735"/>
    <cellStyle name="Note 4 4 3 3 2 2 2" xfId="19462"/>
    <cellStyle name="Note 4 4 3 3 2 2 2 2" xfId="37126"/>
    <cellStyle name="Note 4 4 3 3 2 2 2 3" xfId="54303"/>
    <cellStyle name="Note 4 4 3 3 2 2 3" xfId="30399"/>
    <cellStyle name="Note 4 4 3 3 2 2 4" xfId="47626"/>
    <cellStyle name="Note 4 4 3 3 2 3" xfId="9451"/>
    <cellStyle name="Note 4 4 3 3 2 3 2" xfId="27116"/>
    <cellStyle name="Note 4 4 3 3 2 3 3" xfId="44369"/>
    <cellStyle name="Note 4 4 3 3 2 4" xfId="16395"/>
    <cellStyle name="Note 4 4 3 3 2 4 2" xfId="34059"/>
    <cellStyle name="Note 4 4 3 3 2 4 3" xfId="51262"/>
    <cellStyle name="Note 4 4 3 3 2 5" xfId="23480"/>
    <cellStyle name="Note 4 4 3 3 2 6" xfId="40758"/>
    <cellStyle name="Note 4 4 3 3 3" xfId="7596"/>
    <cellStyle name="Note 4 4 3 3 3 2" xfId="25261"/>
    <cellStyle name="Note 4 4 3 3 3 3" xfId="42526"/>
    <cellStyle name="Note 4 4 3 3 4" xfId="14648"/>
    <cellStyle name="Note 4 4 3 3 4 2" xfId="32312"/>
    <cellStyle name="Note 4 4 3 3 4 3" xfId="49527"/>
    <cellStyle name="Note 4 4 3 3 5" xfId="21618"/>
    <cellStyle name="Note 4 4 3 3 6" xfId="38915"/>
    <cellStyle name="Note 4 4 3 4" xfId="4782"/>
    <cellStyle name="Note 4 4 3 4 2" xfId="11702"/>
    <cellStyle name="Note 4 4 3 4 2 2" xfId="18483"/>
    <cellStyle name="Note 4 4 3 4 2 2 2" xfId="36147"/>
    <cellStyle name="Note 4 4 3 4 2 2 3" xfId="53333"/>
    <cellStyle name="Note 4 4 3 4 2 3" xfId="29366"/>
    <cellStyle name="Note 4 4 3 4 2 4" xfId="46602"/>
    <cellStyle name="Note 4 4 3 4 3" xfId="8418"/>
    <cellStyle name="Note 4 4 3 4 3 2" xfId="26083"/>
    <cellStyle name="Note 4 4 3 4 3 3" xfId="43345"/>
    <cellStyle name="Note 4 4 3 4 4" xfId="15416"/>
    <cellStyle name="Note 4 4 3 4 4 2" xfId="33080"/>
    <cellStyle name="Note 4 4 3 4 4 3" xfId="50292"/>
    <cellStyle name="Note 4 4 3 4 5" xfId="22447"/>
    <cellStyle name="Note 4 4 3 4 6" xfId="39734"/>
    <cellStyle name="Note 4 4 3 5" xfId="10388"/>
    <cellStyle name="Note 4 4 3 5 2" xfId="17277"/>
    <cellStyle name="Note 4 4 3 5 2 2" xfId="34941"/>
    <cellStyle name="Note 4 4 3 5 2 3" xfId="52139"/>
    <cellStyle name="Note 4 4 3 5 3" xfId="28052"/>
    <cellStyle name="Note 4 4 3 5 4" xfId="45300"/>
    <cellStyle name="Note 4 4 3 6" xfId="6638"/>
    <cellStyle name="Note 4 4 3 6 2" xfId="24303"/>
    <cellStyle name="Note 4 4 3 6 3" xfId="41577"/>
    <cellStyle name="Note 4 4 3 7" xfId="13669"/>
    <cellStyle name="Note 4 4 3 7 2" xfId="31333"/>
    <cellStyle name="Note 4 4 3 7 3" xfId="48557"/>
    <cellStyle name="Note 4 4 3 8" xfId="20585"/>
    <cellStyle name="Note 4 4 3 9" xfId="37891"/>
    <cellStyle name="Note 4 4 4" xfId="4518"/>
    <cellStyle name="Note 4 4 4 2" xfId="6382"/>
    <cellStyle name="Note 4 4 4 2 2" xfId="13301"/>
    <cellStyle name="Note 4 4 4 2 2 2" xfId="19974"/>
    <cellStyle name="Note 4 4 4 2 2 2 2" xfId="37638"/>
    <cellStyle name="Note 4 4 4 2 2 2 3" xfId="54815"/>
    <cellStyle name="Note 4 4 4 2 2 3" xfId="30965"/>
    <cellStyle name="Note 4 4 4 2 2 4" xfId="48192"/>
    <cellStyle name="Note 4 4 4 2 3" xfId="10017"/>
    <cellStyle name="Note 4 4 4 2 3 2" xfId="27682"/>
    <cellStyle name="Note 4 4 4 2 3 3" xfId="44935"/>
    <cellStyle name="Note 4 4 4 2 4" xfId="16907"/>
    <cellStyle name="Note 4 4 4 2 4 2" xfId="34571"/>
    <cellStyle name="Note 4 4 4 2 4 3" xfId="51774"/>
    <cellStyle name="Note 4 4 4 2 5" xfId="24047"/>
    <cellStyle name="Note 4 4 4 2 6" xfId="41324"/>
    <cellStyle name="Note 4 4 4 3" xfId="11446"/>
    <cellStyle name="Note 4 4 4 3 2" xfId="18227"/>
    <cellStyle name="Note 4 4 4 3 2 2" xfId="35891"/>
    <cellStyle name="Note 4 4 4 3 2 3" xfId="53080"/>
    <cellStyle name="Note 4 4 4 3 3" xfId="29110"/>
    <cellStyle name="Note 4 4 4 3 4" xfId="46349"/>
    <cellStyle name="Note 4 4 4 4" xfId="8162"/>
    <cellStyle name="Note 4 4 4 4 2" xfId="25827"/>
    <cellStyle name="Note 4 4 4 4 3" xfId="43092"/>
    <cellStyle name="Note 4 4 4 5" xfId="15160"/>
    <cellStyle name="Note 4 4 4 5 2" xfId="32824"/>
    <cellStyle name="Note 4 4 4 5 3" xfId="50039"/>
    <cellStyle name="Note 4 4 4 6" xfId="22191"/>
    <cellStyle name="Note 4 4 4 7" xfId="39481"/>
    <cellStyle name="Note 4 4 5" xfId="4380"/>
    <cellStyle name="Note 4 4 5 2" xfId="6245"/>
    <cellStyle name="Note 4 4 5 2 2" xfId="13164"/>
    <cellStyle name="Note 4 4 5 2 2 2" xfId="19837"/>
    <cellStyle name="Note 4 4 5 2 2 2 2" xfId="37501"/>
    <cellStyle name="Note 4 4 5 2 2 2 3" xfId="54678"/>
    <cellStyle name="Note 4 4 5 2 2 3" xfId="30828"/>
    <cellStyle name="Note 4 4 5 2 2 4" xfId="48055"/>
    <cellStyle name="Note 4 4 5 2 3" xfId="9880"/>
    <cellStyle name="Note 4 4 5 2 3 2" xfId="27545"/>
    <cellStyle name="Note 4 4 5 2 3 3" xfId="44798"/>
    <cellStyle name="Note 4 4 5 2 4" xfId="16770"/>
    <cellStyle name="Note 4 4 5 2 4 2" xfId="34434"/>
    <cellStyle name="Note 4 4 5 2 4 3" xfId="51637"/>
    <cellStyle name="Note 4 4 5 2 5" xfId="23910"/>
    <cellStyle name="Note 4 4 5 2 6" xfId="41187"/>
    <cellStyle name="Note 4 4 5 3" xfId="11309"/>
    <cellStyle name="Note 4 4 5 3 2" xfId="18090"/>
    <cellStyle name="Note 4 4 5 3 2 2" xfId="35754"/>
    <cellStyle name="Note 4 4 5 3 2 3" xfId="52943"/>
    <cellStyle name="Note 4 4 5 3 3" xfId="28973"/>
    <cellStyle name="Note 4 4 5 3 4" xfId="46212"/>
    <cellStyle name="Note 4 4 5 4" xfId="8025"/>
    <cellStyle name="Note 4 4 5 4 2" xfId="25690"/>
    <cellStyle name="Note 4 4 5 4 3" xfId="42955"/>
    <cellStyle name="Note 4 4 5 5" xfId="15023"/>
    <cellStyle name="Note 4 4 5 5 2" xfId="32687"/>
    <cellStyle name="Note 4 4 5 5 3" xfId="49902"/>
    <cellStyle name="Note 4 4 5 6" xfId="22054"/>
    <cellStyle name="Note 4 4 5 7" xfId="39344"/>
    <cellStyle name="Note 4 4 6" xfId="10161"/>
    <cellStyle name="Note 4 4 6 2" xfId="17050"/>
    <cellStyle name="Note 4 4 6 2 2" xfId="34714"/>
    <cellStyle name="Note 4 4 6 2 3" xfId="51915"/>
    <cellStyle name="Note 4 4 6 3" xfId="27825"/>
    <cellStyle name="Note 4 4 6 4" xfId="45076"/>
    <cellStyle name="Note 4 4 7" xfId="13442"/>
    <cellStyle name="Note 4 4 7 2" xfId="31106"/>
    <cellStyle name="Note 4 4 7 3" xfId="48333"/>
    <cellStyle name="Note 4 4 8" xfId="20268"/>
    <cellStyle name="Note 4 4 9" xfId="20156"/>
    <cellStyle name="Note 4 5" xfId="2673"/>
    <cellStyle name="Note 4 5 10" xfId="13478"/>
    <cellStyle name="Note 4 5 10 2" xfId="31142"/>
    <cellStyle name="Note 4 5 10 3" xfId="48369"/>
    <cellStyle name="Note 4 5 11" xfId="20394"/>
    <cellStyle name="Note 4 5 12" xfId="37703"/>
    <cellStyle name="Note 4 5 2" xfId="2902"/>
    <cellStyle name="Note 4 5 2 2" xfId="3565"/>
    <cellStyle name="Note 4 5 2 2 2" xfId="5481"/>
    <cellStyle name="Note 4 5 2 2 2 2" xfId="12401"/>
    <cellStyle name="Note 4 5 2 2 2 2 2" xfId="19128"/>
    <cellStyle name="Note 4 5 2 2 2 2 2 2" xfId="36792"/>
    <cellStyle name="Note 4 5 2 2 2 2 2 3" xfId="53972"/>
    <cellStyle name="Note 4 5 2 2 2 2 3" xfId="30065"/>
    <cellStyle name="Note 4 5 2 2 2 2 4" xfId="47295"/>
    <cellStyle name="Note 4 5 2 2 2 3" xfId="9117"/>
    <cellStyle name="Note 4 5 2 2 2 3 2" xfId="26782"/>
    <cellStyle name="Note 4 5 2 2 2 3 3" xfId="44038"/>
    <cellStyle name="Note 4 5 2 2 2 4" xfId="16061"/>
    <cellStyle name="Note 4 5 2 2 2 4 2" xfId="33725"/>
    <cellStyle name="Note 4 5 2 2 2 4 3" xfId="50931"/>
    <cellStyle name="Note 4 5 2 2 2 5" xfId="23146"/>
    <cellStyle name="Note 4 5 2 2 2 6" xfId="40427"/>
    <cellStyle name="Note 4 5 2 2 3" xfId="11025"/>
    <cellStyle name="Note 4 5 2 2 3 2" xfId="17860"/>
    <cellStyle name="Note 4 5 2 2 3 2 2" xfId="35524"/>
    <cellStyle name="Note 4 5 2 2 3 2 3" xfId="52716"/>
    <cellStyle name="Note 4 5 2 2 3 3" xfId="28689"/>
    <cellStyle name="Note 4 5 2 2 3 4" xfId="45931"/>
    <cellStyle name="Note 4 5 2 2 4" xfId="7262"/>
    <cellStyle name="Note 4 5 2 2 4 2" xfId="24927"/>
    <cellStyle name="Note 4 5 2 2 4 3" xfId="42195"/>
    <cellStyle name="Note 4 5 2 2 5" xfId="14314"/>
    <cellStyle name="Note 4 5 2 2 5 2" xfId="31978"/>
    <cellStyle name="Note 4 5 2 2 5 3" xfId="49196"/>
    <cellStyle name="Note 4 5 2 2 6" xfId="21284"/>
    <cellStyle name="Note 4 5 2 2 7" xfId="38584"/>
    <cellStyle name="Note 4 5 2 3" xfId="3935"/>
    <cellStyle name="Note 4 5 2 3 2" xfId="5851"/>
    <cellStyle name="Note 4 5 2 3 2 2" xfId="12771"/>
    <cellStyle name="Note 4 5 2 3 2 2 2" xfId="19498"/>
    <cellStyle name="Note 4 5 2 3 2 2 2 2" xfId="37162"/>
    <cellStyle name="Note 4 5 2 3 2 2 2 3" xfId="54339"/>
    <cellStyle name="Note 4 5 2 3 2 2 3" xfId="30435"/>
    <cellStyle name="Note 4 5 2 3 2 2 4" xfId="47662"/>
    <cellStyle name="Note 4 5 2 3 2 3" xfId="9487"/>
    <cellStyle name="Note 4 5 2 3 2 3 2" xfId="27152"/>
    <cellStyle name="Note 4 5 2 3 2 3 3" xfId="44405"/>
    <cellStyle name="Note 4 5 2 3 2 4" xfId="16431"/>
    <cellStyle name="Note 4 5 2 3 2 4 2" xfId="34095"/>
    <cellStyle name="Note 4 5 2 3 2 4 3" xfId="51298"/>
    <cellStyle name="Note 4 5 2 3 2 5" xfId="23516"/>
    <cellStyle name="Note 4 5 2 3 2 6" xfId="40794"/>
    <cellStyle name="Note 4 5 2 3 3" xfId="7632"/>
    <cellStyle name="Note 4 5 2 3 3 2" xfId="25297"/>
    <cellStyle name="Note 4 5 2 3 3 3" xfId="42562"/>
    <cellStyle name="Note 4 5 2 3 4" xfId="14684"/>
    <cellStyle name="Note 4 5 2 3 4 2" xfId="32348"/>
    <cellStyle name="Note 4 5 2 3 4 3" xfId="49563"/>
    <cellStyle name="Note 4 5 2 3 5" xfId="21654"/>
    <cellStyle name="Note 4 5 2 3 6" xfId="38951"/>
    <cellStyle name="Note 4 5 2 4" xfId="4818"/>
    <cellStyle name="Note 4 5 2 4 2" xfId="11738"/>
    <cellStyle name="Note 4 5 2 4 2 2" xfId="18519"/>
    <cellStyle name="Note 4 5 2 4 2 2 2" xfId="36183"/>
    <cellStyle name="Note 4 5 2 4 2 2 3" xfId="53369"/>
    <cellStyle name="Note 4 5 2 4 2 3" xfId="29402"/>
    <cellStyle name="Note 4 5 2 4 2 4" xfId="46638"/>
    <cellStyle name="Note 4 5 2 4 3" xfId="8454"/>
    <cellStyle name="Note 4 5 2 4 3 2" xfId="26119"/>
    <cellStyle name="Note 4 5 2 4 3 3" xfId="43381"/>
    <cellStyle name="Note 4 5 2 4 4" xfId="15452"/>
    <cellStyle name="Note 4 5 2 4 4 2" xfId="33116"/>
    <cellStyle name="Note 4 5 2 4 4 3" xfId="50328"/>
    <cellStyle name="Note 4 5 2 4 5" xfId="22483"/>
    <cellStyle name="Note 4 5 2 4 6" xfId="39770"/>
    <cellStyle name="Note 4 5 2 5" xfId="10424"/>
    <cellStyle name="Note 4 5 2 5 2" xfId="17313"/>
    <cellStyle name="Note 4 5 2 5 2 2" xfId="34977"/>
    <cellStyle name="Note 4 5 2 5 2 3" xfId="52175"/>
    <cellStyle name="Note 4 5 2 5 3" xfId="28088"/>
    <cellStyle name="Note 4 5 2 5 4" xfId="45336"/>
    <cellStyle name="Note 4 5 2 6" xfId="6674"/>
    <cellStyle name="Note 4 5 2 6 2" xfId="24339"/>
    <cellStyle name="Note 4 5 2 6 3" xfId="41613"/>
    <cellStyle name="Note 4 5 2 7" xfId="13705"/>
    <cellStyle name="Note 4 5 2 7 2" xfId="31369"/>
    <cellStyle name="Note 4 5 2 7 3" xfId="48593"/>
    <cellStyle name="Note 4 5 2 8" xfId="20621"/>
    <cellStyle name="Note 4 5 2 9" xfId="37927"/>
    <cellStyle name="Note 4 5 3" xfId="3017"/>
    <cellStyle name="Note 4 5 3 2" xfId="3680"/>
    <cellStyle name="Note 4 5 3 2 2" xfId="5596"/>
    <cellStyle name="Note 4 5 3 2 2 2" xfId="12516"/>
    <cellStyle name="Note 4 5 3 2 2 2 2" xfId="19243"/>
    <cellStyle name="Note 4 5 3 2 2 2 2 2" xfId="36907"/>
    <cellStyle name="Note 4 5 3 2 2 2 2 3" xfId="54084"/>
    <cellStyle name="Note 4 5 3 2 2 2 3" xfId="30180"/>
    <cellStyle name="Note 4 5 3 2 2 2 4" xfId="47407"/>
    <cellStyle name="Note 4 5 3 2 2 3" xfId="9232"/>
    <cellStyle name="Note 4 5 3 2 2 3 2" xfId="26897"/>
    <cellStyle name="Note 4 5 3 2 2 3 3" xfId="44150"/>
    <cellStyle name="Note 4 5 3 2 2 4" xfId="16176"/>
    <cellStyle name="Note 4 5 3 2 2 4 2" xfId="33840"/>
    <cellStyle name="Note 4 5 3 2 2 4 3" xfId="51043"/>
    <cellStyle name="Note 4 5 3 2 2 5" xfId="23261"/>
    <cellStyle name="Note 4 5 3 2 2 6" xfId="40539"/>
    <cellStyle name="Note 4 5 3 2 3" xfId="11140"/>
    <cellStyle name="Note 4 5 3 2 3 2" xfId="17975"/>
    <cellStyle name="Note 4 5 3 2 3 2 2" xfId="35639"/>
    <cellStyle name="Note 4 5 3 2 3 2 3" xfId="52828"/>
    <cellStyle name="Note 4 5 3 2 3 3" xfId="28804"/>
    <cellStyle name="Note 4 5 3 2 3 4" xfId="46043"/>
    <cellStyle name="Note 4 5 3 2 4" xfId="7377"/>
    <cellStyle name="Note 4 5 3 2 4 2" xfId="25042"/>
    <cellStyle name="Note 4 5 3 2 4 3" xfId="42307"/>
    <cellStyle name="Note 4 5 3 2 5" xfId="14429"/>
    <cellStyle name="Note 4 5 3 2 5 2" xfId="32093"/>
    <cellStyle name="Note 4 5 3 2 5 3" xfId="49308"/>
    <cellStyle name="Note 4 5 3 2 6" xfId="21399"/>
    <cellStyle name="Note 4 5 3 2 7" xfId="38696"/>
    <cellStyle name="Note 4 5 3 3" xfId="4047"/>
    <cellStyle name="Note 4 5 3 3 2" xfId="5963"/>
    <cellStyle name="Note 4 5 3 3 2 2" xfId="12883"/>
    <cellStyle name="Note 4 5 3 3 2 2 2" xfId="19610"/>
    <cellStyle name="Note 4 5 3 3 2 2 2 2" xfId="37274"/>
    <cellStyle name="Note 4 5 3 3 2 2 2 3" xfId="54451"/>
    <cellStyle name="Note 4 5 3 3 2 2 3" xfId="30547"/>
    <cellStyle name="Note 4 5 3 3 2 2 4" xfId="47774"/>
    <cellStyle name="Note 4 5 3 3 2 3" xfId="9599"/>
    <cellStyle name="Note 4 5 3 3 2 3 2" xfId="27264"/>
    <cellStyle name="Note 4 5 3 3 2 3 3" xfId="44517"/>
    <cellStyle name="Note 4 5 3 3 2 4" xfId="16543"/>
    <cellStyle name="Note 4 5 3 3 2 4 2" xfId="34207"/>
    <cellStyle name="Note 4 5 3 3 2 4 3" xfId="51410"/>
    <cellStyle name="Note 4 5 3 3 2 5" xfId="23628"/>
    <cellStyle name="Note 4 5 3 3 2 6" xfId="40906"/>
    <cellStyle name="Note 4 5 3 3 3" xfId="7744"/>
    <cellStyle name="Note 4 5 3 3 3 2" xfId="25409"/>
    <cellStyle name="Note 4 5 3 3 3 3" xfId="42674"/>
    <cellStyle name="Note 4 5 3 3 4" xfId="14796"/>
    <cellStyle name="Note 4 5 3 3 4 2" xfId="32460"/>
    <cellStyle name="Note 4 5 3 3 4 3" xfId="49675"/>
    <cellStyle name="Note 4 5 3 3 5" xfId="21766"/>
    <cellStyle name="Note 4 5 3 3 6" xfId="39063"/>
    <cellStyle name="Note 4 5 3 4" xfId="4933"/>
    <cellStyle name="Note 4 5 3 4 2" xfId="11853"/>
    <cellStyle name="Note 4 5 3 4 2 2" xfId="18634"/>
    <cellStyle name="Note 4 5 3 4 2 2 2" xfId="36298"/>
    <cellStyle name="Note 4 5 3 4 2 2 3" xfId="53481"/>
    <cellStyle name="Note 4 5 3 4 2 3" xfId="29517"/>
    <cellStyle name="Note 4 5 3 4 2 4" xfId="46750"/>
    <cellStyle name="Note 4 5 3 4 3" xfId="8569"/>
    <cellStyle name="Note 4 5 3 4 3 2" xfId="26234"/>
    <cellStyle name="Note 4 5 3 4 3 3" xfId="43493"/>
    <cellStyle name="Note 4 5 3 4 4" xfId="15567"/>
    <cellStyle name="Note 4 5 3 4 4 2" xfId="33231"/>
    <cellStyle name="Note 4 5 3 4 4 3" xfId="50440"/>
    <cellStyle name="Note 4 5 3 4 5" xfId="22598"/>
    <cellStyle name="Note 4 5 3 4 6" xfId="39882"/>
    <cellStyle name="Note 4 5 3 5" xfId="10539"/>
    <cellStyle name="Note 4 5 3 5 2" xfId="17428"/>
    <cellStyle name="Note 4 5 3 5 2 2" xfId="35092"/>
    <cellStyle name="Note 4 5 3 5 2 3" xfId="52287"/>
    <cellStyle name="Note 4 5 3 5 3" xfId="28203"/>
    <cellStyle name="Note 4 5 3 5 4" xfId="45448"/>
    <cellStyle name="Note 4 5 3 6" xfId="6789"/>
    <cellStyle name="Note 4 5 3 6 2" xfId="24454"/>
    <cellStyle name="Note 4 5 3 6 3" xfId="41725"/>
    <cellStyle name="Note 4 5 3 7" xfId="13820"/>
    <cellStyle name="Note 4 5 3 7 2" xfId="31484"/>
    <cellStyle name="Note 4 5 3 7 3" xfId="48705"/>
    <cellStyle name="Note 4 5 3 8" xfId="20736"/>
    <cellStyle name="Note 4 5 3 9" xfId="38039"/>
    <cellStyle name="Note 4 5 4" xfId="3110"/>
    <cellStyle name="Note 4 5 4 2" xfId="4140"/>
    <cellStyle name="Note 4 5 4 2 2" xfId="6056"/>
    <cellStyle name="Note 4 5 4 2 2 2" xfId="12976"/>
    <cellStyle name="Note 4 5 4 2 2 2 2" xfId="19703"/>
    <cellStyle name="Note 4 5 4 2 2 2 2 2" xfId="37367"/>
    <cellStyle name="Note 4 5 4 2 2 2 2 3" xfId="54544"/>
    <cellStyle name="Note 4 5 4 2 2 2 3" xfId="30640"/>
    <cellStyle name="Note 4 5 4 2 2 2 4" xfId="47867"/>
    <cellStyle name="Note 4 5 4 2 2 3" xfId="9692"/>
    <cellStyle name="Note 4 5 4 2 2 3 2" xfId="27357"/>
    <cellStyle name="Note 4 5 4 2 2 3 3" xfId="44610"/>
    <cellStyle name="Note 4 5 4 2 2 4" xfId="16636"/>
    <cellStyle name="Note 4 5 4 2 2 4 2" xfId="34300"/>
    <cellStyle name="Note 4 5 4 2 2 4 3" xfId="51503"/>
    <cellStyle name="Note 4 5 4 2 2 5" xfId="23721"/>
    <cellStyle name="Note 4 5 4 2 2 6" xfId="40999"/>
    <cellStyle name="Note 4 5 4 2 3" xfId="7837"/>
    <cellStyle name="Note 4 5 4 2 3 2" xfId="25502"/>
    <cellStyle name="Note 4 5 4 2 3 3" xfId="42767"/>
    <cellStyle name="Note 4 5 4 2 4" xfId="14889"/>
    <cellStyle name="Note 4 5 4 2 4 2" xfId="32553"/>
    <cellStyle name="Note 4 5 4 2 4 3" xfId="49768"/>
    <cellStyle name="Note 4 5 4 2 5" xfId="21859"/>
    <cellStyle name="Note 4 5 4 2 6" xfId="39156"/>
    <cellStyle name="Note 4 5 4 3" xfId="5026"/>
    <cellStyle name="Note 4 5 4 3 2" xfId="11946"/>
    <cellStyle name="Note 4 5 4 3 2 2" xfId="18727"/>
    <cellStyle name="Note 4 5 4 3 2 2 2" xfId="36391"/>
    <cellStyle name="Note 4 5 4 3 2 2 3" xfId="53574"/>
    <cellStyle name="Note 4 5 4 3 2 3" xfId="29610"/>
    <cellStyle name="Note 4 5 4 3 2 4" xfId="46843"/>
    <cellStyle name="Note 4 5 4 3 3" xfId="8662"/>
    <cellStyle name="Note 4 5 4 3 3 2" xfId="26327"/>
    <cellStyle name="Note 4 5 4 3 3 3" xfId="43586"/>
    <cellStyle name="Note 4 5 4 3 4" xfId="15660"/>
    <cellStyle name="Note 4 5 4 3 4 2" xfId="33324"/>
    <cellStyle name="Note 4 5 4 3 4 3" xfId="50533"/>
    <cellStyle name="Note 4 5 4 3 5" xfId="22691"/>
    <cellStyle name="Note 4 5 4 3 6" xfId="39975"/>
    <cellStyle name="Note 4 5 4 4" xfId="10632"/>
    <cellStyle name="Note 4 5 4 4 2" xfId="17521"/>
    <cellStyle name="Note 4 5 4 4 2 2" xfId="35185"/>
    <cellStyle name="Note 4 5 4 4 2 3" xfId="52380"/>
    <cellStyle name="Note 4 5 4 4 3" xfId="28296"/>
    <cellStyle name="Note 4 5 4 4 4" xfId="45541"/>
    <cellStyle name="Note 4 5 4 5" xfId="6882"/>
    <cellStyle name="Note 4 5 4 5 2" xfId="24547"/>
    <cellStyle name="Note 4 5 4 5 3" xfId="41818"/>
    <cellStyle name="Note 4 5 4 6" xfId="13913"/>
    <cellStyle name="Note 4 5 4 6 2" xfId="31577"/>
    <cellStyle name="Note 4 5 4 6 3" xfId="48798"/>
    <cellStyle name="Note 4 5 4 7" xfId="20829"/>
    <cellStyle name="Note 4 5 4 8" xfId="38132"/>
    <cellStyle name="Note 4 5 5" xfId="3338"/>
    <cellStyle name="Note 4 5 5 2" xfId="5254"/>
    <cellStyle name="Note 4 5 5 2 2" xfId="12174"/>
    <cellStyle name="Note 4 5 5 2 2 2" xfId="18901"/>
    <cellStyle name="Note 4 5 5 2 2 2 2" xfId="36565"/>
    <cellStyle name="Note 4 5 5 2 2 2 3" xfId="53748"/>
    <cellStyle name="Note 4 5 5 2 2 3" xfId="29838"/>
    <cellStyle name="Note 4 5 5 2 2 4" xfId="47071"/>
    <cellStyle name="Note 4 5 5 2 3" xfId="8890"/>
    <cellStyle name="Note 4 5 5 2 3 2" xfId="26555"/>
    <cellStyle name="Note 4 5 5 2 3 3" xfId="43814"/>
    <cellStyle name="Note 4 5 5 2 4" xfId="15834"/>
    <cellStyle name="Note 4 5 5 2 4 2" xfId="33498"/>
    <cellStyle name="Note 4 5 5 2 4 3" xfId="50707"/>
    <cellStyle name="Note 4 5 5 2 5" xfId="22919"/>
    <cellStyle name="Note 4 5 5 2 6" xfId="40203"/>
    <cellStyle name="Note 4 5 5 3" xfId="10798"/>
    <cellStyle name="Note 4 5 5 3 2" xfId="17633"/>
    <cellStyle name="Note 4 5 5 3 2 2" xfId="35297"/>
    <cellStyle name="Note 4 5 5 3 2 3" xfId="52492"/>
    <cellStyle name="Note 4 5 5 3 3" xfId="28462"/>
    <cellStyle name="Note 4 5 5 3 4" xfId="45707"/>
    <cellStyle name="Note 4 5 5 4" xfId="14087"/>
    <cellStyle name="Note 4 5 5 4 2" xfId="31751"/>
    <cellStyle name="Note 4 5 5 4 3" xfId="48972"/>
    <cellStyle name="Note 4 5 5 5" xfId="21057"/>
    <cellStyle name="Note 4 5 5 6" xfId="38360"/>
    <cellStyle name="Note 4 5 6" xfId="3281"/>
    <cellStyle name="Note 4 5 6 2" xfId="5197"/>
    <cellStyle name="Note 4 5 6 2 2" xfId="12117"/>
    <cellStyle name="Note 4 5 6 2 2 2" xfId="18898"/>
    <cellStyle name="Note 4 5 6 2 2 2 2" xfId="36562"/>
    <cellStyle name="Note 4 5 6 2 2 2 3" xfId="53745"/>
    <cellStyle name="Note 4 5 6 2 2 3" xfId="29781"/>
    <cellStyle name="Note 4 5 6 2 2 4" xfId="47014"/>
    <cellStyle name="Note 4 5 6 2 3" xfId="8833"/>
    <cellStyle name="Note 4 5 6 2 3 2" xfId="26498"/>
    <cellStyle name="Note 4 5 6 2 3 3" xfId="43757"/>
    <cellStyle name="Note 4 5 6 2 4" xfId="15831"/>
    <cellStyle name="Note 4 5 6 2 4 2" xfId="33495"/>
    <cellStyle name="Note 4 5 6 2 4 3" xfId="50704"/>
    <cellStyle name="Note 4 5 6 2 5" xfId="22862"/>
    <cellStyle name="Note 4 5 6 2 6" xfId="40146"/>
    <cellStyle name="Note 4 5 6 3" xfId="7053"/>
    <cellStyle name="Note 4 5 6 3 2" xfId="24718"/>
    <cellStyle name="Note 4 5 6 3 3" xfId="41989"/>
    <cellStyle name="Note 4 5 6 4" xfId="14084"/>
    <cellStyle name="Note 4 5 6 4 2" xfId="31748"/>
    <cellStyle name="Note 4 5 6 4 3" xfId="48969"/>
    <cellStyle name="Note 4 5 6 5" xfId="21000"/>
    <cellStyle name="Note 4 5 6 6" xfId="38303"/>
    <cellStyle name="Note 4 5 7" xfId="4591"/>
    <cellStyle name="Note 4 5 7 2" xfId="11511"/>
    <cellStyle name="Note 4 5 7 2 2" xfId="18292"/>
    <cellStyle name="Note 4 5 7 2 2 2" xfId="35956"/>
    <cellStyle name="Note 4 5 7 2 2 3" xfId="53145"/>
    <cellStyle name="Note 4 5 7 2 3" xfId="29175"/>
    <cellStyle name="Note 4 5 7 2 4" xfId="46414"/>
    <cellStyle name="Note 4 5 7 3" xfId="8227"/>
    <cellStyle name="Note 4 5 7 3 2" xfId="25892"/>
    <cellStyle name="Note 4 5 7 3 3" xfId="43157"/>
    <cellStyle name="Note 4 5 7 4" xfId="15225"/>
    <cellStyle name="Note 4 5 7 4 2" xfId="32889"/>
    <cellStyle name="Note 4 5 7 4 3" xfId="50104"/>
    <cellStyle name="Note 4 5 7 5" xfId="22256"/>
    <cellStyle name="Note 4 5 7 6" xfId="39546"/>
    <cellStyle name="Note 4 5 8" xfId="10197"/>
    <cellStyle name="Note 4 5 8 2" xfId="17086"/>
    <cellStyle name="Note 4 5 8 2 2" xfId="34750"/>
    <cellStyle name="Note 4 5 8 2 3" xfId="51951"/>
    <cellStyle name="Note 4 5 8 3" xfId="27861"/>
    <cellStyle name="Note 4 5 8 4" xfId="45112"/>
    <cellStyle name="Note 4 5 9" xfId="6447"/>
    <cellStyle name="Note 4 5 9 2" xfId="24112"/>
    <cellStyle name="Note 4 5 9 3" xfId="41389"/>
    <cellStyle name="Note 4 6" xfId="2859"/>
    <cellStyle name="Note 4 6 2" xfId="3522"/>
    <cellStyle name="Note 4 6 2 2" xfId="5438"/>
    <cellStyle name="Note 4 6 2 2 2" xfId="12358"/>
    <cellStyle name="Note 4 6 2 2 2 2" xfId="19085"/>
    <cellStyle name="Note 4 6 2 2 2 2 2" xfId="36749"/>
    <cellStyle name="Note 4 6 2 2 2 2 3" xfId="53929"/>
    <cellStyle name="Note 4 6 2 2 2 3" xfId="30022"/>
    <cellStyle name="Note 4 6 2 2 2 4" xfId="47252"/>
    <cellStyle name="Note 4 6 2 2 3" xfId="9074"/>
    <cellStyle name="Note 4 6 2 2 3 2" xfId="26739"/>
    <cellStyle name="Note 4 6 2 2 3 3" xfId="43995"/>
    <cellStyle name="Note 4 6 2 2 4" xfId="16018"/>
    <cellStyle name="Note 4 6 2 2 4 2" xfId="33682"/>
    <cellStyle name="Note 4 6 2 2 4 3" xfId="50888"/>
    <cellStyle name="Note 4 6 2 2 5" xfId="23103"/>
    <cellStyle name="Note 4 6 2 2 6" xfId="40384"/>
    <cellStyle name="Note 4 6 2 3" xfId="10982"/>
    <cellStyle name="Note 4 6 2 3 2" xfId="17817"/>
    <cellStyle name="Note 4 6 2 3 2 2" xfId="35481"/>
    <cellStyle name="Note 4 6 2 3 2 3" xfId="52673"/>
    <cellStyle name="Note 4 6 2 3 3" xfId="28646"/>
    <cellStyle name="Note 4 6 2 3 4" xfId="45888"/>
    <cellStyle name="Note 4 6 2 4" xfId="7219"/>
    <cellStyle name="Note 4 6 2 4 2" xfId="24884"/>
    <cellStyle name="Note 4 6 2 4 3" xfId="42152"/>
    <cellStyle name="Note 4 6 2 5" xfId="14271"/>
    <cellStyle name="Note 4 6 2 5 2" xfId="31935"/>
    <cellStyle name="Note 4 6 2 5 3" xfId="49153"/>
    <cellStyle name="Note 4 6 2 6" xfId="21241"/>
    <cellStyle name="Note 4 6 2 7" xfId="38541"/>
    <cellStyle name="Note 4 6 3" xfId="3892"/>
    <cellStyle name="Note 4 6 3 2" xfId="5808"/>
    <cellStyle name="Note 4 6 3 2 2" xfId="12728"/>
    <cellStyle name="Note 4 6 3 2 2 2" xfId="19455"/>
    <cellStyle name="Note 4 6 3 2 2 2 2" xfId="37119"/>
    <cellStyle name="Note 4 6 3 2 2 2 3" xfId="54296"/>
    <cellStyle name="Note 4 6 3 2 2 3" xfId="30392"/>
    <cellStyle name="Note 4 6 3 2 2 4" xfId="47619"/>
    <cellStyle name="Note 4 6 3 2 3" xfId="9444"/>
    <cellStyle name="Note 4 6 3 2 3 2" xfId="27109"/>
    <cellStyle name="Note 4 6 3 2 3 3" xfId="44362"/>
    <cellStyle name="Note 4 6 3 2 4" xfId="16388"/>
    <cellStyle name="Note 4 6 3 2 4 2" xfId="34052"/>
    <cellStyle name="Note 4 6 3 2 4 3" xfId="51255"/>
    <cellStyle name="Note 4 6 3 2 5" xfId="23473"/>
    <cellStyle name="Note 4 6 3 2 6" xfId="40751"/>
    <cellStyle name="Note 4 6 3 3" xfId="7589"/>
    <cellStyle name="Note 4 6 3 3 2" xfId="25254"/>
    <cellStyle name="Note 4 6 3 3 3" xfId="42519"/>
    <cellStyle name="Note 4 6 3 4" xfId="14641"/>
    <cellStyle name="Note 4 6 3 4 2" xfId="32305"/>
    <cellStyle name="Note 4 6 3 4 3" xfId="49520"/>
    <cellStyle name="Note 4 6 3 5" xfId="21611"/>
    <cellStyle name="Note 4 6 3 6" xfId="38908"/>
    <cellStyle name="Note 4 6 4" xfId="4775"/>
    <cellStyle name="Note 4 6 4 2" xfId="11695"/>
    <cellStyle name="Note 4 6 4 2 2" xfId="18476"/>
    <cellStyle name="Note 4 6 4 2 2 2" xfId="36140"/>
    <cellStyle name="Note 4 6 4 2 2 3" xfId="53326"/>
    <cellStyle name="Note 4 6 4 2 3" xfId="29359"/>
    <cellStyle name="Note 4 6 4 2 4" xfId="46595"/>
    <cellStyle name="Note 4 6 4 3" xfId="8411"/>
    <cellStyle name="Note 4 6 4 3 2" xfId="26076"/>
    <cellStyle name="Note 4 6 4 3 3" xfId="43338"/>
    <cellStyle name="Note 4 6 4 4" xfId="15409"/>
    <cellStyle name="Note 4 6 4 4 2" xfId="33073"/>
    <cellStyle name="Note 4 6 4 4 3" xfId="50285"/>
    <cellStyle name="Note 4 6 4 5" xfId="22440"/>
    <cellStyle name="Note 4 6 4 6" xfId="39727"/>
    <cellStyle name="Note 4 6 5" xfId="10381"/>
    <cellStyle name="Note 4 6 5 2" xfId="17270"/>
    <cellStyle name="Note 4 6 5 2 2" xfId="34934"/>
    <cellStyle name="Note 4 6 5 2 3" xfId="52132"/>
    <cellStyle name="Note 4 6 5 3" xfId="28045"/>
    <cellStyle name="Note 4 6 5 4" xfId="45293"/>
    <cellStyle name="Note 4 6 6" xfId="6631"/>
    <cellStyle name="Note 4 6 6 2" xfId="24296"/>
    <cellStyle name="Note 4 6 6 3" xfId="41570"/>
    <cellStyle name="Note 4 6 7" xfId="13662"/>
    <cellStyle name="Note 4 6 7 2" xfId="31326"/>
    <cellStyle name="Note 4 6 7 3" xfId="48550"/>
    <cellStyle name="Note 4 6 8" xfId="20578"/>
    <cellStyle name="Note 4 6 9" xfId="37884"/>
    <cellStyle name="Note 4 7" xfId="4511"/>
    <cellStyle name="Note 4 7 2" xfId="6375"/>
    <cellStyle name="Note 4 7 2 2" xfId="13294"/>
    <cellStyle name="Note 4 7 2 2 2" xfId="19967"/>
    <cellStyle name="Note 4 7 2 2 2 2" xfId="37631"/>
    <cellStyle name="Note 4 7 2 2 2 3" xfId="54808"/>
    <cellStyle name="Note 4 7 2 2 3" xfId="30958"/>
    <cellStyle name="Note 4 7 2 2 4" xfId="48185"/>
    <cellStyle name="Note 4 7 2 3" xfId="10010"/>
    <cellStyle name="Note 4 7 2 3 2" xfId="27675"/>
    <cellStyle name="Note 4 7 2 3 3" xfId="44928"/>
    <cellStyle name="Note 4 7 2 4" xfId="16900"/>
    <cellStyle name="Note 4 7 2 4 2" xfId="34564"/>
    <cellStyle name="Note 4 7 2 4 3" xfId="51767"/>
    <cellStyle name="Note 4 7 2 5" xfId="24040"/>
    <cellStyle name="Note 4 7 2 6" xfId="41317"/>
    <cellStyle name="Note 4 7 3" xfId="11439"/>
    <cellStyle name="Note 4 7 3 2" xfId="18220"/>
    <cellStyle name="Note 4 7 3 2 2" xfId="35884"/>
    <cellStyle name="Note 4 7 3 2 3" xfId="53073"/>
    <cellStyle name="Note 4 7 3 3" xfId="29103"/>
    <cellStyle name="Note 4 7 3 4" xfId="46342"/>
    <cellStyle name="Note 4 7 4" xfId="8155"/>
    <cellStyle name="Note 4 7 4 2" xfId="25820"/>
    <cellStyle name="Note 4 7 4 3" xfId="43085"/>
    <cellStyle name="Note 4 7 5" xfId="15153"/>
    <cellStyle name="Note 4 7 5 2" xfId="32817"/>
    <cellStyle name="Note 4 7 5 3" xfId="50032"/>
    <cellStyle name="Note 4 7 6" xfId="22184"/>
    <cellStyle name="Note 4 7 7" xfId="39474"/>
    <cellStyle name="Note 4 8" xfId="4367"/>
    <cellStyle name="Note 4 8 2" xfId="6232"/>
    <cellStyle name="Note 4 8 2 2" xfId="13151"/>
    <cellStyle name="Note 4 8 2 2 2" xfId="19824"/>
    <cellStyle name="Note 4 8 2 2 2 2" xfId="37488"/>
    <cellStyle name="Note 4 8 2 2 2 3" xfId="54665"/>
    <cellStyle name="Note 4 8 2 2 3" xfId="30815"/>
    <cellStyle name="Note 4 8 2 2 4" xfId="48042"/>
    <cellStyle name="Note 4 8 2 3" xfId="9867"/>
    <cellStyle name="Note 4 8 2 3 2" xfId="27532"/>
    <cellStyle name="Note 4 8 2 3 3" xfId="44785"/>
    <cellStyle name="Note 4 8 2 4" xfId="16757"/>
    <cellStyle name="Note 4 8 2 4 2" xfId="34421"/>
    <cellStyle name="Note 4 8 2 4 3" xfId="51624"/>
    <cellStyle name="Note 4 8 2 5" xfId="23897"/>
    <cellStyle name="Note 4 8 2 6" xfId="41174"/>
    <cellStyle name="Note 4 8 3" xfId="11296"/>
    <cellStyle name="Note 4 8 3 2" xfId="18077"/>
    <cellStyle name="Note 4 8 3 2 2" xfId="35741"/>
    <cellStyle name="Note 4 8 3 2 3" xfId="52930"/>
    <cellStyle name="Note 4 8 3 3" xfId="28960"/>
    <cellStyle name="Note 4 8 3 4" xfId="46199"/>
    <cellStyle name="Note 4 8 4" xfId="8012"/>
    <cellStyle name="Note 4 8 4 2" xfId="25677"/>
    <cellStyle name="Note 4 8 4 3" xfId="42942"/>
    <cellStyle name="Note 4 8 5" xfId="15010"/>
    <cellStyle name="Note 4 8 5 2" xfId="32674"/>
    <cellStyle name="Note 4 8 5 3" xfId="49889"/>
    <cellStyle name="Note 4 8 6" xfId="22041"/>
    <cellStyle name="Note 4 8 7" xfId="39331"/>
    <cellStyle name="Note 4 9" xfId="10154"/>
    <cellStyle name="Note 4 9 2" xfId="17043"/>
    <cellStyle name="Note 4 9 2 2" xfId="34707"/>
    <cellStyle name="Note 4 9 2 3" xfId="51908"/>
    <cellStyle name="Note 4 9 3" xfId="27818"/>
    <cellStyle name="Note 4 9 4" xfId="45069"/>
    <cellStyle name="Note 5" xfId="1874"/>
    <cellStyle name="Note 5 10" xfId="20269"/>
    <cellStyle name="Note 5 11" xfId="20155"/>
    <cellStyle name="Note 5 2" xfId="1875"/>
    <cellStyle name="Note 5 2 10" xfId="20154"/>
    <cellStyle name="Note 5 2 2" xfId="1876"/>
    <cellStyle name="Note 5 2 2 2" xfId="2705"/>
    <cellStyle name="Note 5 2 2 2 10" xfId="13510"/>
    <cellStyle name="Note 5 2 2 2 10 2" xfId="31174"/>
    <cellStyle name="Note 5 2 2 2 10 3" xfId="48401"/>
    <cellStyle name="Note 5 2 2 2 11" xfId="20426"/>
    <cellStyle name="Note 5 2 2 2 12" xfId="37735"/>
    <cellStyle name="Note 5 2 2 2 2" xfId="2934"/>
    <cellStyle name="Note 5 2 2 2 2 2" xfId="3597"/>
    <cellStyle name="Note 5 2 2 2 2 2 2" xfId="5513"/>
    <cellStyle name="Note 5 2 2 2 2 2 2 2" xfId="12433"/>
    <cellStyle name="Note 5 2 2 2 2 2 2 2 2" xfId="19160"/>
    <cellStyle name="Note 5 2 2 2 2 2 2 2 2 2" xfId="36824"/>
    <cellStyle name="Note 5 2 2 2 2 2 2 2 2 3" xfId="54004"/>
    <cellStyle name="Note 5 2 2 2 2 2 2 2 3" xfId="30097"/>
    <cellStyle name="Note 5 2 2 2 2 2 2 2 4" xfId="47327"/>
    <cellStyle name="Note 5 2 2 2 2 2 2 3" xfId="9149"/>
    <cellStyle name="Note 5 2 2 2 2 2 2 3 2" xfId="26814"/>
    <cellStyle name="Note 5 2 2 2 2 2 2 3 3" xfId="44070"/>
    <cellStyle name="Note 5 2 2 2 2 2 2 4" xfId="16093"/>
    <cellStyle name="Note 5 2 2 2 2 2 2 4 2" xfId="33757"/>
    <cellStyle name="Note 5 2 2 2 2 2 2 4 3" xfId="50963"/>
    <cellStyle name="Note 5 2 2 2 2 2 2 5" xfId="23178"/>
    <cellStyle name="Note 5 2 2 2 2 2 2 6" xfId="40459"/>
    <cellStyle name="Note 5 2 2 2 2 2 3" xfId="11057"/>
    <cellStyle name="Note 5 2 2 2 2 2 3 2" xfId="17892"/>
    <cellStyle name="Note 5 2 2 2 2 2 3 2 2" xfId="35556"/>
    <cellStyle name="Note 5 2 2 2 2 2 3 2 3" xfId="52748"/>
    <cellStyle name="Note 5 2 2 2 2 2 3 3" xfId="28721"/>
    <cellStyle name="Note 5 2 2 2 2 2 3 4" xfId="45963"/>
    <cellStyle name="Note 5 2 2 2 2 2 4" xfId="7294"/>
    <cellStyle name="Note 5 2 2 2 2 2 4 2" xfId="24959"/>
    <cellStyle name="Note 5 2 2 2 2 2 4 3" xfId="42227"/>
    <cellStyle name="Note 5 2 2 2 2 2 5" xfId="14346"/>
    <cellStyle name="Note 5 2 2 2 2 2 5 2" xfId="32010"/>
    <cellStyle name="Note 5 2 2 2 2 2 5 3" xfId="49228"/>
    <cellStyle name="Note 5 2 2 2 2 2 6" xfId="21316"/>
    <cellStyle name="Note 5 2 2 2 2 2 7" xfId="38616"/>
    <cellStyle name="Note 5 2 2 2 2 3" xfId="3967"/>
    <cellStyle name="Note 5 2 2 2 2 3 2" xfId="5883"/>
    <cellStyle name="Note 5 2 2 2 2 3 2 2" xfId="12803"/>
    <cellStyle name="Note 5 2 2 2 2 3 2 2 2" xfId="19530"/>
    <cellStyle name="Note 5 2 2 2 2 3 2 2 2 2" xfId="37194"/>
    <cellStyle name="Note 5 2 2 2 2 3 2 2 2 3" xfId="54371"/>
    <cellStyle name="Note 5 2 2 2 2 3 2 2 3" xfId="30467"/>
    <cellStyle name="Note 5 2 2 2 2 3 2 2 4" xfId="47694"/>
    <cellStyle name="Note 5 2 2 2 2 3 2 3" xfId="9519"/>
    <cellStyle name="Note 5 2 2 2 2 3 2 3 2" xfId="27184"/>
    <cellStyle name="Note 5 2 2 2 2 3 2 3 3" xfId="44437"/>
    <cellStyle name="Note 5 2 2 2 2 3 2 4" xfId="16463"/>
    <cellStyle name="Note 5 2 2 2 2 3 2 4 2" xfId="34127"/>
    <cellStyle name="Note 5 2 2 2 2 3 2 4 3" xfId="51330"/>
    <cellStyle name="Note 5 2 2 2 2 3 2 5" xfId="23548"/>
    <cellStyle name="Note 5 2 2 2 2 3 2 6" xfId="40826"/>
    <cellStyle name="Note 5 2 2 2 2 3 3" xfId="7664"/>
    <cellStyle name="Note 5 2 2 2 2 3 3 2" xfId="25329"/>
    <cellStyle name="Note 5 2 2 2 2 3 3 3" xfId="42594"/>
    <cellStyle name="Note 5 2 2 2 2 3 4" xfId="14716"/>
    <cellStyle name="Note 5 2 2 2 2 3 4 2" xfId="32380"/>
    <cellStyle name="Note 5 2 2 2 2 3 4 3" xfId="49595"/>
    <cellStyle name="Note 5 2 2 2 2 3 5" xfId="21686"/>
    <cellStyle name="Note 5 2 2 2 2 3 6" xfId="38983"/>
    <cellStyle name="Note 5 2 2 2 2 4" xfId="4850"/>
    <cellStyle name="Note 5 2 2 2 2 4 2" xfId="11770"/>
    <cellStyle name="Note 5 2 2 2 2 4 2 2" xfId="18551"/>
    <cellStyle name="Note 5 2 2 2 2 4 2 2 2" xfId="36215"/>
    <cellStyle name="Note 5 2 2 2 2 4 2 2 3" xfId="53401"/>
    <cellStyle name="Note 5 2 2 2 2 4 2 3" xfId="29434"/>
    <cellStyle name="Note 5 2 2 2 2 4 2 4" xfId="46670"/>
    <cellStyle name="Note 5 2 2 2 2 4 3" xfId="8486"/>
    <cellStyle name="Note 5 2 2 2 2 4 3 2" xfId="26151"/>
    <cellStyle name="Note 5 2 2 2 2 4 3 3" xfId="43413"/>
    <cellStyle name="Note 5 2 2 2 2 4 4" xfId="15484"/>
    <cellStyle name="Note 5 2 2 2 2 4 4 2" xfId="33148"/>
    <cellStyle name="Note 5 2 2 2 2 4 4 3" xfId="50360"/>
    <cellStyle name="Note 5 2 2 2 2 4 5" xfId="22515"/>
    <cellStyle name="Note 5 2 2 2 2 4 6" xfId="39802"/>
    <cellStyle name="Note 5 2 2 2 2 5" xfId="10456"/>
    <cellStyle name="Note 5 2 2 2 2 5 2" xfId="17345"/>
    <cellStyle name="Note 5 2 2 2 2 5 2 2" xfId="35009"/>
    <cellStyle name="Note 5 2 2 2 2 5 2 3" xfId="52207"/>
    <cellStyle name="Note 5 2 2 2 2 5 3" xfId="28120"/>
    <cellStyle name="Note 5 2 2 2 2 5 4" xfId="45368"/>
    <cellStyle name="Note 5 2 2 2 2 6" xfId="6706"/>
    <cellStyle name="Note 5 2 2 2 2 6 2" xfId="24371"/>
    <cellStyle name="Note 5 2 2 2 2 6 3" xfId="41645"/>
    <cellStyle name="Note 5 2 2 2 2 7" xfId="13737"/>
    <cellStyle name="Note 5 2 2 2 2 7 2" xfId="31401"/>
    <cellStyle name="Note 5 2 2 2 2 7 3" xfId="48625"/>
    <cellStyle name="Note 5 2 2 2 2 8" xfId="20653"/>
    <cellStyle name="Note 5 2 2 2 2 9" xfId="37959"/>
    <cellStyle name="Note 5 2 2 2 3" xfId="3030"/>
    <cellStyle name="Note 5 2 2 2 3 2" xfId="3693"/>
    <cellStyle name="Note 5 2 2 2 3 2 2" xfId="5609"/>
    <cellStyle name="Note 5 2 2 2 3 2 2 2" xfId="12529"/>
    <cellStyle name="Note 5 2 2 2 3 2 2 2 2" xfId="19256"/>
    <cellStyle name="Note 5 2 2 2 3 2 2 2 2 2" xfId="36920"/>
    <cellStyle name="Note 5 2 2 2 3 2 2 2 2 3" xfId="54097"/>
    <cellStyle name="Note 5 2 2 2 3 2 2 2 3" xfId="30193"/>
    <cellStyle name="Note 5 2 2 2 3 2 2 2 4" xfId="47420"/>
    <cellStyle name="Note 5 2 2 2 3 2 2 3" xfId="9245"/>
    <cellStyle name="Note 5 2 2 2 3 2 2 3 2" xfId="26910"/>
    <cellStyle name="Note 5 2 2 2 3 2 2 3 3" xfId="44163"/>
    <cellStyle name="Note 5 2 2 2 3 2 2 4" xfId="16189"/>
    <cellStyle name="Note 5 2 2 2 3 2 2 4 2" xfId="33853"/>
    <cellStyle name="Note 5 2 2 2 3 2 2 4 3" xfId="51056"/>
    <cellStyle name="Note 5 2 2 2 3 2 2 5" xfId="23274"/>
    <cellStyle name="Note 5 2 2 2 3 2 2 6" xfId="40552"/>
    <cellStyle name="Note 5 2 2 2 3 2 3" xfId="11153"/>
    <cellStyle name="Note 5 2 2 2 3 2 3 2" xfId="17988"/>
    <cellStyle name="Note 5 2 2 2 3 2 3 2 2" xfId="35652"/>
    <cellStyle name="Note 5 2 2 2 3 2 3 2 3" xfId="52841"/>
    <cellStyle name="Note 5 2 2 2 3 2 3 3" xfId="28817"/>
    <cellStyle name="Note 5 2 2 2 3 2 3 4" xfId="46056"/>
    <cellStyle name="Note 5 2 2 2 3 2 4" xfId="7390"/>
    <cellStyle name="Note 5 2 2 2 3 2 4 2" xfId="25055"/>
    <cellStyle name="Note 5 2 2 2 3 2 4 3" xfId="42320"/>
    <cellStyle name="Note 5 2 2 2 3 2 5" xfId="14442"/>
    <cellStyle name="Note 5 2 2 2 3 2 5 2" xfId="32106"/>
    <cellStyle name="Note 5 2 2 2 3 2 5 3" xfId="49321"/>
    <cellStyle name="Note 5 2 2 2 3 2 6" xfId="21412"/>
    <cellStyle name="Note 5 2 2 2 3 2 7" xfId="38709"/>
    <cellStyle name="Note 5 2 2 2 3 3" xfId="4060"/>
    <cellStyle name="Note 5 2 2 2 3 3 2" xfId="5976"/>
    <cellStyle name="Note 5 2 2 2 3 3 2 2" xfId="12896"/>
    <cellStyle name="Note 5 2 2 2 3 3 2 2 2" xfId="19623"/>
    <cellStyle name="Note 5 2 2 2 3 3 2 2 2 2" xfId="37287"/>
    <cellStyle name="Note 5 2 2 2 3 3 2 2 2 3" xfId="54464"/>
    <cellStyle name="Note 5 2 2 2 3 3 2 2 3" xfId="30560"/>
    <cellStyle name="Note 5 2 2 2 3 3 2 2 4" xfId="47787"/>
    <cellStyle name="Note 5 2 2 2 3 3 2 3" xfId="9612"/>
    <cellStyle name="Note 5 2 2 2 3 3 2 3 2" xfId="27277"/>
    <cellStyle name="Note 5 2 2 2 3 3 2 3 3" xfId="44530"/>
    <cellStyle name="Note 5 2 2 2 3 3 2 4" xfId="16556"/>
    <cellStyle name="Note 5 2 2 2 3 3 2 4 2" xfId="34220"/>
    <cellStyle name="Note 5 2 2 2 3 3 2 4 3" xfId="51423"/>
    <cellStyle name="Note 5 2 2 2 3 3 2 5" xfId="23641"/>
    <cellStyle name="Note 5 2 2 2 3 3 2 6" xfId="40919"/>
    <cellStyle name="Note 5 2 2 2 3 3 3" xfId="7757"/>
    <cellStyle name="Note 5 2 2 2 3 3 3 2" xfId="25422"/>
    <cellStyle name="Note 5 2 2 2 3 3 3 3" xfId="42687"/>
    <cellStyle name="Note 5 2 2 2 3 3 4" xfId="14809"/>
    <cellStyle name="Note 5 2 2 2 3 3 4 2" xfId="32473"/>
    <cellStyle name="Note 5 2 2 2 3 3 4 3" xfId="49688"/>
    <cellStyle name="Note 5 2 2 2 3 3 5" xfId="21779"/>
    <cellStyle name="Note 5 2 2 2 3 3 6" xfId="39076"/>
    <cellStyle name="Note 5 2 2 2 3 4" xfId="4946"/>
    <cellStyle name="Note 5 2 2 2 3 4 2" xfId="11866"/>
    <cellStyle name="Note 5 2 2 2 3 4 2 2" xfId="18647"/>
    <cellStyle name="Note 5 2 2 2 3 4 2 2 2" xfId="36311"/>
    <cellStyle name="Note 5 2 2 2 3 4 2 2 3" xfId="53494"/>
    <cellStyle name="Note 5 2 2 2 3 4 2 3" xfId="29530"/>
    <cellStyle name="Note 5 2 2 2 3 4 2 4" xfId="46763"/>
    <cellStyle name="Note 5 2 2 2 3 4 3" xfId="8582"/>
    <cellStyle name="Note 5 2 2 2 3 4 3 2" xfId="26247"/>
    <cellStyle name="Note 5 2 2 2 3 4 3 3" xfId="43506"/>
    <cellStyle name="Note 5 2 2 2 3 4 4" xfId="15580"/>
    <cellStyle name="Note 5 2 2 2 3 4 4 2" xfId="33244"/>
    <cellStyle name="Note 5 2 2 2 3 4 4 3" xfId="50453"/>
    <cellStyle name="Note 5 2 2 2 3 4 5" xfId="22611"/>
    <cellStyle name="Note 5 2 2 2 3 4 6" xfId="39895"/>
    <cellStyle name="Note 5 2 2 2 3 5" xfId="10552"/>
    <cellStyle name="Note 5 2 2 2 3 5 2" xfId="17441"/>
    <cellStyle name="Note 5 2 2 2 3 5 2 2" xfId="35105"/>
    <cellStyle name="Note 5 2 2 2 3 5 2 3" xfId="52300"/>
    <cellStyle name="Note 5 2 2 2 3 5 3" xfId="28216"/>
    <cellStyle name="Note 5 2 2 2 3 5 4" xfId="45461"/>
    <cellStyle name="Note 5 2 2 2 3 6" xfId="6802"/>
    <cellStyle name="Note 5 2 2 2 3 6 2" xfId="24467"/>
    <cellStyle name="Note 5 2 2 2 3 6 3" xfId="41738"/>
    <cellStyle name="Note 5 2 2 2 3 7" xfId="13833"/>
    <cellStyle name="Note 5 2 2 2 3 7 2" xfId="31497"/>
    <cellStyle name="Note 5 2 2 2 3 7 3" xfId="48718"/>
    <cellStyle name="Note 5 2 2 2 3 8" xfId="20749"/>
    <cellStyle name="Note 5 2 2 2 3 9" xfId="38052"/>
    <cellStyle name="Note 5 2 2 2 4" xfId="3142"/>
    <cellStyle name="Note 5 2 2 2 4 2" xfId="4172"/>
    <cellStyle name="Note 5 2 2 2 4 2 2" xfId="6088"/>
    <cellStyle name="Note 5 2 2 2 4 2 2 2" xfId="13008"/>
    <cellStyle name="Note 5 2 2 2 4 2 2 2 2" xfId="19735"/>
    <cellStyle name="Note 5 2 2 2 4 2 2 2 2 2" xfId="37399"/>
    <cellStyle name="Note 5 2 2 2 4 2 2 2 2 3" xfId="54576"/>
    <cellStyle name="Note 5 2 2 2 4 2 2 2 3" xfId="30672"/>
    <cellStyle name="Note 5 2 2 2 4 2 2 2 4" xfId="47899"/>
    <cellStyle name="Note 5 2 2 2 4 2 2 3" xfId="9724"/>
    <cellStyle name="Note 5 2 2 2 4 2 2 3 2" xfId="27389"/>
    <cellStyle name="Note 5 2 2 2 4 2 2 3 3" xfId="44642"/>
    <cellStyle name="Note 5 2 2 2 4 2 2 4" xfId="16668"/>
    <cellStyle name="Note 5 2 2 2 4 2 2 4 2" xfId="34332"/>
    <cellStyle name="Note 5 2 2 2 4 2 2 4 3" xfId="51535"/>
    <cellStyle name="Note 5 2 2 2 4 2 2 5" xfId="23753"/>
    <cellStyle name="Note 5 2 2 2 4 2 2 6" xfId="41031"/>
    <cellStyle name="Note 5 2 2 2 4 2 3" xfId="7869"/>
    <cellStyle name="Note 5 2 2 2 4 2 3 2" xfId="25534"/>
    <cellStyle name="Note 5 2 2 2 4 2 3 3" xfId="42799"/>
    <cellStyle name="Note 5 2 2 2 4 2 4" xfId="14921"/>
    <cellStyle name="Note 5 2 2 2 4 2 4 2" xfId="32585"/>
    <cellStyle name="Note 5 2 2 2 4 2 4 3" xfId="49800"/>
    <cellStyle name="Note 5 2 2 2 4 2 5" xfId="21891"/>
    <cellStyle name="Note 5 2 2 2 4 2 6" xfId="39188"/>
    <cellStyle name="Note 5 2 2 2 4 3" xfId="5058"/>
    <cellStyle name="Note 5 2 2 2 4 3 2" xfId="11978"/>
    <cellStyle name="Note 5 2 2 2 4 3 2 2" xfId="18759"/>
    <cellStyle name="Note 5 2 2 2 4 3 2 2 2" xfId="36423"/>
    <cellStyle name="Note 5 2 2 2 4 3 2 2 3" xfId="53606"/>
    <cellStyle name="Note 5 2 2 2 4 3 2 3" xfId="29642"/>
    <cellStyle name="Note 5 2 2 2 4 3 2 4" xfId="46875"/>
    <cellStyle name="Note 5 2 2 2 4 3 3" xfId="8694"/>
    <cellStyle name="Note 5 2 2 2 4 3 3 2" xfId="26359"/>
    <cellStyle name="Note 5 2 2 2 4 3 3 3" xfId="43618"/>
    <cellStyle name="Note 5 2 2 2 4 3 4" xfId="15692"/>
    <cellStyle name="Note 5 2 2 2 4 3 4 2" xfId="33356"/>
    <cellStyle name="Note 5 2 2 2 4 3 4 3" xfId="50565"/>
    <cellStyle name="Note 5 2 2 2 4 3 5" xfId="22723"/>
    <cellStyle name="Note 5 2 2 2 4 3 6" xfId="40007"/>
    <cellStyle name="Note 5 2 2 2 4 4" xfId="10664"/>
    <cellStyle name="Note 5 2 2 2 4 4 2" xfId="17553"/>
    <cellStyle name="Note 5 2 2 2 4 4 2 2" xfId="35217"/>
    <cellStyle name="Note 5 2 2 2 4 4 2 3" xfId="52412"/>
    <cellStyle name="Note 5 2 2 2 4 4 3" xfId="28328"/>
    <cellStyle name="Note 5 2 2 2 4 4 4" xfId="45573"/>
    <cellStyle name="Note 5 2 2 2 4 5" xfId="6914"/>
    <cellStyle name="Note 5 2 2 2 4 5 2" xfId="24579"/>
    <cellStyle name="Note 5 2 2 2 4 5 3" xfId="41850"/>
    <cellStyle name="Note 5 2 2 2 4 6" xfId="13945"/>
    <cellStyle name="Note 5 2 2 2 4 6 2" xfId="31609"/>
    <cellStyle name="Note 5 2 2 2 4 6 3" xfId="48830"/>
    <cellStyle name="Note 5 2 2 2 4 7" xfId="20861"/>
    <cellStyle name="Note 5 2 2 2 4 8" xfId="38164"/>
    <cellStyle name="Note 5 2 2 2 5" xfId="3370"/>
    <cellStyle name="Note 5 2 2 2 5 2" xfId="5286"/>
    <cellStyle name="Note 5 2 2 2 5 2 2" xfId="12206"/>
    <cellStyle name="Note 5 2 2 2 5 2 2 2" xfId="18933"/>
    <cellStyle name="Note 5 2 2 2 5 2 2 2 2" xfId="36597"/>
    <cellStyle name="Note 5 2 2 2 5 2 2 2 3" xfId="53780"/>
    <cellStyle name="Note 5 2 2 2 5 2 2 3" xfId="29870"/>
    <cellStyle name="Note 5 2 2 2 5 2 2 4" xfId="47103"/>
    <cellStyle name="Note 5 2 2 2 5 2 3" xfId="8922"/>
    <cellStyle name="Note 5 2 2 2 5 2 3 2" xfId="26587"/>
    <cellStyle name="Note 5 2 2 2 5 2 3 3" xfId="43846"/>
    <cellStyle name="Note 5 2 2 2 5 2 4" xfId="15866"/>
    <cellStyle name="Note 5 2 2 2 5 2 4 2" xfId="33530"/>
    <cellStyle name="Note 5 2 2 2 5 2 4 3" xfId="50739"/>
    <cellStyle name="Note 5 2 2 2 5 2 5" xfId="22951"/>
    <cellStyle name="Note 5 2 2 2 5 2 6" xfId="40235"/>
    <cellStyle name="Note 5 2 2 2 5 3" xfId="10830"/>
    <cellStyle name="Note 5 2 2 2 5 3 2" xfId="17665"/>
    <cellStyle name="Note 5 2 2 2 5 3 2 2" xfId="35329"/>
    <cellStyle name="Note 5 2 2 2 5 3 2 3" xfId="52524"/>
    <cellStyle name="Note 5 2 2 2 5 3 3" xfId="28494"/>
    <cellStyle name="Note 5 2 2 2 5 3 4" xfId="45739"/>
    <cellStyle name="Note 5 2 2 2 5 4" xfId="14119"/>
    <cellStyle name="Note 5 2 2 2 5 4 2" xfId="31783"/>
    <cellStyle name="Note 5 2 2 2 5 4 3" xfId="49004"/>
    <cellStyle name="Note 5 2 2 2 5 5" xfId="21089"/>
    <cellStyle name="Note 5 2 2 2 5 6" xfId="38392"/>
    <cellStyle name="Note 5 2 2 2 6" xfId="3249"/>
    <cellStyle name="Note 5 2 2 2 6 2" xfId="5165"/>
    <cellStyle name="Note 5 2 2 2 6 2 2" xfId="12085"/>
    <cellStyle name="Note 5 2 2 2 6 2 2 2" xfId="18866"/>
    <cellStyle name="Note 5 2 2 2 6 2 2 2 2" xfId="36530"/>
    <cellStyle name="Note 5 2 2 2 6 2 2 2 3" xfId="53713"/>
    <cellStyle name="Note 5 2 2 2 6 2 2 3" xfId="29749"/>
    <cellStyle name="Note 5 2 2 2 6 2 2 4" xfId="46982"/>
    <cellStyle name="Note 5 2 2 2 6 2 3" xfId="8801"/>
    <cellStyle name="Note 5 2 2 2 6 2 3 2" xfId="26466"/>
    <cellStyle name="Note 5 2 2 2 6 2 3 3" xfId="43725"/>
    <cellStyle name="Note 5 2 2 2 6 2 4" xfId="15799"/>
    <cellStyle name="Note 5 2 2 2 6 2 4 2" xfId="33463"/>
    <cellStyle name="Note 5 2 2 2 6 2 4 3" xfId="50672"/>
    <cellStyle name="Note 5 2 2 2 6 2 5" xfId="22830"/>
    <cellStyle name="Note 5 2 2 2 6 2 6" xfId="40114"/>
    <cellStyle name="Note 5 2 2 2 6 3" xfId="7021"/>
    <cellStyle name="Note 5 2 2 2 6 3 2" xfId="24686"/>
    <cellStyle name="Note 5 2 2 2 6 3 3" xfId="41957"/>
    <cellStyle name="Note 5 2 2 2 6 4" xfId="14052"/>
    <cellStyle name="Note 5 2 2 2 6 4 2" xfId="31716"/>
    <cellStyle name="Note 5 2 2 2 6 4 3" xfId="48937"/>
    <cellStyle name="Note 5 2 2 2 6 5" xfId="20968"/>
    <cellStyle name="Note 5 2 2 2 6 6" xfId="38271"/>
    <cellStyle name="Note 5 2 2 2 7" xfId="4623"/>
    <cellStyle name="Note 5 2 2 2 7 2" xfId="11543"/>
    <cellStyle name="Note 5 2 2 2 7 2 2" xfId="18324"/>
    <cellStyle name="Note 5 2 2 2 7 2 2 2" xfId="35988"/>
    <cellStyle name="Note 5 2 2 2 7 2 2 3" xfId="53177"/>
    <cellStyle name="Note 5 2 2 2 7 2 3" xfId="29207"/>
    <cellStyle name="Note 5 2 2 2 7 2 4" xfId="46446"/>
    <cellStyle name="Note 5 2 2 2 7 3" xfId="8259"/>
    <cellStyle name="Note 5 2 2 2 7 3 2" xfId="25924"/>
    <cellStyle name="Note 5 2 2 2 7 3 3" xfId="43189"/>
    <cellStyle name="Note 5 2 2 2 7 4" xfId="15257"/>
    <cellStyle name="Note 5 2 2 2 7 4 2" xfId="32921"/>
    <cellStyle name="Note 5 2 2 2 7 4 3" xfId="50136"/>
    <cellStyle name="Note 5 2 2 2 7 5" xfId="22288"/>
    <cellStyle name="Note 5 2 2 2 7 6" xfId="39578"/>
    <cellStyle name="Note 5 2 2 2 8" xfId="10229"/>
    <cellStyle name="Note 5 2 2 2 8 2" xfId="17118"/>
    <cellStyle name="Note 5 2 2 2 8 2 2" xfId="34782"/>
    <cellStyle name="Note 5 2 2 2 8 2 3" xfId="51983"/>
    <cellStyle name="Note 5 2 2 2 8 3" xfId="27893"/>
    <cellStyle name="Note 5 2 2 2 8 4" xfId="45144"/>
    <cellStyle name="Note 5 2 2 2 9" xfId="6479"/>
    <cellStyle name="Note 5 2 2 2 9 2" xfId="24144"/>
    <cellStyle name="Note 5 2 2 2 9 3" xfId="41421"/>
    <cellStyle name="Note 5 2 2 3" xfId="2869"/>
    <cellStyle name="Note 5 2 2 3 2" xfId="3532"/>
    <cellStyle name="Note 5 2 2 3 2 2" xfId="5448"/>
    <cellStyle name="Note 5 2 2 3 2 2 2" xfId="12368"/>
    <cellStyle name="Note 5 2 2 3 2 2 2 2" xfId="19095"/>
    <cellStyle name="Note 5 2 2 3 2 2 2 2 2" xfId="36759"/>
    <cellStyle name="Note 5 2 2 3 2 2 2 2 3" xfId="53939"/>
    <cellStyle name="Note 5 2 2 3 2 2 2 3" xfId="30032"/>
    <cellStyle name="Note 5 2 2 3 2 2 2 4" xfId="47262"/>
    <cellStyle name="Note 5 2 2 3 2 2 3" xfId="9084"/>
    <cellStyle name="Note 5 2 2 3 2 2 3 2" xfId="26749"/>
    <cellStyle name="Note 5 2 2 3 2 2 3 3" xfId="44005"/>
    <cellStyle name="Note 5 2 2 3 2 2 4" xfId="16028"/>
    <cellStyle name="Note 5 2 2 3 2 2 4 2" xfId="33692"/>
    <cellStyle name="Note 5 2 2 3 2 2 4 3" xfId="50898"/>
    <cellStyle name="Note 5 2 2 3 2 2 5" xfId="23113"/>
    <cellStyle name="Note 5 2 2 3 2 2 6" xfId="40394"/>
    <cellStyle name="Note 5 2 2 3 2 3" xfId="10992"/>
    <cellStyle name="Note 5 2 2 3 2 3 2" xfId="17827"/>
    <cellStyle name="Note 5 2 2 3 2 3 2 2" xfId="35491"/>
    <cellStyle name="Note 5 2 2 3 2 3 2 3" xfId="52683"/>
    <cellStyle name="Note 5 2 2 3 2 3 3" xfId="28656"/>
    <cellStyle name="Note 5 2 2 3 2 3 4" xfId="45898"/>
    <cellStyle name="Note 5 2 2 3 2 4" xfId="7229"/>
    <cellStyle name="Note 5 2 2 3 2 4 2" xfId="24894"/>
    <cellStyle name="Note 5 2 2 3 2 4 3" xfId="42162"/>
    <cellStyle name="Note 5 2 2 3 2 5" xfId="14281"/>
    <cellStyle name="Note 5 2 2 3 2 5 2" xfId="31945"/>
    <cellStyle name="Note 5 2 2 3 2 5 3" xfId="49163"/>
    <cellStyle name="Note 5 2 2 3 2 6" xfId="21251"/>
    <cellStyle name="Note 5 2 2 3 2 7" xfId="38551"/>
    <cellStyle name="Note 5 2 2 3 3" xfId="3902"/>
    <cellStyle name="Note 5 2 2 3 3 2" xfId="5818"/>
    <cellStyle name="Note 5 2 2 3 3 2 2" xfId="12738"/>
    <cellStyle name="Note 5 2 2 3 3 2 2 2" xfId="19465"/>
    <cellStyle name="Note 5 2 2 3 3 2 2 2 2" xfId="37129"/>
    <cellStyle name="Note 5 2 2 3 3 2 2 2 3" xfId="54306"/>
    <cellStyle name="Note 5 2 2 3 3 2 2 3" xfId="30402"/>
    <cellStyle name="Note 5 2 2 3 3 2 2 4" xfId="47629"/>
    <cellStyle name="Note 5 2 2 3 3 2 3" xfId="9454"/>
    <cellStyle name="Note 5 2 2 3 3 2 3 2" xfId="27119"/>
    <cellStyle name="Note 5 2 2 3 3 2 3 3" xfId="44372"/>
    <cellStyle name="Note 5 2 2 3 3 2 4" xfId="16398"/>
    <cellStyle name="Note 5 2 2 3 3 2 4 2" xfId="34062"/>
    <cellStyle name="Note 5 2 2 3 3 2 4 3" xfId="51265"/>
    <cellStyle name="Note 5 2 2 3 3 2 5" xfId="23483"/>
    <cellStyle name="Note 5 2 2 3 3 2 6" xfId="40761"/>
    <cellStyle name="Note 5 2 2 3 3 3" xfId="7599"/>
    <cellStyle name="Note 5 2 2 3 3 3 2" xfId="25264"/>
    <cellStyle name="Note 5 2 2 3 3 3 3" xfId="42529"/>
    <cellStyle name="Note 5 2 2 3 3 4" xfId="14651"/>
    <cellStyle name="Note 5 2 2 3 3 4 2" xfId="32315"/>
    <cellStyle name="Note 5 2 2 3 3 4 3" xfId="49530"/>
    <cellStyle name="Note 5 2 2 3 3 5" xfId="21621"/>
    <cellStyle name="Note 5 2 2 3 3 6" xfId="38918"/>
    <cellStyle name="Note 5 2 2 3 4" xfId="4785"/>
    <cellStyle name="Note 5 2 2 3 4 2" xfId="11705"/>
    <cellStyle name="Note 5 2 2 3 4 2 2" xfId="18486"/>
    <cellStyle name="Note 5 2 2 3 4 2 2 2" xfId="36150"/>
    <cellStyle name="Note 5 2 2 3 4 2 2 3" xfId="53336"/>
    <cellStyle name="Note 5 2 2 3 4 2 3" xfId="29369"/>
    <cellStyle name="Note 5 2 2 3 4 2 4" xfId="46605"/>
    <cellStyle name="Note 5 2 2 3 4 3" xfId="8421"/>
    <cellStyle name="Note 5 2 2 3 4 3 2" xfId="26086"/>
    <cellStyle name="Note 5 2 2 3 4 3 3" xfId="43348"/>
    <cellStyle name="Note 5 2 2 3 4 4" xfId="15419"/>
    <cellStyle name="Note 5 2 2 3 4 4 2" xfId="33083"/>
    <cellStyle name="Note 5 2 2 3 4 4 3" xfId="50295"/>
    <cellStyle name="Note 5 2 2 3 4 5" xfId="22450"/>
    <cellStyle name="Note 5 2 2 3 4 6" xfId="39737"/>
    <cellStyle name="Note 5 2 2 3 5" xfId="10391"/>
    <cellStyle name="Note 5 2 2 3 5 2" xfId="17280"/>
    <cellStyle name="Note 5 2 2 3 5 2 2" xfId="34944"/>
    <cellStyle name="Note 5 2 2 3 5 2 3" xfId="52142"/>
    <cellStyle name="Note 5 2 2 3 5 3" xfId="28055"/>
    <cellStyle name="Note 5 2 2 3 5 4" xfId="45303"/>
    <cellStyle name="Note 5 2 2 3 6" xfId="6641"/>
    <cellStyle name="Note 5 2 2 3 6 2" xfId="24306"/>
    <cellStyle name="Note 5 2 2 3 6 3" xfId="41580"/>
    <cellStyle name="Note 5 2 2 3 7" xfId="13672"/>
    <cellStyle name="Note 5 2 2 3 7 2" xfId="31336"/>
    <cellStyle name="Note 5 2 2 3 7 3" xfId="48560"/>
    <cellStyle name="Note 5 2 2 3 8" xfId="20588"/>
    <cellStyle name="Note 5 2 2 3 9" xfId="37894"/>
    <cellStyle name="Note 5 2 2 4" xfId="4521"/>
    <cellStyle name="Note 5 2 2 4 2" xfId="6385"/>
    <cellStyle name="Note 5 2 2 4 2 2" xfId="13304"/>
    <cellStyle name="Note 5 2 2 4 2 2 2" xfId="19977"/>
    <cellStyle name="Note 5 2 2 4 2 2 2 2" xfId="37641"/>
    <cellStyle name="Note 5 2 2 4 2 2 2 3" xfId="54818"/>
    <cellStyle name="Note 5 2 2 4 2 2 3" xfId="30968"/>
    <cellStyle name="Note 5 2 2 4 2 2 4" xfId="48195"/>
    <cellStyle name="Note 5 2 2 4 2 3" xfId="10020"/>
    <cellStyle name="Note 5 2 2 4 2 3 2" xfId="27685"/>
    <cellStyle name="Note 5 2 2 4 2 3 3" xfId="44938"/>
    <cellStyle name="Note 5 2 2 4 2 4" xfId="16910"/>
    <cellStyle name="Note 5 2 2 4 2 4 2" xfId="34574"/>
    <cellStyle name="Note 5 2 2 4 2 4 3" xfId="51777"/>
    <cellStyle name="Note 5 2 2 4 2 5" xfId="24050"/>
    <cellStyle name="Note 5 2 2 4 2 6" xfId="41327"/>
    <cellStyle name="Note 5 2 2 4 3" xfId="11449"/>
    <cellStyle name="Note 5 2 2 4 3 2" xfId="18230"/>
    <cellStyle name="Note 5 2 2 4 3 2 2" xfId="35894"/>
    <cellStyle name="Note 5 2 2 4 3 2 3" xfId="53083"/>
    <cellStyle name="Note 5 2 2 4 3 3" xfId="29113"/>
    <cellStyle name="Note 5 2 2 4 3 4" xfId="46352"/>
    <cellStyle name="Note 5 2 2 4 4" xfId="8165"/>
    <cellStyle name="Note 5 2 2 4 4 2" xfId="25830"/>
    <cellStyle name="Note 5 2 2 4 4 3" xfId="43095"/>
    <cellStyle name="Note 5 2 2 4 5" xfId="15163"/>
    <cellStyle name="Note 5 2 2 4 5 2" xfId="32827"/>
    <cellStyle name="Note 5 2 2 4 5 3" xfId="50042"/>
    <cellStyle name="Note 5 2 2 4 6" xfId="22194"/>
    <cellStyle name="Note 5 2 2 4 7" xfId="39484"/>
    <cellStyle name="Note 5 2 2 5" xfId="4371"/>
    <cellStyle name="Note 5 2 2 5 2" xfId="6236"/>
    <cellStyle name="Note 5 2 2 5 2 2" xfId="13155"/>
    <cellStyle name="Note 5 2 2 5 2 2 2" xfId="19828"/>
    <cellStyle name="Note 5 2 2 5 2 2 2 2" xfId="37492"/>
    <cellStyle name="Note 5 2 2 5 2 2 2 3" xfId="54669"/>
    <cellStyle name="Note 5 2 2 5 2 2 3" xfId="30819"/>
    <cellStyle name="Note 5 2 2 5 2 2 4" xfId="48046"/>
    <cellStyle name="Note 5 2 2 5 2 3" xfId="9871"/>
    <cellStyle name="Note 5 2 2 5 2 3 2" xfId="27536"/>
    <cellStyle name="Note 5 2 2 5 2 3 3" xfId="44789"/>
    <cellStyle name="Note 5 2 2 5 2 4" xfId="16761"/>
    <cellStyle name="Note 5 2 2 5 2 4 2" xfId="34425"/>
    <cellStyle name="Note 5 2 2 5 2 4 3" xfId="51628"/>
    <cellStyle name="Note 5 2 2 5 2 5" xfId="23901"/>
    <cellStyle name="Note 5 2 2 5 2 6" xfId="41178"/>
    <cellStyle name="Note 5 2 2 5 3" xfId="11300"/>
    <cellStyle name="Note 5 2 2 5 3 2" xfId="18081"/>
    <cellStyle name="Note 5 2 2 5 3 2 2" xfId="35745"/>
    <cellStyle name="Note 5 2 2 5 3 2 3" xfId="52934"/>
    <cellStyle name="Note 5 2 2 5 3 3" xfId="28964"/>
    <cellStyle name="Note 5 2 2 5 3 4" xfId="46203"/>
    <cellStyle name="Note 5 2 2 5 4" xfId="8016"/>
    <cellStyle name="Note 5 2 2 5 4 2" xfId="25681"/>
    <cellStyle name="Note 5 2 2 5 4 3" xfId="42946"/>
    <cellStyle name="Note 5 2 2 5 5" xfId="15014"/>
    <cellStyle name="Note 5 2 2 5 5 2" xfId="32678"/>
    <cellStyle name="Note 5 2 2 5 5 3" xfId="49893"/>
    <cellStyle name="Note 5 2 2 5 6" xfId="22045"/>
    <cellStyle name="Note 5 2 2 5 7" xfId="39335"/>
    <cellStyle name="Note 5 2 2 6" xfId="10164"/>
    <cellStyle name="Note 5 2 2 6 2" xfId="17053"/>
    <cellStyle name="Note 5 2 2 6 2 2" xfId="34717"/>
    <cellStyle name="Note 5 2 2 6 2 3" xfId="51918"/>
    <cellStyle name="Note 5 2 2 6 3" xfId="27828"/>
    <cellStyle name="Note 5 2 2 6 4" xfId="45079"/>
    <cellStyle name="Note 5 2 2 7" xfId="13445"/>
    <cellStyle name="Note 5 2 2 7 2" xfId="31109"/>
    <cellStyle name="Note 5 2 2 7 3" xfId="48336"/>
    <cellStyle name="Note 5 2 2 8" xfId="20271"/>
    <cellStyle name="Note 5 2 2 9" xfId="20153"/>
    <cellStyle name="Note 5 2 3" xfId="2706"/>
    <cellStyle name="Note 5 2 3 10" xfId="13511"/>
    <cellStyle name="Note 5 2 3 10 2" xfId="31175"/>
    <cellStyle name="Note 5 2 3 10 3" xfId="48402"/>
    <cellStyle name="Note 5 2 3 11" xfId="20427"/>
    <cellStyle name="Note 5 2 3 12" xfId="37736"/>
    <cellStyle name="Note 5 2 3 2" xfId="2935"/>
    <cellStyle name="Note 5 2 3 2 2" xfId="3598"/>
    <cellStyle name="Note 5 2 3 2 2 2" xfId="5514"/>
    <cellStyle name="Note 5 2 3 2 2 2 2" xfId="12434"/>
    <cellStyle name="Note 5 2 3 2 2 2 2 2" xfId="19161"/>
    <cellStyle name="Note 5 2 3 2 2 2 2 2 2" xfId="36825"/>
    <cellStyle name="Note 5 2 3 2 2 2 2 2 3" xfId="54005"/>
    <cellStyle name="Note 5 2 3 2 2 2 2 3" xfId="30098"/>
    <cellStyle name="Note 5 2 3 2 2 2 2 4" xfId="47328"/>
    <cellStyle name="Note 5 2 3 2 2 2 3" xfId="9150"/>
    <cellStyle name="Note 5 2 3 2 2 2 3 2" xfId="26815"/>
    <cellStyle name="Note 5 2 3 2 2 2 3 3" xfId="44071"/>
    <cellStyle name="Note 5 2 3 2 2 2 4" xfId="16094"/>
    <cellStyle name="Note 5 2 3 2 2 2 4 2" xfId="33758"/>
    <cellStyle name="Note 5 2 3 2 2 2 4 3" xfId="50964"/>
    <cellStyle name="Note 5 2 3 2 2 2 5" xfId="23179"/>
    <cellStyle name="Note 5 2 3 2 2 2 6" xfId="40460"/>
    <cellStyle name="Note 5 2 3 2 2 3" xfId="11058"/>
    <cellStyle name="Note 5 2 3 2 2 3 2" xfId="17893"/>
    <cellStyle name="Note 5 2 3 2 2 3 2 2" xfId="35557"/>
    <cellStyle name="Note 5 2 3 2 2 3 2 3" xfId="52749"/>
    <cellStyle name="Note 5 2 3 2 2 3 3" xfId="28722"/>
    <cellStyle name="Note 5 2 3 2 2 3 4" xfId="45964"/>
    <cellStyle name="Note 5 2 3 2 2 4" xfId="7295"/>
    <cellStyle name="Note 5 2 3 2 2 4 2" xfId="24960"/>
    <cellStyle name="Note 5 2 3 2 2 4 3" xfId="42228"/>
    <cellStyle name="Note 5 2 3 2 2 5" xfId="14347"/>
    <cellStyle name="Note 5 2 3 2 2 5 2" xfId="32011"/>
    <cellStyle name="Note 5 2 3 2 2 5 3" xfId="49229"/>
    <cellStyle name="Note 5 2 3 2 2 6" xfId="21317"/>
    <cellStyle name="Note 5 2 3 2 2 7" xfId="38617"/>
    <cellStyle name="Note 5 2 3 2 3" xfId="3968"/>
    <cellStyle name="Note 5 2 3 2 3 2" xfId="5884"/>
    <cellStyle name="Note 5 2 3 2 3 2 2" xfId="12804"/>
    <cellStyle name="Note 5 2 3 2 3 2 2 2" xfId="19531"/>
    <cellStyle name="Note 5 2 3 2 3 2 2 2 2" xfId="37195"/>
    <cellStyle name="Note 5 2 3 2 3 2 2 2 3" xfId="54372"/>
    <cellStyle name="Note 5 2 3 2 3 2 2 3" xfId="30468"/>
    <cellStyle name="Note 5 2 3 2 3 2 2 4" xfId="47695"/>
    <cellStyle name="Note 5 2 3 2 3 2 3" xfId="9520"/>
    <cellStyle name="Note 5 2 3 2 3 2 3 2" xfId="27185"/>
    <cellStyle name="Note 5 2 3 2 3 2 3 3" xfId="44438"/>
    <cellStyle name="Note 5 2 3 2 3 2 4" xfId="16464"/>
    <cellStyle name="Note 5 2 3 2 3 2 4 2" xfId="34128"/>
    <cellStyle name="Note 5 2 3 2 3 2 4 3" xfId="51331"/>
    <cellStyle name="Note 5 2 3 2 3 2 5" xfId="23549"/>
    <cellStyle name="Note 5 2 3 2 3 2 6" xfId="40827"/>
    <cellStyle name="Note 5 2 3 2 3 3" xfId="7665"/>
    <cellStyle name="Note 5 2 3 2 3 3 2" xfId="25330"/>
    <cellStyle name="Note 5 2 3 2 3 3 3" xfId="42595"/>
    <cellStyle name="Note 5 2 3 2 3 4" xfId="14717"/>
    <cellStyle name="Note 5 2 3 2 3 4 2" xfId="32381"/>
    <cellStyle name="Note 5 2 3 2 3 4 3" xfId="49596"/>
    <cellStyle name="Note 5 2 3 2 3 5" xfId="21687"/>
    <cellStyle name="Note 5 2 3 2 3 6" xfId="38984"/>
    <cellStyle name="Note 5 2 3 2 4" xfId="4851"/>
    <cellStyle name="Note 5 2 3 2 4 2" xfId="11771"/>
    <cellStyle name="Note 5 2 3 2 4 2 2" xfId="18552"/>
    <cellStyle name="Note 5 2 3 2 4 2 2 2" xfId="36216"/>
    <cellStyle name="Note 5 2 3 2 4 2 2 3" xfId="53402"/>
    <cellStyle name="Note 5 2 3 2 4 2 3" xfId="29435"/>
    <cellStyle name="Note 5 2 3 2 4 2 4" xfId="46671"/>
    <cellStyle name="Note 5 2 3 2 4 3" xfId="8487"/>
    <cellStyle name="Note 5 2 3 2 4 3 2" xfId="26152"/>
    <cellStyle name="Note 5 2 3 2 4 3 3" xfId="43414"/>
    <cellStyle name="Note 5 2 3 2 4 4" xfId="15485"/>
    <cellStyle name="Note 5 2 3 2 4 4 2" xfId="33149"/>
    <cellStyle name="Note 5 2 3 2 4 4 3" xfId="50361"/>
    <cellStyle name="Note 5 2 3 2 4 5" xfId="22516"/>
    <cellStyle name="Note 5 2 3 2 4 6" xfId="39803"/>
    <cellStyle name="Note 5 2 3 2 5" xfId="10457"/>
    <cellStyle name="Note 5 2 3 2 5 2" xfId="17346"/>
    <cellStyle name="Note 5 2 3 2 5 2 2" xfId="35010"/>
    <cellStyle name="Note 5 2 3 2 5 2 3" xfId="52208"/>
    <cellStyle name="Note 5 2 3 2 5 3" xfId="28121"/>
    <cellStyle name="Note 5 2 3 2 5 4" xfId="45369"/>
    <cellStyle name="Note 5 2 3 2 6" xfId="6707"/>
    <cellStyle name="Note 5 2 3 2 6 2" xfId="24372"/>
    <cellStyle name="Note 5 2 3 2 6 3" xfId="41646"/>
    <cellStyle name="Note 5 2 3 2 7" xfId="13738"/>
    <cellStyle name="Note 5 2 3 2 7 2" xfId="31402"/>
    <cellStyle name="Note 5 2 3 2 7 3" xfId="48626"/>
    <cellStyle name="Note 5 2 3 2 8" xfId="20654"/>
    <cellStyle name="Note 5 2 3 2 9" xfId="37960"/>
    <cellStyle name="Note 5 2 3 3" xfId="3031"/>
    <cellStyle name="Note 5 2 3 3 2" xfId="3694"/>
    <cellStyle name="Note 5 2 3 3 2 2" xfId="5610"/>
    <cellStyle name="Note 5 2 3 3 2 2 2" xfId="12530"/>
    <cellStyle name="Note 5 2 3 3 2 2 2 2" xfId="19257"/>
    <cellStyle name="Note 5 2 3 3 2 2 2 2 2" xfId="36921"/>
    <cellStyle name="Note 5 2 3 3 2 2 2 2 3" xfId="54098"/>
    <cellStyle name="Note 5 2 3 3 2 2 2 3" xfId="30194"/>
    <cellStyle name="Note 5 2 3 3 2 2 2 4" xfId="47421"/>
    <cellStyle name="Note 5 2 3 3 2 2 3" xfId="9246"/>
    <cellStyle name="Note 5 2 3 3 2 2 3 2" xfId="26911"/>
    <cellStyle name="Note 5 2 3 3 2 2 3 3" xfId="44164"/>
    <cellStyle name="Note 5 2 3 3 2 2 4" xfId="16190"/>
    <cellStyle name="Note 5 2 3 3 2 2 4 2" xfId="33854"/>
    <cellStyle name="Note 5 2 3 3 2 2 4 3" xfId="51057"/>
    <cellStyle name="Note 5 2 3 3 2 2 5" xfId="23275"/>
    <cellStyle name="Note 5 2 3 3 2 2 6" xfId="40553"/>
    <cellStyle name="Note 5 2 3 3 2 3" xfId="11154"/>
    <cellStyle name="Note 5 2 3 3 2 3 2" xfId="17989"/>
    <cellStyle name="Note 5 2 3 3 2 3 2 2" xfId="35653"/>
    <cellStyle name="Note 5 2 3 3 2 3 2 3" xfId="52842"/>
    <cellStyle name="Note 5 2 3 3 2 3 3" xfId="28818"/>
    <cellStyle name="Note 5 2 3 3 2 3 4" xfId="46057"/>
    <cellStyle name="Note 5 2 3 3 2 4" xfId="7391"/>
    <cellStyle name="Note 5 2 3 3 2 4 2" xfId="25056"/>
    <cellStyle name="Note 5 2 3 3 2 4 3" xfId="42321"/>
    <cellStyle name="Note 5 2 3 3 2 5" xfId="14443"/>
    <cellStyle name="Note 5 2 3 3 2 5 2" xfId="32107"/>
    <cellStyle name="Note 5 2 3 3 2 5 3" xfId="49322"/>
    <cellStyle name="Note 5 2 3 3 2 6" xfId="21413"/>
    <cellStyle name="Note 5 2 3 3 2 7" xfId="38710"/>
    <cellStyle name="Note 5 2 3 3 3" xfId="4061"/>
    <cellStyle name="Note 5 2 3 3 3 2" xfId="5977"/>
    <cellStyle name="Note 5 2 3 3 3 2 2" xfId="12897"/>
    <cellStyle name="Note 5 2 3 3 3 2 2 2" xfId="19624"/>
    <cellStyle name="Note 5 2 3 3 3 2 2 2 2" xfId="37288"/>
    <cellStyle name="Note 5 2 3 3 3 2 2 2 3" xfId="54465"/>
    <cellStyle name="Note 5 2 3 3 3 2 2 3" xfId="30561"/>
    <cellStyle name="Note 5 2 3 3 3 2 2 4" xfId="47788"/>
    <cellStyle name="Note 5 2 3 3 3 2 3" xfId="9613"/>
    <cellStyle name="Note 5 2 3 3 3 2 3 2" xfId="27278"/>
    <cellStyle name="Note 5 2 3 3 3 2 3 3" xfId="44531"/>
    <cellStyle name="Note 5 2 3 3 3 2 4" xfId="16557"/>
    <cellStyle name="Note 5 2 3 3 3 2 4 2" xfId="34221"/>
    <cellStyle name="Note 5 2 3 3 3 2 4 3" xfId="51424"/>
    <cellStyle name="Note 5 2 3 3 3 2 5" xfId="23642"/>
    <cellStyle name="Note 5 2 3 3 3 2 6" xfId="40920"/>
    <cellStyle name="Note 5 2 3 3 3 3" xfId="7758"/>
    <cellStyle name="Note 5 2 3 3 3 3 2" xfId="25423"/>
    <cellStyle name="Note 5 2 3 3 3 3 3" xfId="42688"/>
    <cellStyle name="Note 5 2 3 3 3 4" xfId="14810"/>
    <cellStyle name="Note 5 2 3 3 3 4 2" xfId="32474"/>
    <cellStyle name="Note 5 2 3 3 3 4 3" xfId="49689"/>
    <cellStyle name="Note 5 2 3 3 3 5" xfId="21780"/>
    <cellStyle name="Note 5 2 3 3 3 6" xfId="39077"/>
    <cellStyle name="Note 5 2 3 3 4" xfId="4947"/>
    <cellStyle name="Note 5 2 3 3 4 2" xfId="11867"/>
    <cellStyle name="Note 5 2 3 3 4 2 2" xfId="18648"/>
    <cellStyle name="Note 5 2 3 3 4 2 2 2" xfId="36312"/>
    <cellStyle name="Note 5 2 3 3 4 2 2 3" xfId="53495"/>
    <cellStyle name="Note 5 2 3 3 4 2 3" xfId="29531"/>
    <cellStyle name="Note 5 2 3 3 4 2 4" xfId="46764"/>
    <cellStyle name="Note 5 2 3 3 4 3" xfId="8583"/>
    <cellStyle name="Note 5 2 3 3 4 3 2" xfId="26248"/>
    <cellStyle name="Note 5 2 3 3 4 3 3" xfId="43507"/>
    <cellStyle name="Note 5 2 3 3 4 4" xfId="15581"/>
    <cellStyle name="Note 5 2 3 3 4 4 2" xfId="33245"/>
    <cellStyle name="Note 5 2 3 3 4 4 3" xfId="50454"/>
    <cellStyle name="Note 5 2 3 3 4 5" xfId="22612"/>
    <cellStyle name="Note 5 2 3 3 4 6" xfId="39896"/>
    <cellStyle name="Note 5 2 3 3 5" xfId="10553"/>
    <cellStyle name="Note 5 2 3 3 5 2" xfId="17442"/>
    <cellStyle name="Note 5 2 3 3 5 2 2" xfId="35106"/>
    <cellStyle name="Note 5 2 3 3 5 2 3" xfId="52301"/>
    <cellStyle name="Note 5 2 3 3 5 3" xfId="28217"/>
    <cellStyle name="Note 5 2 3 3 5 4" xfId="45462"/>
    <cellStyle name="Note 5 2 3 3 6" xfId="6803"/>
    <cellStyle name="Note 5 2 3 3 6 2" xfId="24468"/>
    <cellStyle name="Note 5 2 3 3 6 3" xfId="41739"/>
    <cellStyle name="Note 5 2 3 3 7" xfId="13834"/>
    <cellStyle name="Note 5 2 3 3 7 2" xfId="31498"/>
    <cellStyle name="Note 5 2 3 3 7 3" xfId="48719"/>
    <cellStyle name="Note 5 2 3 3 8" xfId="20750"/>
    <cellStyle name="Note 5 2 3 3 9" xfId="38053"/>
    <cellStyle name="Note 5 2 3 4" xfId="3143"/>
    <cellStyle name="Note 5 2 3 4 2" xfId="4173"/>
    <cellStyle name="Note 5 2 3 4 2 2" xfId="6089"/>
    <cellStyle name="Note 5 2 3 4 2 2 2" xfId="13009"/>
    <cellStyle name="Note 5 2 3 4 2 2 2 2" xfId="19736"/>
    <cellStyle name="Note 5 2 3 4 2 2 2 2 2" xfId="37400"/>
    <cellStyle name="Note 5 2 3 4 2 2 2 2 3" xfId="54577"/>
    <cellStyle name="Note 5 2 3 4 2 2 2 3" xfId="30673"/>
    <cellStyle name="Note 5 2 3 4 2 2 2 4" xfId="47900"/>
    <cellStyle name="Note 5 2 3 4 2 2 3" xfId="9725"/>
    <cellStyle name="Note 5 2 3 4 2 2 3 2" xfId="27390"/>
    <cellStyle name="Note 5 2 3 4 2 2 3 3" xfId="44643"/>
    <cellStyle name="Note 5 2 3 4 2 2 4" xfId="16669"/>
    <cellStyle name="Note 5 2 3 4 2 2 4 2" xfId="34333"/>
    <cellStyle name="Note 5 2 3 4 2 2 4 3" xfId="51536"/>
    <cellStyle name="Note 5 2 3 4 2 2 5" xfId="23754"/>
    <cellStyle name="Note 5 2 3 4 2 2 6" xfId="41032"/>
    <cellStyle name="Note 5 2 3 4 2 3" xfId="7870"/>
    <cellStyle name="Note 5 2 3 4 2 3 2" xfId="25535"/>
    <cellStyle name="Note 5 2 3 4 2 3 3" xfId="42800"/>
    <cellStyle name="Note 5 2 3 4 2 4" xfId="14922"/>
    <cellStyle name="Note 5 2 3 4 2 4 2" xfId="32586"/>
    <cellStyle name="Note 5 2 3 4 2 4 3" xfId="49801"/>
    <cellStyle name="Note 5 2 3 4 2 5" xfId="21892"/>
    <cellStyle name="Note 5 2 3 4 2 6" xfId="39189"/>
    <cellStyle name="Note 5 2 3 4 3" xfId="5059"/>
    <cellStyle name="Note 5 2 3 4 3 2" xfId="11979"/>
    <cellStyle name="Note 5 2 3 4 3 2 2" xfId="18760"/>
    <cellStyle name="Note 5 2 3 4 3 2 2 2" xfId="36424"/>
    <cellStyle name="Note 5 2 3 4 3 2 2 3" xfId="53607"/>
    <cellStyle name="Note 5 2 3 4 3 2 3" xfId="29643"/>
    <cellStyle name="Note 5 2 3 4 3 2 4" xfId="46876"/>
    <cellStyle name="Note 5 2 3 4 3 3" xfId="8695"/>
    <cellStyle name="Note 5 2 3 4 3 3 2" xfId="26360"/>
    <cellStyle name="Note 5 2 3 4 3 3 3" xfId="43619"/>
    <cellStyle name="Note 5 2 3 4 3 4" xfId="15693"/>
    <cellStyle name="Note 5 2 3 4 3 4 2" xfId="33357"/>
    <cellStyle name="Note 5 2 3 4 3 4 3" xfId="50566"/>
    <cellStyle name="Note 5 2 3 4 3 5" xfId="22724"/>
    <cellStyle name="Note 5 2 3 4 3 6" xfId="40008"/>
    <cellStyle name="Note 5 2 3 4 4" xfId="10665"/>
    <cellStyle name="Note 5 2 3 4 4 2" xfId="17554"/>
    <cellStyle name="Note 5 2 3 4 4 2 2" xfId="35218"/>
    <cellStyle name="Note 5 2 3 4 4 2 3" xfId="52413"/>
    <cellStyle name="Note 5 2 3 4 4 3" xfId="28329"/>
    <cellStyle name="Note 5 2 3 4 4 4" xfId="45574"/>
    <cellStyle name="Note 5 2 3 4 5" xfId="6915"/>
    <cellStyle name="Note 5 2 3 4 5 2" xfId="24580"/>
    <cellStyle name="Note 5 2 3 4 5 3" xfId="41851"/>
    <cellStyle name="Note 5 2 3 4 6" xfId="13946"/>
    <cellStyle name="Note 5 2 3 4 6 2" xfId="31610"/>
    <cellStyle name="Note 5 2 3 4 6 3" xfId="48831"/>
    <cellStyle name="Note 5 2 3 4 7" xfId="20862"/>
    <cellStyle name="Note 5 2 3 4 8" xfId="38165"/>
    <cellStyle name="Note 5 2 3 5" xfId="3371"/>
    <cellStyle name="Note 5 2 3 5 2" xfId="5287"/>
    <cellStyle name="Note 5 2 3 5 2 2" xfId="12207"/>
    <cellStyle name="Note 5 2 3 5 2 2 2" xfId="18934"/>
    <cellStyle name="Note 5 2 3 5 2 2 2 2" xfId="36598"/>
    <cellStyle name="Note 5 2 3 5 2 2 2 3" xfId="53781"/>
    <cellStyle name="Note 5 2 3 5 2 2 3" xfId="29871"/>
    <cellStyle name="Note 5 2 3 5 2 2 4" xfId="47104"/>
    <cellStyle name="Note 5 2 3 5 2 3" xfId="8923"/>
    <cellStyle name="Note 5 2 3 5 2 3 2" xfId="26588"/>
    <cellStyle name="Note 5 2 3 5 2 3 3" xfId="43847"/>
    <cellStyle name="Note 5 2 3 5 2 4" xfId="15867"/>
    <cellStyle name="Note 5 2 3 5 2 4 2" xfId="33531"/>
    <cellStyle name="Note 5 2 3 5 2 4 3" xfId="50740"/>
    <cellStyle name="Note 5 2 3 5 2 5" xfId="22952"/>
    <cellStyle name="Note 5 2 3 5 2 6" xfId="40236"/>
    <cellStyle name="Note 5 2 3 5 3" xfId="10831"/>
    <cellStyle name="Note 5 2 3 5 3 2" xfId="17666"/>
    <cellStyle name="Note 5 2 3 5 3 2 2" xfId="35330"/>
    <cellStyle name="Note 5 2 3 5 3 2 3" xfId="52525"/>
    <cellStyle name="Note 5 2 3 5 3 3" xfId="28495"/>
    <cellStyle name="Note 5 2 3 5 3 4" xfId="45740"/>
    <cellStyle name="Note 5 2 3 5 4" xfId="14120"/>
    <cellStyle name="Note 5 2 3 5 4 2" xfId="31784"/>
    <cellStyle name="Note 5 2 3 5 4 3" xfId="49005"/>
    <cellStyle name="Note 5 2 3 5 5" xfId="21090"/>
    <cellStyle name="Note 5 2 3 5 6" xfId="38393"/>
    <cellStyle name="Note 5 2 3 6" xfId="3248"/>
    <cellStyle name="Note 5 2 3 6 2" xfId="5164"/>
    <cellStyle name="Note 5 2 3 6 2 2" xfId="12084"/>
    <cellStyle name="Note 5 2 3 6 2 2 2" xfId="18865"/>
    <cellStyle name="Note 5 2 3 6 2 2 2 2" xfId="36529"/>
    <cellStyle name="Note 5 2 3 6 2 2 2 3" xfId="53712"/>
    <cellStyle name="Note 5 2 3 6 2 2 3" xfId="29748"/>
    <cellStyle name="Note 5 2 3 6 2 2 4" xfId="46981"/>
    <cellStyle name="Note 5 2 3 6 2 3" xfId="8800"/>
    <cellStyle name="Note 5 2 3 6 2 3 2" xfId="26465"/>
    <cellStyle name="Note 5 2 3 6 2 3 3" xfId="43724"/>
    <cellStyle name="Note 5 2 3 6 2 4" xfId="15798"/>
    <cellStyle name="Note 5 2 3 6 2 4 2" xfId="33462"/>
    <cellStyle name="Note 5 2 3 6 2 4 3" xfId="50671"/>
    <cellStyle name="Note 5 2 3 6 2 5" xfId="22829"/>
    <cellStyle name="Note 5 2 3 6 2 6" xfId="40113"/>
    <cellStyle name="Note 5 2 3 6 3" xfId="7020"/>
    <cellStyle name="Note 5 2 3 6 3 2" xfId="24685"/>
    <cellStyle name="Note 5 2 3 6 3 3" xfId="41956"/>
    <cellStyle name="Note 5 2 3 6 4" xfId="14051"/>
    <cellStyle name="Note 5 2 3 6 4 2" xfId="31715"/>
    <cellStyle name="Note 5 2 3 6 4 3" xfId="48936"/>
    <cellStyle name="Note 5 2 3 6 5" xfId="20967"/>
    <cellStyle name="Note 5 2 3 6 6" xfId="38270"/>
    <cellStyle name="Note 5 2 3 7" xfId="4624"/>
    <cellStyle name="Note 5 2 3 7 2" xfId="11544"/>
    <cellStyle name="Note 5 2 3 7 2 2" xfId="18325"/>
    <cellStyle name="Note 5 2 3 7 2 2 2" xfId="35989"/>
    <cellStyle name="Note 5 2 3 7 2 2 3" xfId="53178"/>
    <cellStyle name="Note 5 2 3 7 2 3" xfId="29208"/>
    <cellStyle name="Note 5 2 3 7 2 4" xfId="46447"/>
    <cellStyle name="Note 5 2 3 7 3" xfId="8260"/>
    <cellStyle name="Note 5 2 3 7 3 2" xfId="25925"/>
    <cellStyle name="Note 5 2 3 7 3 3" xfId="43190"/>
    <cellStyle name="Note 5 2 3 7 4" xfId="15258"/>
    <cellStyle name="Note 5 2 3 7 4 2" xfId="32922"/>
    <cellStyle name="Note 5 2 3 7 4 3" xfId="50137"/>
    <cellStyle name="Note 5 2 3 7 5" xfId="22289"/>
    <cellStyle name="Note 5 2 3 7 6" xfId="39579"/>
    <cellStyle name="Note 5 2 3 8" xfId="10230"/>
    <cellStyle name="Note 5 2 3 8 2" xfId="17119"/>
    <cellStyle name="Note 5 2 3 8 2 2" xfId="34783"/>
    <cellStyle name="Note 5 2 3 8 2 3" xfId="51984"/>
    <cellStyle name="Note 5 2 3 8 3" xfId="27894"/>
    <cellStyle name="Note 5 2 3 8 4" xfId="45145"/>
    <cellStyle name="Note 5 2 3 9" xfId="6480"/>
    <cellStyle name="Note 5 2 3 9 2" xfId="24145"/>
    <cellStyle name="Note 5 2 3 9 3" xfId="41422"/>
    <cellStyle name="Note 5 2 4" xfId="2868"/>
    <cellStyle name="Note 5 2 4 2" xfId="3531"/>
    <cellStyle name="Note 5 2 4 2 2" xfId="5447"/>
    <cellStyle name="Note 5 2 4 2 2 2" xfId="12367"/>
    <cellStyle name="Note 5 2 4 2 2 2 2" xfId="19094"/>
    <cellStyle name="Note 5 2 4 2 2 2 2 2" xfId="36758"/>
    <cellStyle name="Note 5 2 4 2 2 2 2 3" xfId="53938"/>
    <cellStyle name="Note 5 2 4 2 2 2 3" xfId="30031"/>
    <cellStyle name="Note 5 2 4 2 2 2 4" xfId="47261"/>
    <cellStyle name="Note 5 2 4 2 2 3" xfId="9083"/>
    <cellStyle name="Note 5 2 4 2 2 3 2" xfId="26748"/>
    <cellStyle name="Note 5 2 4 2 2 3 3" xfId="44004"/>
    <cellStyle name="Note 5 2 4 2 2 4" xfId="16027"/>
    <cellStyle name="Note 5 2 4 2 2 4 2" xfId="33691"/>
    <cellStyle name="Note 5 2 4 2 2 4 3" xfId="50897"/>
    <cellStyle name="Note 5 2 4 2 2 5" xfId="23112"/>
    <cellStyle name="Note 5 2 4 2 2 6" xfId="40393"/>
    <cellStyle name="Note 5 2 4 2 3" xfId="10991"/>
    <cellStyle name="Note 5 2 4 2 3 2" xfId="17826"/>
    <cellStyle name="Note 5 2 4 2 3 2 2" xfId="35490"/>
    <cellStyle name="Note 5 2 4 2 3 2 3" xfId="52682"/>
    <cellStyle name="Note 5 2 4 2 3 3" xfId="28655"/>
    <cellStyle name="Note 5 2 4 2 3 4" xfId="45897"/>
    <cellStyle name="Note 5 2 4 2 4" xfId="7228"/>
    <cellStyle name="Note 5 2 4 2 4 2" xfId="24893"/>
    <cellStyle name="Note 5 2 4 2 4 3" xfId="42161"/>
    <cellStyle name="Note 5 2 4 2 5" xfId="14280"/>
    <cellStyle name="Note 5 2 4 2 5 2" xfId="31944"/>
    <cellStyle name="Note 5 2 4 2 5 3" xfId="49162"/>
    <cellStyle name="Note 5 2 4 2 6" xfId="21250"/>
    <cellStyle name="Note 5 2 4 2 7" xfId="38550"/>
    <cellStyle name="Note 5 2 4 3" xfId="3901"/>
    <cellStyle name="Note 5 2 4 3 2" xfId="5817"/>
    <cellStyle name="Note 5 2 4 3 2 2" xfId="12737"/>
    <cellStyle name="Note 5 2 4 3 2 2 2" xfId="19464"/>
    <cellStyle name="Note 5 2 4 3 2 2 2 2" xfId="37128"/>
    <cellStyle name="Note 5 2 4 3 2 2 2 3" xfId="54305"/>
    <cellStyle name="Note 5 2 4 3 2 2 3" xfId="30401"/>
    <cellStyle name="Note 5 2 4 3 2 2 4" xfId="47628"/>
    <cellStyle name="Note 5 2 4 3 2 3" xfId="9453"/>
    <cellStyle name="Note 5 2 4 3 2 3 2" xfId="27118"/>
    <cellStyle name="Note 5 2 4 3 2 3 3" xfId="44371"/>
    <cellStyle name="Note 5 2 4 3 2 4" xfId="16397"/>
    <cellStyle name="Note 5 2 4 3 2 4 2" xfId="34061"/>
    <cellStyle name="Note 5 2 4 3 2 4 3" xfId="51264"/>
    <cellStyle name="Note 5 2 4 3 2 5" xfId="23482"/>
    <cellStyle name="Note 5 2 4 3 2 6" xfId="40760"/>
    <cellStyle name="Note 5 2 4 3 3" xfId="7598"/>
    <cellStyle name="Note 5 2 4 3 3 2" xfId="25263"/>
    <cellStyle name="Note 5 2 4 3 3 3" xfId="42528"/>
    <cellStyle name="Note 5 2 4 3 4" xfId="14650"/>
    <cellStyle name="Note 5 2 4 3 4 2" xfId="32314"/>
    <cellStyle name="Note 5 2 4 3 4 3" xfId="49529"/>
    <cellStyle name="Note 5 2 4 3 5" xfId="21620"/>
    <cellStyle name="Note 5 2 4 3 6" xfId="38917"/>
    <cellStyle name="Note 5 2 4 4" xfId="4784"/>
    <cellStyle name="Note 5 2 4 4 2" xfId="11704"/>
    <cellStyle name="Note 5 2 4 4 2 2" xfId="18485"/>
    <cellStyle name="Note 5 2 4 4 2 2 2" xfId="36149"/>
    <cellStyle name="Note 5 2 4 4 2 2 3" xfId="53335"/>
    <cellStyle name="Note 5 2 4 4 2 3" xfId="29368"/>
    <cellStyle name="Note 5 2 4 4 2 4" xfId="46604"/>
    <cellStyle name="Note 5 2 4 4 3" xfId="8420"/>
    <cellStyle name="Note 5 2 4 4 3 2" xfId="26085"/>
    <cellStyle name="Note 5 2 4 4 3 3" xfId="43347"/>
    <cellStyle name="Note 5 2 4 4 4" xfId="15418"/>
    <cellStyle name="Note 5 2 4 4 4 2" xfId="33082"/>
    <cellStyle name="Note 5 2 4 4 4 3" xfId="50294"/>
    <cellStyle name="Note 5 2 4 4 5" xfId="22449"/>
    <cellStyle name="Note 5 2 4 4 6" xfId="39736"/>
    <cellStyle name="Note 5 2 4 5" xfId="10390"/>
    <cellStyle name="Note 5 2 4 5 2" xfId="17279"/>
    <cellStyle name="Note 5 2 4 5 2 2" xfId="34943"/>
    <cellStyle name="Note 5 2 4 5 2 3" xfId="52141"/>
    <cellStyle name="Note 5 2 4 5 3" xfId="28054"/>
    <cellStyle name="Note 5 2 4 5 4" xfId="45302"/>
    <cellStyle name="Note 5 2 4 6" xfId="6640"/>
    <cellStyle name="Note 5 2 4 6 2" xfId="24305"/>
    <cellStyle name="Note 5 2 4 6 3" xfId="41579"/>
    <cellStyle name="Note 5 2 4 7" xfId="13671"/>
    <cellStyle name="Note 5 2 4 7 2" xfId="31335"/>
    <cellStyle name="Note 5 2 4 7 3" xfId="48559"/>
    <cellStyle name="Note 5 2 4 8" xfId="20587"/>
    <cellStyle name="Note 5 2 4 9" xfId="37893"/>
    <cellStyle name="Note 5 2 5" xfId="4520"/>
    <cellStyle name="Note 5 2 5 2" xfId="6384"/>
    <cellStyle name="Note 5 2 5 2 2" xfId="13303"/>
    <cellStyle name="Note 5 2 5 2 2 2" xfId="19976"/>
    <cellStyle name="Note 5 2 5 2 2 2 2" xfId="37640"/>
    <cellStyle name="Note 5 2 5 2 2 2 3" xfId="54817"/>
    <cellStyle name="Note 5 2 5 2 2 3" xfId="30967"/>
    <cellStyle name="Note 5 2 5 2 2 4" xfId="48194"/>
    <cellStyle name="Note 5 2 5 2 3" xfId="10019"/>
    <cellStyle name="Note 5 2 5 2 3 2" xfId="27684"/>
    <cellStyle name="Note 5 2 5 2 3 3" xfId="44937"/>
    <cellStyle name="Note 5 2 5 2 4" xfId="16909"/>
    <cellStyle name="Note 5 2 5 2 4 2" xfId="34573"/>
    <cellStyle name="Note 5 2 5 2 4 3" xfId="51776"/>
    <cellStyle name="Note 5 2 5 2 5" xfId="24049"/>
    <cellStyle name="Note 5 2 5 2 6" xfId="41326"/>
    <cellStyle name="Note 5 2 5 3" xfId="11448"/>
    <cellStyle name="Note 5 2 5 3 2" xfId="18229"/>
    <cellStyle name="Note 5 2 5 3 2 2" xfId="35893"/>
    <cellStyle name="Note 5 2 5 3 2 3" xfId="53082"/>
    <cellStyle name="Note 5 2 5 3 3" xfId="29112"/>
    <cellStyle name="Note 5 2 5 3 4" xfId="46351"/>
    <cellStyle name="Note 5 2 5 4" xfId="8164"/>
    <cellStyle name="Note 5 2 5 4 2" xfId="25829"/>
    <cellStyle name="Note 5 2 5 4 3" xfId="43094"/>
    <cellStyle name="Note 5 2 5 5" xfId="15162"/>
    <cellStyle name="Note 5 2 5 5 2" xfId="32826"/>
    <cellStyle name="Note 5 2 5 5 3" xfId="50041"/>
    <cellStyle name="Note 5 2 5 6" xfId="22193"/>
    <cellStyle name="Note 5 2 5 7" xfId="39483"/>
    <cellStyle name="Note 5 2 6" xfId="4445"/>
    <cellStyle name="Note 5 2 6 2" xfId="6309"/>
    <cellStyle name="Note 5 2 6 2 2" xfId="13228"/>
    <cellStyle name="Note 5 2 6 2 2 2" xfId="19901"/>
    <cellStyle name="Note 5 2 6 2 2 2 2" xfId="37565"/>
    <cellStyle name="Note 5 2 6 2 2 2 3" xfId="54742"/>
    <cellStyle name="Note 5 2 6 2 2 3" xfId="30892"/>
    <cellStyle name="Note 5 2 6 2 2 4" xfId="48119"/>
    <cellStyle name="Note 5 2 6 2 3" xfId="9944"/>
    <cellStyle name="Note 5 2 6 2 3 2" xfId="27609"/>
    <cellStyle name="Note 5 2 6 2 3 3" xfId="44862"/>
    <cellStyle name="Note 5 2 6 2 4" xfId="16834"/>
    <cellStyle name="Note 5 2 6 2 4 2" xfId="34498"/>
    <cellStyle name="Note 5 2 6 2 4 3" xfId="51701"/>
    <cellStyle name="Note 5 2 6 2 5" xfId="23974"/>
    <cellStyle name="Note 5 2 6 2 6" xfId="41251"/>
    <cellStyle name="Note 5 2 6 3" xfId="11373"/>
    <cellStyle name="Note 5 2 6 3 2" xfId="18154"/>
    <cellStyle name="Note 5 2 6 3 2 2" xfId="35818"/>
    <cellStyle name="Note 5 2 6 3 2 3" xfId="53007"/>
    <cellStyle name="Note 5 2 6 3 3" xfId="29037"/>
    <cellStyle name="Note 5 2 6 3 4" xfId="46276"/>
    <cellStyle name="Note 5 2 6 4" xfId="8089"/>
    <cellStyle name="Note 5 2 6 4 2" xfId="25754"/>
    <cellStyle name="Note 5 2 6 4 3" xfId="43019"/>
    <cellStyle name="Note 5 2 6 5" xfId="15087"/>
    <cellStyle name="Note 5 2 6 5 2" xfId="32751"/>
    <cellStyle name="Note 5 2 6 5 3" xfId="49966"/>
    <cellStyle name="Note 5 2 6 6" xfId="22118"/>
    <cellStyle name="Note 5 2 6 7" xfId="39408"/>
    <cellStyle name="Note 5 2 7" xfId="10163"/>
    <cellStyle name="Note 5 2 7 2" xfId="17052"/>
    <cellStyle name="Note 5 2 7 2 2" xfId="34716"/>
    <cellStyle name="Note 5 2 7 2 3" xfId="51917"/>
    <cellStyle name="Note 5 2 7 3" xfId="27827"/>
    <cellStyle name="Note 5 2 7 4" xfId="45078"/>
    <cellStyle name="Note 5 2 8" xfId="13444"/>
    <cellStyle name="Note 5 2 8 2" xfId="31108"/>
    <cellStyle name="Note 5 2 8 3" xfId="48335"/>
    <cellStyle name="Note 5 2 9" xfId="20270"/>
    <cellStyle name="Note 5 3" xfId="1877"/>
    <cellStyle name="Note 5 3 2" xfId="2704"/>
    <cellStyle name="Note 5 3 2 10" xfId="13509"/>
    <cellStyle name="Note 5 3 2 10 2" xfId="31173"/>
    <cellStyle name="Note 5 3 2 10 3" xfId="48400"/>
    <cellStyle name="Note 5 3 2 11" xfId="20425"/>
    <cellStyle name="Note 5 3 2 12" xfId="37734"/>
    <cellStyle name="Note 5 3 2 2" xfId="2933"/>
    <cellStyle name="Note 5 3 2 2 2" xfId="3596"/>
    <cellStyle name="Note 5 3 2 2 2 2" xfId="5512"/>
    <cellStyle name="Note 5 3 2 2 2 2 2" xfId="12432"/>
    <cellStyle name="Note 5 3 2 2 2 2 2 2" xfId="19159"/>
    <cellStyle name="Note 5 3 2 2 2 2 2 2 2" xfId="36823"/>
    <cellStyle name="Note 5 3 2 2 2 2 2 2 3" xfId="54003"/>
    <cellStyle name="Note 5 3 2 2 2 2 2 3" xfId="30096"/>
    <cellStyle name="Note 5 3 2 2 2 2 2 4" xfId="47326"/>
    <cellStyle name="Note 5 3 2 2 2 2 3" xfId="9148"/>
    <cellStyle name="Note 5 3 2 2 2 2 3 2" xfId="26813"/>
    <cellStyle name="Note 5 3 2 2 2 2 3 3" xfId="44069"/>
    <cellStyle name="Note 5 3 2 2 2 2 4" xfId="16092"/>
    <cellStyle name="Note 5 3 2 2 2 2 4 2" xfId="33756"/>
    <cellStyle name="Note 5 3 2 2 2 2 4 3" xfId="50962"/>
    <cellStyle name="Note 5 3 2 2 2 2 5" xfId="23177"/>
    <cellStyle name="Note 5 3 2 2 2 2 6" xfId="40458"/>
    <cellStyle name="Note 5 3 2 2 2 3" xfId="11056"/>
    <cellStyle name="Note 5 3 2 2 2 3 2" xfId="17891"/>
    <cellStyle name="Note 5 3 2 2 2 3 2 2" xfId="35555"/>
    <cellStyle name="Note 5 3 2 2 2 3 2 3" xfId="52747"/>
    <cellStyle name="Note 5 3 2 2 2 3 3" xfId="28720"/>
    <cellStyle name="Note 5 3 2 2 2 3 4" xfId="45962"/>
    <cellStyle name="Note 5 3 2 2 2 4" xfId="7293"/>
    <cellStyle name="Note 5 3 2 2 2 4 2" xfId="24958"/>
    <cellStyle name="Note 5 3 2 2 2 4 3" xfId="42226"/>
    <cellStyle name="Note 5 3 2 2 2 5" xfId="14345"/>
    <cellStyle name="Note 5 3 2 2 2 5 2" xfId="32009"/>
    <cellStyle name="Note 5 3 2 2 2 5 3" xfId="49227"/>
    <cellStyle name="Note 5 3 2 2 2 6" xfId="21315"/>
    <cellStyle name="Note 5 3 2 2 2 7" xfId="38615"/>
    <cellStyle name="Note 5 3 2 2 3" xfId="3966"/>
    <cellStyle name="Note 5 3 2 2 3 2" xfId="5882"/>
    <cellStyle name="Note 5 3 2 2 3 2 2" xfId="12802"/>
    <cellStyle name="Note 5 3 2 2 3 2 2 2" xfId="19529"/>
    <cellStyle name="Note 5 3 2 2 3 2 2 2 2" xfId="37193"/>
    <cellStyle name="Note 5 3 2 2 3 2 2 2 3" xfId="54370"/>
    <cellStyle name="Note 5 3 2 2 3 2 2 3" xfId="30466"/>
    <cellStyle name="Note 5 3 2 2 3 2 2 4" xfId="47693"/>
    <cellStyle name="Note 5 3 2 2 3 2 3" xfId="9518"/>
    <cellStyle name="Note 5 3 2 2 3 2 3 2" xfId="27183"/>
    <cellStyle name="Note 5 3 2 2 3 2 3 3" xfId="44436"/>
    <cellStyle name="Note 5 3 2 2 3 2 4" xfId="16462"/>
    <cellStyle name="Note 5 3 2 2 3 2 4 2" xfId="34126"/>
    <cellStyle name="Note 5 3 2 2 3 2 4 3" xfId="51329"/>
    <cellStyle name="Note 5 3 2 2 3 2 5" xfId="23547"/>
    <cellStyle name="Note 5 3 2 2 3 2 6" xfId="40825"/>
    <cellStyle name="Note 5 3 2 2 3 3" xfId="7663"/>
    <cellStyle name="Note 5 3 2 2 3 3 2" xfId="25328"/>
    <cellStyle name="Note 5 3 2 2 3 3 3" xfId="42593"/>
    <cellStyle name="Note 5 3 2 2 3 4" xfId="14715"/>
    <cellStyle name="Note 5 3 2 2 3 4 2" xfId="32379"/>
    <cellStyle name="Note 5 3 2 2 3 4 3" xfId="49594"/>
    <cellStyle name="Note 5 3 2 2 3 5" xfId="21685"/>
    <cellStyle name="Note 5 3 2 2 3 6" xfId="38982"/>
    <cellStyle name="Note 5 3 2 2 4" xfId="4849"/>
    <cellStyle name="Note 5 3 2 2 4 2" xfId="11769"/>
    <cellStyle name="Note 5 3 2 2 4 2 2" xfId="18550"/>
    <cellStyle name="Note 5 3 2 2 4 2 2 2" xfId="36214"/>
    <cellStyle name="Note 5 3 2 2 4 2 2 3" xfId="53400"/>
    <cellStyle name="Note 5 3 2 2 4 2 3" xfId="29433"/>
    <cellStyle name="Note 5 3 2 2 4 2 4" xfId="46669"/>
    <cellStyle name="Note 5 3 2 2 4 3" xfId="8485"/>
    <cellStyle name="Note 5 3 2 2 4 3 2" xfId="26150"/>
    <cellStyle name="Note 5 3 2 2 4 3 3" xfId="43412"/>
    <cellStyle name="Note 5 3 2 2 4 4" xfId="15483"/>
    <cellStyle name="Note 5 3 2 2 4 4 2" xfId="33147"/>
    <cellStyle name="Note 5 3 2 2 4 4 3" xfId="50359"/>
    <cellStyle name="Note 5 3 2 2 4 5" xfId="22514"/>
    <cellStyle name="Note 5 3 2 2 4 6" xfId="39801"/>
    <cellStyle name="Note 5 3 2 2 5" xfId="10455"/>
    <cellStyle name="Note 5 3 2 2 5 2" xfId="17344"/>
    <cellStyle name="Note 5 3 2 2 5 2 2" xfId="35008"/>
    <cellStyle name="Note 5 3 2 2 5 2 3" xfId="52206"/>
    <cellStyle name="Note 5 3 2 2 5 3" xfId="28119"/>
    <cellStyle name="Note 5 3 2 2 5 4" xfId="45367"/>
    <cellStyle name="Note 5 3 2 2 6" xfId="6705"/>
    <cellStyle name="Note 5 3 2 2 6 2" xfId="24370"/>
    <cellStyle name="Note 5 3 2 2 6 3" xfId="41644"/>
    <cellStyle name="Note 5 3 2 2 7" xfId="13736"/>
    <cellStyle name="Note 5 3 2 2 7 2" xfId="31400"/>
    <cellStyle name="Note 5 3 2 2 7 3" xfId="48624"/>
    <cellStyle name="Note 5 3 2 2 8" xfId="20652"/>
    <cellStyle name="Note 5 3 2 2 9" xfId="37958"/>
    <cellStyle name="Note 5 3 2 3" xfId="3029"/>
    <cellStyle name="Note 5 3 2 3 2" xfId="3692"/>
    <cellStyle name="Note 5 3 2 3 2 2" xfId="5608"/>
    <cellStyle name="Note 5 3 2 3 2 2 2" xfId="12528"/>
    <cellStyle name="Note 5 3 2 3 2 2 2 2" xfId="19255"/>
    <cellStyle name="Note 5 3 2 3 2 2 2 2 2" xfId="36919"/>
    <cellStyle name="Note 5 3 2 3 2 2 2 2 3" xfId="54096"/>
    <cellStyle name="Note 5 3 2 3 2 2 2 3" xfId="30192"/>
    <cellStyle name="Note 5 3 2 3 2 2 2 4" xfId="47419"/>
    <cellStyle name="Note 5 3 2 3 2 2 3" xfId="9244"/>
    <cellStyle name="Note 5 3 2 3 2 2 3 2" xfId="26909"/>
    <cellStyle name="Note 5 3 2 3 2 2 3 3" xfId="44162"/>
    <cellStyle name="Note 5 3 2 3 2 2 4" xfId="16188"/>
    <cellStyle name="Note 5 3 2 3 2 2 4 2" xfId="33852"/>
    <cellStyle name="Note 5 3 2 3 2 2 4 3" xfId="51055"/>
    <cellStyle name="Note 5 3 2 3 2 2 5" xfId="23273"/>
    <cellStyle name="Note 5 3 2 3 2 2 6" xfId="40551"/>
    <cellStyle name="Note 5 3 2 3 2 3" xfId="11152"/>
    <cellStyle name="Note 5 3 2 3 2 3 2" xfId="17987"/>
    <cellStyle name="Note 5 3 2 3 2 3 2 2" xfId="35651"/>
    <cellStyle name="Note 5 3 2 3 2 3 2 3" xfId="52840"/>
    <cellStyle name="Note 5 3 2 3 2 3 3" xfId="28816"/>
    <cellStyle name="Note 5 3 2 3 2 3 4" xfId="46055"/>
    <cellStyle name="Note 5 3 2 3 2 4" xfId="7389"/>
    <cellStyle name="Note 5 3 2 3 2 4 2" xfId="25054"/>
    <cellStyle name="Note 5 3 2 3 2 4 3" xfId="42319"/>
    <cellStyle name="Note 5 3 2 3 2 5" xfId="14441"/>
    <cellStyle name="Note 5 3 2 3 2 5 2" xfId="32105"/>
    <cellStyle name="Note 5 3 2 3 2 5 3" xfId="49320"/>
    <cellStyle name="Note 5 3 2 3 2 6" xfId="21411"/>
    <cellStyle name="Note 5 3 2 3 2 7" xfId="38708"/>
    <cellStyle name="Note 5 3 2 3 3" xfId="4059"/>
    <cellStyle name="Note 5 3 2 3 3 2" xfId="5975"/>
    <cellStyle name="Note 5 3 2 3 3 2 2" xfId="12895"/>
    <cellStyle name="Note 5 3 2 3 3 2 2 2" xfId="19622"/>
    <cellStyle name="Note 5 3 2 3 3 2 2 2 2" xfId="37286"/>
    <cellStyle name="Note 5 3 2 3 3 2 2 2 3" xfId="54463"/>
    <cellStyle name="Note 5 3 2 3 3 2 2 3" xfId="30559"/>
    <cellStyle name="Note 5 3 2 3 3 2 2 4" xfId="47786"/>
    <cellStyle name="Note 5 3 2 3 3 2 3" xfId="9611"/>
    <cellStyle name="Note 5 3 2 3 3 2 3 2" xfId="27276"/>
    <cellStyle name="Note 5 3 2 3 3 2 3 3" xfId="44529"/>
    <cellStyle name="Note 5 3 2 3 3 2 4" xfId="16555"/>
    <cellStyle name="Note 5 3 2 3 3 2 4 2" xfId="34219"/>
    <cellStyle name="Note 5 3 2 3 3 2 4 3" xfId="51422"/>
    <cellStyle name="Note 5 3 2 3 3 2 5" xfId="23640"/>
    <cellStyle name="Note 5 3 2 3 3 2 6" xfId="40918"/>
    <cellStyle name="Note 5 3 2 3 3 3" xfId="7756"/>
    <cellStyle name="Note 5 3 2 3 3 3 2" xfId="25421"/>
    <cellStyle name="Note 5 3 2 3 3 3 3" xfId="42686"/>
    <cellStyle name="Note 5 3 2 3 3 4" xfId="14808"/>
    <cellStyle name="Note 5 3 2 3 3 4 2" xfId="32472"/>
    <cellStyle name="Note 5 3 2 3 3 4 3" xfId="49687"/>
    <cellStyle name="Note 5 3 2 3 3 5" xfId="21778"/>
    <cellStyle name="Note 5 3 2 3 3 6" xfId="39075"/>
    <cellStyle name="Note 5 3 2 3 4" xfId="4945"/>
    <cellStyle name="Note 5 3 2 3 4 2" xfId="11865"/>
    <cellStyle name="Note 5 3 2 3 4 2 2" xfId="18646"/>
    <cellStyle name="Note 5 3 2 3 4 2 2 2" xfId="36310"/>
    <cellStyle name="Note 5 3 2 3 4 2 2 3" xfId="53493"/>
    <cellStyle name="Note 5 3 2 3 4 2 3" xfId="29529"/>
    <cellStyle name="Note 5 3 2 3 4 2 4" xfId="46762"/>
    <cellStyle name="Note 5 3 2 3 4 3" xfId="8581"/>
    <cellStyle name="Note 5 3 2 3 4 3 2" xfId="26246"/>
    <cellStyle name="Note 5 3 2 3 4 3 3" xfId="43505"/>
    <cellStyle name="Note 5 3 2 3 4 4" xfId="15579"/>
    <cellStyle name="Note 5 3 2 3 4 4 2" xfId="33243"/>
    <cellStyle name="Note 5 3 2 3 4 4 3" xfId="50452"/>
    <cellStyle name="Note 5 3 2 3 4 5" xfId="22610"/>
    <cellStyle name="Note 5 3 2 3 4 6" xfId="39894"/>
    <cellStyle name="Note 5 3 2 3 5" xfId="10551"/>
    <cellStyle name="Note 5 3 2 3 5 2" xfId="17440"/>
    <cellStyle name="Note 5 3 2 3 5 2 2" xfId="35104"/>
    <cellStyle name="Note 5 3 2 3 5 2 3" xfId="52299"/>
    <cellStyle name="Note 5 3 2 3 5 3" xfId="28215"/>
    <cellStyle name="Note 5 3 2 3 5 4" xfId="45460"/>
    <cellStyle name="Note 5 3 2 3 6" xfId="6801"/>
    <cellStyle name="Note 5 3 2 3 6 2" xfId="24466"/>
    <cellStyle name="Note 5 3 2 3 6 3" xfId="41737"/>
    <cellStyle name="Note 5 3 2 3 7" xfId="13832"/>
    <cellStyle name="Note 5 3 2 3 7 2" xfId="31496"/>
    <cellStyle name="Note 5 3 2 3 7 3" xfId="48717"/>
    <cellStyle name="Note 5 3 2 3 8" xfId="20748"/>
    <cellStyle name="Note 5 3 2 3 9" xfId="38051"/>
    <cellStyle name="Note 5 3 2 4" xfId="3141"/>
    <cellStyle name="Note 5 3 2 4 2" xfId="4171"/>
    <cellStyle name="Note 5 3 2 4 2 2" xfId="6087"/>
    <cellStyle name="Note 5 3 2 4 2 2 2" xfId="13007"/>
    <cellStyle name="Note 5 3 2 4 2 2 2 2" xfId="19734"/>
    <cellStyle name="Note 5 3 2 4 2 2 2 2 2" xfId="37398"/>
    <cellStyle name="Note 5 3 2 4 2 2 2 2 3" xfId="54575"/>
    <cellStyle name="Note 5 3 2 4 2 2 2 3" xfId="30671"/>
    <cellStyle name="Note 5 3 2 4 2 2 2 4" xfId="47898"/>
    <cellStyle name="Note 5 3 2 4 2 2 3" xfId="9723"/>
    <cellStyle name="Note 5 3 2 4 2 2 3 2" xfId="27388"/>
    <cellStyle name="Note 5 3 2 4 2 2 3 3" xfId="44641"/>
    <cellStyle name="Note 5 3 2 4 2 2 4" xfId="16667"/>
    <cellStyle name="Note 5 3 2 4 2 2 4 2" xfId="34331"/>
    <cellStyle name="Note 5 3 2 4 2 2 4 3" xfId="51534"/>
    <cellStyle name="Note 5 3 2 4 2 2 5" xfId="23752"/>
    <cellStyle name="Note 5 3 2 4 2 2 6" xfId="41030"/>
    <cellStyle name="Note 5 3 2 4 2 3" xfId="7868"/>
    <cellStyle name="Note 5 3 2 4 2 3 2" xfId="25533"/>
    <cellStyle name="Note 5 3 2 4 2 3 3" xfId="42798"/>
    <cellStyle name="Note 5 3 2 4 2 4" xfId="14920"/>
    <cellStyle name="Note 5 3 2 4 2 4 2" xfId="32584"/>
    <cellStyle name="Note 5 3 2 4 2 4 3" xfId="49799"/>
    <cellStyle name="Note 5 3 2 4 2 5" xfId="21890"/>
    <cellStyle name="Note 5 3 2 4 2 6" xfId="39187"/>
    <cellStyle name="Note 5 3 2 4 3" xfId="5057"/>
    <cellStyle name="Note 5 3 2 4 3 2" xfId="11977"/>
    <cellStyle name="Note 5 3 2 4 3 2 2" xfId="18758"/>
    <cellStyle name="Note 5 3 2 4 3 2 2 2" xfId="36422"/>
    <cellStyle name="Note 5 3 2 4 3 2 2 3" xfId="53605"/>
    <cellStyle name="Note 5 3 2 4 3 2 3" xfId="29641"/>
    <cellStyle name="Note 5 3 2 4 3 2 4" xfId="46874"/>
    <cellStyle name="Note 5 3 2 4 3 3" xfId="8693"/>
    <cellStyle name="Note 5 3 2 4 3 3 2" xfId="26358"/>
    <cellStyle name="Note 5 3 2 4 3 3 3" xfId="43617"/>
    <cellStyle name="Note 5 3 2 4 3 4" xfId="15691"/>
    <cellStyle name="Note 5 3 2 4 3 4 2" xfId="33355"/>
    <cellStyle name="Note 5 3 2 4 3 4 3" xfId="50564"/>
    <cellStyle name="Note 5 3 2 4 3 5" xfId="22722"/>
    <cellStyle name="Note 5 3 2 4 3 6" xfId="40006"/>
    <cellStyle name="Note 5 3 2 4 4" xfId="10663"/>
    <cellStyle name="Note 5 3 2 4 4 2" xfId="17552"/>
    <cellStyle name="Note 5 3 2 4 4 2 2" xfId="35216"/>
    <cellStyle name="Note 5 3 2 4 4 2 3" xfId="52411"/>
    <cellStyle name="Note 5 3 2 4 4 3" xfId="28327"/>
    <cellStyle name="Note 5 3 2 4 4 4" xfId="45572"/>
    <cellStyle name="Note 5 3 2 4 5" xfId="6913"/>
    <cellStyle name="Note 5 3 2 4 5 2" xfId="24578"/>
    <cellStyle name="Note 5 3 2 4 5 3" xfId="41849"/>
    <cellStyle name="Note 5 3 2 4 6" xfId="13944"/>
    <cellStyle name="Note 5 3 2 4 6 2" xfId="31608"/>
    <cellStyle name="Note 5 3 2 4 6 3" xfId="48829"/>
    <cellStyle name="Note 5 3 2 4 7" xfId="20860"/>
    <cellStyle name="Note 5 3 2 4 8" xfId="38163"/>
    <cellStyle name="Note 5 3 2 5" xfId="3369"/>
    <cellStyle name="Note 5 3 2 5 2" xfId="5285"/>
    <cellStyle name="Note 5 3 2 5 2 2" xfId="12205"/>
    <cellStyle name="Note 5 3 2 5 2 2 2" xfId="18932"/>
    <cellStyle name="Note 5 3 2 5 2 2 2 2" xfId="36596"/>
    <cellStyle name="Note 5 3 2 5 2 2 2 3" xfId="53779"/>
    <cellStyle name="Note 5 3 2 5 2 2 3" xfId="29869"/>
    <cellStyle name="Note 5 3 2 5 2 2 4" xfId="47102"/>
    <cellStyle name="Note 5 3 2 5 2 3" xfId="8921"/>
    <cellStyle name="Note 5 3 2 5 2 3 2" xfId="26586"/>
    <cellStyle name="Note 5 3 2 5 2 3 3" xfId="43845"/>
    <cellStyle name="Note 5 3 2 5 2 4" xfId="15865"/>
    <cellStyle name="Note 5 3 2 5 2 4 2" xfId="33529"/>
    <cellStyle name="Note 5 3 2 5 2 4 3" xfId="50738"/>
    <cellStyle name="Note 5 3 2 5 2 5" xfId="22950"/>
    <cellStyle name="Note 5 3 2 5 2 6" xfId="40234"/>
    <cellStyle name="Note 5 3 2 5 3" xfId="10829"/>
    <cellStyle name="Note 5 3 2 5 3 2" xfId="17664"/>
    <cellStyle name="Note 5 3 2 5 3 2 2" xfId="35328"/>
    <cellStyle name="Note 5 3 2 5 3 2 3" xfId="52523"/>
    <cellStyle name="Note 5 3 2 5 3 3" xfId="28493"/>
    <cellStyle name="Note 5 3 2 5 3 4" xfId="45738"/>
    <cellStyle name="Note 5 3 2 5 4" xfId="14118"/>
    <cellStyle name="Note 5 3 2 5 4 2" xfId="31782"/>
    <cellStyle name="Note 5 3 2 5 4 3" xfId="49003"/>
    <cellStyle name="Note 5 3 2 5 5" xfId="21088"/>
    <cellStyle name="Note 5 3 2 5 6" xfId="38391"/>
    <cellStyle name="Note 5 3 2 6" xfId="3250"/>
    <cellStyle name="Note 5 3 2 6 2" xfId="5166"/>
    <cellStyle name="Note 5 3 2 6 2 2" xfId="12086"/>
    <cellStyle name="Note 5 3 2 6 2 2 2" xfId="18867"/>
    <cellStyle name="Note 5 3 2 6 2 2 2 2" xfId="36531"/>
    <cellStyle name="Note 5 3 2 6 2 2 2 3" xfId="53714"/>
    <cellStyle name="Note 5 3 2 6 2 2 3" xfId="29750"/>
    <cellStyle name="Note 5 3 2 6 2 2 4" xfId="46983"/>
    <cellStyle name="Note 5 3 2 6 2 3" xfId="8802"/>
    <cellStyle name="Note 5 3 2 6 2 3 2" xfId="26467"/>
    <cellStyle name="Note 5 3 2 6 2 3 3" xfId="43726"/>
    <cellStyle name="Note 5 3 2 6 2 4" xfId="15800"/>
    <cellStyle name="Note 5 3 2 6 2 4 2" xfId="33464"/>
    <cellStyle name="Note 5 3 2 6 2 4 3" xfId="50673"/>
    <cellStyle name="Note 5 3 2 6 2 5" xfId="22831"/>
    <cellStyle name="Note 5 3 2 6 2 6" xfId="40115"/>
    <cellStyle name="Note 5 3 2 6 3" xfId="7022"/>
    <cellStyle name="Note 5 3 2 6 3 2" xfId="24687"/>
    <cellStyle name="Note 5 3 2 6 3 3" xfId="41958"/>
    <cellStyle name="Note 5 3 2 6 4" xfId="14053"/>
    <cellStyle name="Note 5 3 2 6 4 2" xfId="31717"/>
    <cellStyle name="Note 5 3 2 6 4 3" xfId="48938"/>
    <cellStyle name="Note 5 3 2 6 5" xfId="20969"/>
    <cellStyle name="Note 5 3 2 6 6" xfId="38272"/>
    <cellStyle name="Note 5 3 2 7" xfId="4622"/>
    <cellStyle name="Note 5 3 2 7 2" xfId="11542"/>
    <cellStyle name="Note 5 3 2 7 2 2" xfId="18323"/>
    <cellStyle name="Note 5 3 2 7 2 2 2" xfId="35987"/>
    <cellStyle name="Note 5 3 2 7 2 2 3" xfId="53176"/>
    <cellStyle name="Note 5 3 2 7 2 3" xfId="29206"/>
    <cellStyle name="Note 5 3 2 7 2 4" xfId="46445"/>
    <cellStyle name="Note 5 3 2 7 3" xfId="8258"/>
    <cellStyle name="Note 5 3 2 7 3 2" xfId="25923"/>
    <cellStyle name="Note 5 3 2 7 3 3" xfId="43188"/>
    <cellStyle name="Note 5 3 2 7 4" xfId="15256"/>
    <cellStyle name="Note 5 3 2 7 4 2" xfId="32920"/>
    <cellStyle name="Note 5 3 2 7 4 3" xfId="50135"/>
    <cellStyle name="Note 5 3 2 7 5" xfId="22287"/>
    <cellStyle name="Note 5 3 2 7 6" xfId="39577"/>
    <cellStyle name="Note 5 3 2 8" xfId="10228"/>
    <cellStyle name="Note 5 3 2 8 2" xfId="17117"/>
    <cellStyle name="Note 5 3 2 8 2 2" xfId="34781"/>
    <cellStyle name="Note 5 3 2 8 2 3" xfId="51982"/>
    <cellStyle name="Note 5 3 2 8 3" xfId="27892"/>
    <cellStyle name="Note 5 3 2 8 4" xfId="45143"/>
    <cellStyle name="Note 5 3 2 9" xfId="6478"/>
    <cellStyle name="Note 5 3 2 9 2" xfId="24143"/>
    <cellStyle name="Note 5 3 2 9 3" xfId="41420"/>
    <cellStyle name="Note 5 3 3" xfId="2870"/>
    <cellStyle name="Note 5 3 3 2" xfId="3533"/>
    <cellStyle name="Note 5 3 3 2 2" xfId="5449"/>
    <cellStyle name="Note 5 3 3 2 2 2" xfId="12369"/>
    <cellStyle name="Note 5 3 3 2 2 2 2" xfId="19096"/>
    <cellStyle name="Note 5 3 3 2 2 2 2 2" xfId="36760"/>
    <cellStyle name="Note 5 3 3 2 2 2 2 3" xfId="53940"/>
    <cellStyle name="Note 5 3 3 2 2 2 3" xfId="30033"/>
    <cellStyle name="Note 5 3 3 2 2 2 4" xfId="47263"/>
    <cellStyle name="Note 5 3 3 2 2 3" xfId="9085"/>
    <cellStyle name="Note 5 3 3 2 2 3 2" xfId="26750"/>
    <cellStyle name="Note 5 3 3 2 2 3 3" xfId="44006"/>
    <cellStyle name="Note 5 3 3 2 2 4" xfId="16029"/>
    <cellStyle name="Note 5 3 3 2 2 4 2" xfId="33693"/>
    <cellStyle name="Note 5 3 3 2 2 4 3" xfId="50899"/>
    <cellStyle name="Note 5 3 3 2 2 5" xfId="23114"/>
    <cellStyle name="Note 5 3 3 2 2 6" xfId="40395"/>
    <cellStyle name="Note 5 3 3 2 3" xfId="10993"/>
    <cellStyle name="Note 5 3 3 2 3 2" xfId="17828"/>
    <cellStyle name="Note 5 3 3 2 3 2 2" xfId="35492"/>
    <cellStyle name="Note 5 3 3 2 3 2 3" xfId="52684"/>
    <cellStyle name="Note 5 3 3 2 3 3" xfId="28657"/>
    <cellStyle name="Note 5 3 3 2 3 4" xfId="45899"/>
    <cellStyle name="Note 5 3 3 2 4" xfId="7230"/>
    <cellStyle name="Note 5 3 3 2 4 2" xfId="24895"/>
    <cellStyle name="Note 5 3 3 2 4 3" xfId="42163"/>
    <cellStyle name="Note 5 3 3 2 5" xfId="14282"/>
    <cellStyle name="Note 5 3 3 2 5 2" xfId="31946"/>
    <cellStyle name="Note 5 3 3 2 5 3" xfId="49164"/>
    <cellStyle name="Note 5 3 3 2 6" xfId="21252"/>
    <cellStyle name="Note 5 3 3 2 7" xfId="38552"/>
    <cellStyle name="Note 5 3 3 3" xfId="3903"/>
    <cellStyle name="Note 5 3 3 3 2" xfId="5819"/>
    <cellStyle name="Note 5 3 3 3 2 2" xfId="12739"/>
    <cellStyle name="Note 5 3 3 3 2 2 2" xfId="19466"/>
    <cellStyle name="Note 5 3 3 3 2 2 2 2" xfId="37130"/>
    <cellStyle name="Note 5 3 3 3 2 2 2 3" xfId="54307"/>
    <cellStyle name="Note 5 3 3 3 2 2 3" xfId="30403"/>
    <cellStyle name="Note 5 3 3 3 2 2 4" xfId="47630"/>
    <cellStyle name="Note 5 3 3 3 2 3" xfId="9455"/>
    <cellStyle name="Note 5 3 3 3 2 3 2" xfId="27120"/>
    <cellStyle name="Note 5 3 3 3 2 3 3" xfId="44373"/>
    <cellStyle name="Note 5 3 3 3 2 4" xfId="16399"/>
    <cellStyle name="Note 5 3 3 3 2 4 2" xfId="34063"/>
    <cellStyle name="Note 5 3 3 3 2 4 3" xfId="51266"/>
    <cellStyle name="Note 5 3 3 3 2 5" xfId="23484"/>
    <cellStyle name="Note 5 3 3 3 2 6" xfId="40762"/>
    <cellStyle name="Note 5 3 3 3 3" xfId="7600"/>
    <cellStyle name="Note 5 3 3 3 3 2" xfId="25265"/>
    <cellStyle name="Note 5 3 3 3 3 3" xfId="42530"/>
    <cellStyle name="Note 5 3 3 3 4" xfId="14652"/>
    <cellStyle name="Note 5 3 3 3 4 2" xfId="32316"/>
    <cellStyle name="Note 5 3 3 3 4 3" xfId="49531"/>
    <cellStyle name="Note 5 3 3 3 5" xfId="21622"/>
    <cellStyle name="Note 5 3 3 3 6" xfId="38919"/>
    <cellStyle name="Note 5 3 3 4" xfId="4786"/>
    <cellStyle name="Note 5 3 3 4 2" xfId="11706"/>
    <cellStyle name="Note 5 3 3 4 2 2" xfId="18487"/>
    <cellStyle name="Note 5 3 3 4 2 2 2" xfId="36151"/>
    <cellStyle name="Note 5 3 3 4 2 2 3" xfId="53337"/>
    <cellStyle name="Note 5 3 3 4 2 3" xfId="29370"/>
    <cellStyle name="Note 5 3 3 4 2 4" xfId="46606"/>
    <cellStyle name="Note 5 3 3 4 3" xfId="8422"/>
    <cellStyle name="Note 5 3 3 4 3 2" xfId="26087"/>
    <cellStyle name="Note 5 3 3 4 3 3" xfId="43349"/>
    <cellStyle name="Note 5 3 3 4 4" xfId="15420"/>
    <cellStyle name="Note 5 3 3 4 4 2" xfId="33084"/>
    <cellStyle name="Note 5 3 3 4 4 3" xfId="50296"/>
    <cellStyle name="Note 5 3 3 4 5" xfId="22451"/>
    <cellStyle name="Note 5 3 3 4 6" xfId="39738"/>
    <cellStyle name="Note 5 3 3 5" xfId="10392"/>
    <cellStyle name="Note 5 3 3 5 2" xfId="17281"/>
    <cellStyle name="Note 5 3 3 5 2 2" xfId="34945"/>
    <cellStyle name="Note 5 3 3 5 2 3" xfId="52143"/>
    <cellStyle name="Note 5 3 3 5 3" xfId="28056"/>
    <cellStyle name="Note 5 3 3 5 4" xfId="45304"/>
    <cellStyle name="Note 5 3 3 6" xfId="6642"/>
    <cellStyle name="Note 5 3 3 6 2" xfId="24307"/>
    <cellStyle name="Note 5 3 3 6 3" xfId="41581"/>
    <cellStyle name="Note 5 3 3 7" xfId="13673"/>
    <cellStyle name="Note 5 3 3 7 2" xfId="31337"/>
    <cellStyle name="Note 5 3 3 7 3" xfId="48561"/>
    <cellStyle name="Note 5 3 3 8" xfId="20589"/>
    <cellStyle name="Note 5 3 3 9" xfId="37895"/>
    <cellStyle name="Note 5 3 4" xfId="4522"/>
    <cellStyle name="Note 5 3 4 2" xfId="6386"/>
    <cellStyle name="Note 5 3 4 2 2" xfId="13305"/>
    <cellStyle name="Note 5 3 4 2 2 2" xfId="19978"/>
    <cellStyle name="Note 5 3 4 2 2 2 2" xfId="37642"/>
    <cellStyle name="Note 5 3 4 2 2 2 3" xfId="54819"/>
    <cellStyle name="Note 5 3 4 2 2 3" xfId="30969"/>
    <cellStyle name="Note 5 3 4 2 2 4" xfId="48196"/>
    <cellStyle name="Note 5 3 4 2 3" xfId="10021"/>
    <cellStyle name="Note 5 3 4 2 3 2" xfId="27686"/>
    <cellStyle name="Note 5 3 4 2 3 3" xfId="44939"/>
    <cellStyle name="Note 5 3 4 2 4" xfId="16911"/>
    <cellStyle name="Note 5 3 4 2 4 2" xfId="34575"/>
    <cellStyle name="Note 5 3 4 2 4 3" xfId="51778"/>
    <cellStyle name="Note 5 3 4 2 5" xfId="24051"/>
    <cellStyle name="Note 5 3 4 2 6" xfId="41328"/>
    <cellStyle name="Note 5 3 4 3" xfId="11450"/>
    <cellStyle name="Note 5 3 4 3 2" xfId="18231"/>
    <cellStyle name="Note 5 3 4 3 2 2" xfId="35895"/>
    <cellStyle name="Note 5 3 4 3 2 3" xfId="53084"/>
    <cellStyle name="Note 5 3 4 3 3" xfId="29114"/>
    <cellStyle name="Note 5 3 4 3 4" xfId="46353"/>
    <cellStyle name="Note 5 3 4 4" xfId="8166"/>
    <cellStyle name="Note 5 3 4 4 2" xfId="25831"/>
    <cellStyle name="Note 5 3 4 4 3" xfId="43096"/>
    <cellStyle name="Note 5 3 4 5" xfId="15164"/>
    <cellStyle name="Note 5 3 4 5 2" xfId="32828"/>
    <cellStyle name="Note 5 3 4 5 3" xfId="50043"/>
    <cellStyle name="Note 5 3 4 6" xfId="22195"/>
    <cellStyle name="Note 5 3 4 7" xfId="39485"/>
    <cellStyle name="Note 5 3 5" xfId="4548"/>
    <cellStyle name="Note 5 3 5 2" xfId="6412"/>
    <cellStyle name="Note 5 3 5 2 2" xfId="13331"/>
    <cellStyle name="Note 5 3 5 2 2 2" xfId="20004"/>
    <cellStyle name="Note 5 3 5 2 2 2 2" xfId="37668"/>
    <cellStyle name="Note 5 3 5 2 2 2 3" xfId="54845"/>
    <cellStyle name="Note 5 3 5 2 2 3" xfId="30995"/>
    <cellStyle name="Note 5 3 5 2 2 4" xfId="48222"/>
    <cellStyle name="Note 5 3 5 2 3" xfId="10047"/>
    <cellStyle name="Note 5 3 5 2 3 2" xfId="27712"/>
    <cellStyle name="Note 5 3 5 2 3 3" xfId="44965"/>
    <cellStyle name="Note 5 3 5 2 4" xfId="16937"/>
    <cellStyle name="Note 5 3 5 2 4 2" xfId="34601"/>
    <cellStyle name="Note 5 3 5 2 4 3" xfId="51804"/>
    <cellStyle name="Note 5 3 5 2 5" xfId="24077"/>
    <cellStyle name="Note 5 3 5 2 6" xfId="41354"/>
    <cellStyle name="Note 5 3 5 3" xfId="11476"/>
    <cellStyle name="Note 5 3 5 3 2" xfId="18257"/>
    <cellStyle name="Note 5 3 5 3 2 2" xfId="35921"/>
    <cellStyle name="Note 5 3 5 3 2 3" xfId="53110"/>
    <cellStyle name="Note 5 3 5 3 3" xfId="29140"/>
    <cellStyle name="Note 5 3 5 3 4" xfId="46379"/>
    <cellStyle name="Note 5 3 5 4" xfId="8192"/>
    <cellStyle name="Note 5 3 5 4 2" xfId="25857"/>
    <cellStyle name="Note 5 3 5 4 3" xfId="43122"/>
    <cellStyle name="Note 5 3 5 5" xfId="15190"/>
    <cellStyle name="Note 5 3 5 5 2" xfId="32854"/>
    <cellStyle name="Note 5 3 5 5 3" xfId="50069"/>
    <cellStyle name="Note 5 3 5 6" xfId="22221"/>
    <cellStyle name="Note 5 3 5 7" xfId="39511"/>
    <cellStyle name="Note 5 3 6" xfId="10165"/>
    <cellStyle name="Note 5 3 6 2" xfId="17054"/>
    <cellStyle name="Note 5 3 6 2 2" xfId="34718"/>
    <cellStyle name="Note 5 3 6 2 3" xfId="51919"/>
    <cellStyle name="Note 5 3 6 3" xfId="27829"/>
    <cellStyle name="Note 5 3 6 4" xfId="45080"/>
    <cellStyle name="Note 5 3 7" xfId="13446"/>
    <cellStyle name="Note 5 3 7 2" xfId="31110"/>
    <cellStyle name="Note 5 3 7 3" xfId="48337"/>
    <cellStyle name="Note 5 3 8" xfId="20272"/>
    <cellStyle name="Note 5 3 9" xfId="20152"/>
    <cellStyle name="Note 5 4" xfId="2707"/>
    <cellStyle name="Note 5 4 10" xfId="13512"/>
    <cellStyle name="Note 5 4 10 2" xfId="31176"/>
    <cellStyle name="Note 5 4 10 3" xfId="48403"/>
    <cellStyle name="Note 5 4 11" xfId="20428"/>
    <cellStyle name="Note 5 4 12" xfId="37737"/>
    <cellStyle name="Note 5 4 2" xfId="2936"/>
    <cellStyle name="Note 5 4 2 2" xfId="3599"/>
    <cellStyle name="Note 5 4 2 2 2" xfId="5515"/>
    <cellStyle name="Note 5 4 2 2 2 2" xfId="12435"/>
    <cellStyle name="Note 5 4 2 2 2 2 2" xfId="19162"/>
    <cellStyle name="Note 5 4 2 2 2 2 2 2" xfId="36826"/>
    <cellStyle name="Note 5 4 2 2 2 2 2 3" xfId="54006"/>
    <cellStyle name="Note 5 4 2 2 2 2 3" xfId="30099"/>
    <cellStyle name="Note 5 4 2 2 2 2 4" xfId="47329"/>
    <cellStyle name="Note 5 4 2 2 2 3" xfId="9151"/>
    <cellStyle name="Note 5 4 2 2 2 3 2" xfId="26816"/>
    <cellStyle name="Note 5 4 2 2 2 3 3" xfId="44072"/>
    <cellStyle name="Note 5 4 2 2 2 4" xfId="16095"/>
    <cellStyle name="Note 5 4 2 2 2 4 2" xfId="33759"/>
    <cellStyle name="Note 5 4 2 2 2 4 3" xfId="50965"/>
    <cellStyle name="Note 5 4 2 2 2 5" xfId="23180"/>
    <cellStyle name="Note 5 4 2 2 2 6" xfId="40461"/>
    <cellStyle name="Note 5 4 2 2 3" xfId="11059"/>
    <cellStyle name="Note 5 4 2 2 3 2" xfId="17894"/>
    <cellStyle name="Note 5 4 2 2 3 2 2" xfId="35558"/>
    <cellStyle name="Note 5 4 2 2 3 2 3" xfId="52750"/>
    <cellStyle name="Note 5 4 2 2 3 3" xfId="28723"/>
    <cellStyle name="Note 5 4 2 2 3 4" xfId="45965"/>
    <cellStyle name="Note 5 4 2 2 4" xfId="7296"/>
    <cellStyle name="Note 5 4 2 2 4 2" xfId="24961"/>
    <cellStyle name="Note 5 4 2 2 4 3" xfId="42229"/>
    <cellStyle name="Note 5 4 2 2 5" xfId="14348"/>
    <cellStyle name="Note 5 4 2 2 5 2" xfId="32012"/>
    <cellStyle name="Note 5 4 2 2 5 3" xfId="49230"/>
    <cellStyle name="Note 5 4 2 2 6" xfId="21318"/>
    <cellStyle name="Note 5 4 2 2 7" xfId="38618"/>
    <cellStyle name="Note 5 4 2 3" xfId="3969"/>
    <cellStyle name="Note 5 4 2 3 2" xfId="5885"/>
    <cellStyle name="Note 5 4 2 3 2 2" xfId="12805"/>
    <cellStyle name="Note 5 4 2 3 2 2 2" xfId="19532"/>
    <cellStyle name="Note 5 4 2 3 2 2 2 2" xfId="37196"/>
    <cellStyle name="Note 5 4 2 3 2 2 2 3" xfId="54373"/>
    <cellStyle name="Note 5 4 2 3 2 2 3" xfId="30469"/>
    <cellStyle name="Note 5 4 2 3 2 2 4" xfId="47696"/>
    <cellStyle name="Note 5 4 2 3 2 3" xfId="9521"/>
    <cellStyle name="Note 5 4 2 3 2 3 2" xfId="27186"/>
    <cellStyle name="Note 5 4 2 3 2 3 3" xfId="44439"/>
    <cellStyle name="Note 5 4 2 3 2 4" xfId="16465"/>
    <cellStyle name="Note 5 4 2 3 2 4 2" xfId="34129"/>
    <cellStyle name="Note 5 4 2 3 2 4 3" xfId="51332"/>
    <cellStyle name="Note 5 4 2 3 2 5" xfId="23550"/>
    <cellStyle name="Note 5 4 2 3 2 6" xfId="40828"/>
    <cellStyle name="Note 5 4 2 3 3" xfId="7666"/>
    <cellStyle name="Note 5 4 2 3 3 2" xfId="25331"/>
    <cellStyle name="Note 5 4 2 3 3 3" xfId="42596"/>
    <cellStyle name="Note 5 4 2 3 4" xfId="14718"/>
    <cellStyle name="Note 5 4 2 3 4 2" xfId="32382"/>
    <cellStyle name="Note 5 4 2 3 4 3" xfId="49597"/>
    <cellStyle name="Note 5 4 2 3 5" xfId="21688"/>
    <cellStyle name="Note 5 4 2 3 6" xfId="38985"/>
    <cellStyle name="Note 5 4 2 4" xfId="4852"/>
    <cellStyle name="Note 5 4 2 4 2" xfId="11772"/>
    <cellStyle name="Note 5 4 2 4 2 2" xfId="18553"/>
    <cellStyle name="Note 5 4 2 4 2 2 2" xfId="36217"/>
    <cellStyle name="Note 5 4 2 4 2 2 3" xfId="53403"/>
    <cellStyle name="Note 5 4 2 4 2 3" xfId="29436"/>
    <cellStyle name="Note 5 4 2 4 2 4" xfId="46672"/>
    <cellStyle name="Note 5 4 2 4 3" xfId="8488"/>
    <cellStyle name="Note 5 4 2 4 3 2" xfId="26153"/>
    <cellStyle name="Note 5 4 2 4 3 3" xfId="43415"/>
    <cellStyle name="Note 5 4 2 4 4" xfId="15486"/>
    <cellStyle name="Note 5 4 2 4 4 2" xfId="33150"/>
    <cellStyle name="Note 5 4 2 4 4 3" xfId="50362"/>
    <cellStyle name="Note 5 4 2 4 5" xfId="22517"/>
    <cellStyle name="Note 5 4 2 4 6" xfId="39804"/>
    <cellStyle name="Note 5 4 2 5" xfId="10458"/>
    <cellStyle name="Note 5 4 2 5 2" xfId="17347"/>
    <cellStyle name="Note 5 4 2 5 2 2" xfId="35011"/>
    <cellStyle name="Note 5 4 2 5 2 3" xfId="52209"/>
    <cellStyle name="Note 5 4 2 5 3" xfId="28122"/>
    <cellStyle name="Note 5 4 2 5 4" xfId="45370"/>
    <cellStyle name="Note 5 4 2 6" xfId="6708"/>
    <cellStyle name="Note 5 4 2 6 2" xfId="24373"/>
    <cellStyle name="Note 5 4 2 6 3" xfId="41647"/>
    <cellStyle name="Note 5 4 2 7" xfId="13739"/>
    <cellStyle name="Note 5 4 2 7 2" xfId="31403"/>
    <cellStyle name="Note 5 4 2 7 3" xfId="48627"/>
    <cellStyle name="Note 5 4 2 8" xfId="20655"/>
    <cellStyle name="Note 5 4 2 9" xfId="37961"/>
    <cellStyle name="Note 5 4 3" xfId="3032"/>
    <cellStyle name="Note 5 4 3 2" xfId="3695"/>
    <cellStyle name="Note 5 4 3 2 2" xfId="5611"/>
    <cellStyle name="Note 5 4 3 2 2 2" xfId="12531"/>
    <cellStyle name="Note 5 4 3 2 2 2 2" xfId="19258"/>
    <cellStyle name="Note 5 4 3 2 2 2 2 2" xfId="36922"/>
    <cellStyle name="Note 5 4 3 2 2 2 2 3" xfId="54099"/>
    <cellStyle name="Note 5 4 3 2 2 2 3" xfId="30195"/>
    <cellStyle name="Note 5 4 3 2 2 2 4" xfId="47422"/>
    <cellStyle name="Note 5 4 3 2 2 3" xfId="9247"/>
    <cellStyle name="Note 5 4 3 2 2 3 2" xfId="26912"/>
    <cellStyle name="Note 5 4 3 2 2 3 3" xfId="44165"/>
    <cellStyle name="Note 5 4 3 2 2 4" xfId="16191"/>
    <cellStyle name="Note 5 4 3 2 2 4 2" xfId="33855"/>
    <cellStyle name="Note 5 4 3 2 2 4 3" xfId="51058"/>
    <cellStyle name="Note 5 4 3 2 2 5" xfId="23276"/>
    <cellStyle name="Note 5 4 3 2 2 6" xfId="40554"/>
    <cellStyle name="Note 5 4 3 2 3" xfId="11155"/>
    <cellStyle name="Note 5 4 3 2 3 2" xfId="17990"/>
    <cellStyle name="Note 5 4 3 2 3 2 2" xfId="35654"/>
    <cellStyle name="Note 5 4 3 2 3 2 3" xfId="52843"/>
    <cellStyle name="Note 5 4 3 2 3 3" xfId="28819"/>
    <cellStyle name="Note 5 4 3 2 3 4" xfId="46058"/>
    <cellStyle name="Note 5 4 3 2 4" xfId="7392"/>
    <cellStyle name="Note 5 4 3 2 4 2" xfId="25057"/>
    <cellStyle name="Note 5 4 3 2 4 3" xfId="42322"/>
    <cellStyle name="Note 5 4 3 2 5" xfId="14444"/>
    <cellStyle name="Note 5 4 3 2 5 2" xfId="32108"/>
    <cellStyle name="Note 5 4 3 2 5 3" xfId="49323"/>
    <cellStyle name="Note 5 4 3 2 6" xfId="21414"/>
    <cellStyle name="Note 5 4 3 2 7" xfId="38711"/>
    <cellStyle name="Note 5 4 3 3" xfId="4062"/>
    <cellStyle name="Note 5 4 3 3 2" xfId="5978"/>
    <cellStyle name="Note 5 4 3 3 2 2" xfId="12898"/>
    <cellStyle name="Note 5 4 3 3 2 2 2" xfId="19625"/>
    <cellStyle name="Note 5 4 3 3 2 2 2 2" xfId="37289"/>
    <cellStyle name="Note 5 4 3 3 2 2 2 3" xfId="54466"/>
    <cellStyle name="Note 5 4 3 3 2 2 3" xfId="30562"/>
    <cellStyle name="Note 5 4 3 3 2 2 4" xfId="47789"/>
    <cellStyle name="Note 5 4 3 3 2 3" xfId="9614"/>
    <cellStyle name="Note 5 4 3 3 2 3 2" xfId="27279"/>
    <cellStyle name="Note 5 4 3 3 2 3 3" xfId="44532"/>
    <cellStyle name="Note 5 4 3 3 2 4" xfId="16558"/>
    <cellStyle name="Note 5 4 3 3 2 4 2" xfId="34222"/>
    <cellStyle name="Note 5 4 3 3 2 4 3" xfId="51425"/>
    <cellStyle name="Note 5 4 3 3 2 5" xfId="23643"/>
    <cellStyle name="Note 5 4 3 3 2 6" xfId="40921"/>
    <cellStyle name="Note 5 4 3 3 3" xfId="7759"/>
    <cellStyle name="Note 5 4 3 3 3 2" xfId="25424"/>
    <cellStyle name="Note 5 4 3 3 3 3" xfId="42689"/>
    <cellStyle name="Note 5 4 3 3 4" xfId="14811"/>
    <cellStyle name="Note 5 4 3 3 4 2" xfId="32475"/>
    <cellStyle name="Note 5 4 3 3 4 3" xfId="49690"/>
    <cellStyle name="Note 5 4 3 3 5" xfId="21781"/>
    <cellStyle name="Note 5 4 3 3 6" xfId="39078"/>
    <cellStyle name="Note 5 4 3 4" xfId="4948"/>
    <cellStyle name="Note 5 4 3 4 2" xfId="11868"/>
    <cellStyle name="Note 5 4 3 4 2 2" xfId="18649"/>
    <cellStyle name="Note 5 4 3 4 2 2 2" xfId="36313"/>
    <cellStyle name="Note 5 4 3 4 2 2 3" xfId="53496"/>
    <cellStyle name="Note 5 4 3 4 2 3" xfId="29532"/>
    <cellStyle name="Note 5 4 3 4 2 4" xfId="46765"/>
    <cellStyle name="Note 5 4 3 4 3" xfId="8584"/>
    <cellStyle name="Note 5 4 3 4 3 2" xfId="26249"/>
    <cellStyle name="Note 5 4 3 4 3 3" xfId="43508"/>
    <cellStyle name="Note 5 4 3 4 4" xfId="15582"/>
    <cellStyle name="Note 5 4 3 4 4 2" xfId="33246"/>
    <cellStyle name="Note 5 4 3 4 4 3" xfId="50455"/>
    <cellStyle name="Note 5 4 3 4 5" xfId="22613"/>
    <cellStyle name="Note 5 4 3 4 6" xfId="39897"/>
    <cellStyle name="Note 5 4 3 5" xfId="10554"/>
    <cellStyle name="Note 5 4 3 5 2" xfId="17443"/>
    <cellStyle name="Note 5 4 3 5 2 2" xfId="35107"/>
    <cellStyle name="Note 5 4 3 5 2 3" xfId="52302"/>
    <cellStyle name="Note 5 4 3 5 3" xfId="28218"/>
    <cellStyle name="Note 5 4 3 5 4" xfId="45463"/>
    <cellStyle name="Note 5 4 3 6" xfId="6804"/>
    <cellStyle name="Note 5 4 3 6 2" xfId="24469"/>
    <cellStyle name="Note 5 4 3 6 3" xfId="41740"/>
    <cellStyle name="Note 5 4 3 7" xfId="13835"/>
    <cellStyle name="Note 5 4 3 7 2" xfId="31499"/>
    <cellStyle name="Note 5 4 3 7 3" xfId="48720"/>
    <cellStyle name="Note 5 4 3 8" xfId="20751"/>
    <cellStyle name="Note 5 4 3 9" xfId="38054"/>
    <cellStyle name="Note 5 4 4" xfId="3144"/>
    <cellStyle name="Note 5 4 4 2" xfId="4174"/>
    <cellStyle name="Note 5 4 4 2 2" xfId="6090"/>
    <cellStyle name="Note 5 4 4 2 2 2" xfId="13010"/>
    <cellStyle name="Note 5 4 4 2 2 2 2" xfId="19737"/>
    <cellStyle name="Note 5 4 4 2 2 2 2 2" xfId="37401"/>
    <cellStyle name="Note 5 4 4 2 2 2 2 3" xfId="54578"/>
    <cellStyle name="Note 5 4 4 2 2 2 3" xfId="30674"/>
    <cellStyle name="Note 5 4 4 2 2 2 4" xfId="47901"/>
    <cellStyle name="Note 5 4 4 2 2 3" xfId="9726"/>
    <cellStyle name="Note 5 4 4 2 2 3 2" xfId="27391"/>
    <cellStyle name="Note 5 4 4 2 2 3 3" xfId="44644"/>
    <cellStyle name="Note 5 4 4 2 2 4" xfId="16670"/>
    <cellStyle name="Note 5 4 4 2 2 4 2" xfId="34334"/>
    <cellStyle name="Note 5 4 4 2 2 4 3" xfId="51537"/>
    <cellStyle name="Note 5 4 4 2 2 5" xfId="23755"/>
    <cellStyle name="Note 5 4 4 2 2 6" xfId="41033"/>
    <cellStyle name="Note 5 4 4 2 3" xfId="7871"/>
    <cellStyle name="Note 5 4 4 2 3 2" xfId="25536"/>
    <cellStyle name="Note 5 4 4 2 3 3" xfId="42801"/>
    <cellStyle name="Note 5 4 4 2 4" xfId="14923"/>
    <cellStyle name="Note 5 4 4 2 4 2" xfId="32587"/>
    <cellStyle name="Note 5 4 4 2 4 3" xfId="49802"/>
    <cellStyle name="Note 5 4 4 2 5" xfId="21893"/>
    <cellStyle name="Note 5 4 4 2 6" xfId="39190"/>
    <cellStyle name="Note 5 4 4 3" xfId="5060"/>
    <cellStyle name="Note 5 4 4 3 2" xfId="11980"/>
    <cellStyle name="Note 5 4 4 3 2 2" xfId="18761"/>
    <cellStyle name="Note 5 4 4 3 2 2 2" xfId="36425"/>
    <cellStyle name="Note 5 4 4 3 2 2 3" xfId="53608"/>
    <cellStyle name="Note 5 4 4 3 2 3" xfId="29644"/>
    <cellStyle name="Note 5 4 4 3 2 4" xfId="46877"/>
    <cellStyle name="Note 5 4 4 3 3" xfId="8696"/>
    <cellStyle name="Note 5 4 4 3 3 2" xfId="26361"/>
    <cellStyle name="Note 5 4 4 3 3 3" xfId="43620"/>
    <cellStyle name="Note 5 4 4 3 4" xfId="15694"/>
    <cellStyle name="Note 5 4 4 3 4 2" xfId="33358"/>
    <cellStyle name="Note 5 4 4 3 4 3" xfId="50567"/>
    <cellStyle name="Note 5 4 4 3 5" xfId="22725"/>
    <cellStyle name="Note 5 4 4 3 6" xfId="40009"/>
    <cellStyle name="Note 5 4 4 4" xfId="10666"/>
    <cellStyle name="Note 5 4 4 4 2" xfId="17555"/>
    <cellStyle name="Note 5 4 4 4 2 2" xfId="35219"/>
    <cellStyle name="Note 5 4 4 4 2 3" xfId="52414"/>
    <cellStyle name="Note 5 4 4 4 3" xfId="28330"/>
    <cellStyle name="Note 5 4 4 4 4" xfId="45575"/>
    <cellStyle name="Note 5 4 4 5" xfId="6916"/>
    <cellStyle name="Note 5 4 4 5 2" xfId="24581"/>
    <cellStyle name="Note 5 4 4 5 3" xfId="41852"/>
    <cellStyle name="Note 5 4 4 6" xfId="13947"/>
    <cellStyle name="Note 5 4 4 6 2" xfId="31611"/>
    <cellStyle name="Note 5 4 4 6 3" xfId="48832"/>
    <cellStyle name="Note 5 4 4 7" xfId="20863"/>
    <cellStyle name="Note 5 4 4 8" xfId="38166"/>
    <cellStyle name="Note 5 4 5" xfId="3372"/>
    <cellStyle name="Note 5 4 5 2" xfId="5288"/>
    <cellStyle name="Note 5 4 5 2 2" xfId="12208"/>
    <cellStyle name="Note 5 4 5 2 2 2" xfId="18935"/>
    <cellStyle name="Note 5 4 5 2 2 2 2" xfId="36599"/>
    <cellStyle name="Note 5 4 5 2 2 2 3" xfId="53782"/>
    <cellStyle name="Note 5 4 5 2 2 3" xfId="29872"/>
    <cellStyle name="Note 5 4 5 2 2 4" xfId="47105"/>
    <cellStyle name="Note 5 4 5 2 3" xfId="8924"/>
    <cellStyle name="Note 5 4 5 2 3 2" xfId="26589"/>
    <cellStyle name="Note 5 4 5 2 3 3" xfId="43848"/>
    <cellStyle name="Note 5 4 5 2 4" xfId="15868"/>
    <cellStyle name="Note 5 4 5 2 4 2" xfId="33532"/>
    <cellStyle name="Note 5 4 5 2 4 3" xfId="50741"/>
    <cellStyle name="Note 5 4 5 2 5" xfId="22953"/>
    <cellStyle name="Note 5 4 5 2 6" xfId="40237"/>
    <cellStyle name="Note 5 4 5 3" xfId="10832"/>
    <cellStyle name="Note 5 4 5 3 2" xfId="17667"/>
    <cellStyle name="Note 5 4 5 3 2 2" xfId="35331"/>
    <cellStyle name="Note 5 4 5 3 2 3" xfId="52526"/>
    <cellStyle name="Note 5 4 5 3 3" xfId="28496"/>
    <cellStyle name="Note 5 4 5 3 4" xfId="45741"/>
    <cellStyle name="Note 5 4 5 4" xfId="14121"/>
    <cellStyle name="Note 5 4 5 4 2" xfId="31785"/>
    <cellStyle name="Note 5 4 5 4 3" xfId="49006"/>
    <cellStyle name="Note 5 4 5 5" xfId="21091"/>
    <cellStyle name="Note 5 4 5 6" xfId="38394"/>
    <cellStyle name="Note 5 4 6" xfId="3247"/>
    <cellStyle name="Note 5 4 6 2" xfId="5163"/>
    <cellStyle name="Note 5 4 6 2 2" xfId="12083"/>
    <cellStyle name="Note 5 4 6 2 2 2" xfId="18864"/>
    <cellStyle name="Note 5 4 6 2 2 2 2" xfId="36528"/>
    <cellStyle name="Note 5 4 6 2 2 2 3" xfId="53711"/>
    <cellStyle name="Note 5 4 6 2 2 3" xfId="29747"/>
    <cellStyle name="Note 5 4 6 2 2 4" xfId="46980"/>
    <cellStyle name="Note 5 4 6 2 3" xfId="8799"/>
    <cellStyle name="Note 5 4 6 2 3 2" xfId="26464"/>
    <cellStyle name="Note 5 4 6 2 3 3" xfId="43723"/>
    <cellStyle name="Note 5 4 6 2 4" xfId="15797"/>
    <cellStyle name="Note 5 4 6 2 4 2" xfId="33461"/>
    <cellStyle name="Note 5 4 6 2 4 3" xfId="50670"/>
    <cellStyle name="Note 5 4 6 2 5" xfId="22828"/>
    <cellStyle name="Note 5 4 6 2 6" xfId="40112"/>
    <cellStyle name="Note 5 4 6 3" xfId="7019"/>
    <cellStyle name="Note 5 4 6 3 2" xfId="24684"/>
    <cellStyle name="Note 5 4 6 3 3" xfId="41955"/>
    <cellStyle name="Note 5 4 6 4" xfId="14050"/>
    <cellStyle name="Note 5 4 6 4 2" xfId="31714"/>
    <cellStyle name="Note 5 4 6 4 3" xfId="48935"/>
    <cellStyle name="Note 5 4 6 5" xfId="20966"/>
    <cellStyle name="Note 5 4 6 6" xfId="38269"/>
    <cellStyle name="Note 5 4 7" xfId="4625"/>
    <cellStyle name="Note 5 4 7 2" xfId="11545"/>
    <cellStyle name="Note 5 4 7 2 2" xfId="18326"/>
    <cellStyle name="Note 5 4 7 2 2 2" xfId="35990"/>
    <cellStyle name="Note 5 4 7 2 2 3" xfId="53179"/>
    <cellStyle name="Note 5 4 7 2 3" xfId="29209"/>
    <cellStyle name="Note 5 4 7 2 4" xfId="46448"/>
    <cellStyle name="Note 5 4 7 3" xfId="8261"/>
    <cellStyle name="Note 5 4 7 3 2" xfId="25926"/>
    <cellStyle name="Note 5 4 7 3 3" xfId="43191"/>
    <cellStyle name="Note 5 4 7 4" xfId="15259"/>
    <cellStyle name="Note 5 4 7 4 2" xfId="32923"/>
    <cellStyle name="Note 5 4 7 4 3" xfId="50138"/>
    <cellStyle name="Note 5 4 7 5" xfId="22290"/>
    <cellStyle name="Note 5 4 7 6" xfId="39580"/>
    <cellStyle name="Note 5 4 8" xfId="10231"/>
    <cellStyle name="Note 5 4 8 2" xfId="17120"/>
    <cellStyle name="Note 5 4 8 2 2" xfId="34784"/>
    <cellStyle name="Note 5 4 8 2 3" xfId="51985"/>
    <cellStyle name="Note 5 4 8 3" xfId="27895"/>
    <cellStyle name="Note 5 4 8 4" xfId="45146"/>
    <cellStyle name="Note 5 4 9" xfId="6481"/>
    <cellStyle name="Note 5 4 9 2" xfId="24146"/>
    <cellStyle name="Note 5 4 9 3" xfId="41423"/>
    <cellStyle name="Note 5 5" xfId="2867"/>
    <cellStyle name="Note 5 5 2" xfId="3530"/>
    <cellStyle name="Note 5 5 2 2" xfId="5446"/>
    <cellStyle name="Note 5 5 2 2 2" xfId="12366"/>
    <cellStyle name="Note 5 5 2 2 2 2" xfId="19093"/>
    <cellStyle name="Note 5 5 2 2 2 2 2" xfId="36757"/>
    <cellStyle name="Note 5 5 2 2 2 2 3" xfId="53937"/>
    <cellStyle name="Note 5 5 2 2 2 3" xfId="30030"/>
    <cellStyle name="Note 5 5 2 2 2 4" xfId="47260"/>
    <cellStyle name="Note 5 5 2 2 3" xfId="9082"/>
    <cellStyle name="Note 5 5 2 2 3 2" xfId="26747"/>
    <cellStyle name="Note 5 5 2 2 3 3" xfId="44003"/>
    <cellStyle name="Note 5 5 2 2 4" xfId="16026"/>
    <cellStyle name="Note 5 5 2 2 4 2" xfId="33690"/>
    <cellStyle name="Note 5 5 2 2 4 3" xfId="50896"/>
    <cellStyle name="Note 5 5 2 2 5" xfId="23111"/>
    <cellStyle name="Note 5 5 2 2 6" xfId="40392"/>
    <cellStyle name="Note 5 5 2 3" xfId="10990"/>
    <cellStyle name="Note 5 5 2 3 2" xfId="17825"/>
    <cellStyle name="Note 5 5 2 3 2 2" xfId="35489"/>
    <cellStyle name="Note 5 5 2 3 2 3" xfId="52681"/>
    <cellStyle name="Note 5 5 2 3 3" xfId="28654"/>
    <cellStyle name="Note 5 5 2 3 4" xfId="45896"/>
    <cellStyle name="Note 5 5 2 4" xfId="7227"/>
    <cellStyle name="Note 5 5 2 4 2" xfId="24892"/>
    <cellStyle name="Note 5 5 2 4 3" xfId="42160"/>
    <cellStyle name="Note 5 5 2 5" xfId="14279"/>
    <cellStyle name="Note 5 5 2 5 2" xfId="31943"/>
    <cellStyle name="Note 5 5 2 5 3" xfId="49161"/>
    <cellStyle name="Note 5 5 2 6" xfId="21249"/>
    <cellStyle name="Note 5 5 2 7" xfId="38549"/>
    <cellStyle name="Note 5 5 3" xfId="3900"/>
    <cellStyle name="Note 5 5 3 2" xfId="5816"/>
    <cellStyle name="Note 5 5 3 2 2" xfId="12736"/>
    <cellStyle name="Note 5 5 3 2 2 2" xfId="19463"/>
    <cellStyle name="Note 5 5 3 2 2 2 2" xfId="37127"/>
    <cellStyle name="Note 5 5 3 2 2 2 3" xfId="54304"/>
    <cellStyle name="Note 5 5 3 2 2 3" xfId="30400"/>
    <cellStyle name="Note 5 5 3 2 2 4" xfId="47627"/>
    <cellStyle name="Note 5 5 3 2 3" xfId="9452"/>
    <cellStyle name="Note 5 5 3 2 3 2" xfId="27117"/>
    <cellStyle name="Note 5 5 3 2 3 3" xfId="44370"/>
    <cellStyle name="Note 5 5 3 2 4" xfId="16396"/>
    <cellStyle name="Note 5 5 3 2 4 2" xfId="34060"/>
    <cellStyle name="Note 5 5 3 2 4 3" xfId="51263"/>
    <cellStyle name="Note 5 5 3 2 5" xfId="23481"/>
    <cellStyle name="Note 5 5 3 2 6" xfId="40759"/>
    <cellStyle name="Note 5 5 3 3" xfId="7597"/>
    <cellStyle name="Note 5 5 3 3 2" xfId="25262"/>
    <cellStyle name="Note 5 5 3 3 3" xfId="42527"/>
    <cellStyle name="Note 5 5 3 4" xfId="14649"/>
    <cellStyle name="Note 5 5 3 4 2" xfId="32313"/>
    <cellStyle name="Note 5 5 3 4 3" xfId="49528"/>
    <cellStyle name="Note 5 5 3 5" xfId="21619"/>
    <cellStyle name="Note 5 5 3 6" xfId="38916"/>
    <cellStyle name="Note 5 5 4" xfId="4783"/>
    <cellStyle name="Note 5 5 4 2" xfId="11703"/>
    <cellStyle name="Note 5 5 4 2 2" xfId="18484"/>
    <cellStyle name="Note 5 5 4 2 2 2" xfId="36148"/>
    <cellStyle name="Note 5 5 4 2 2 3" xfId="53334"/>
    <cellStyle name="Note 5 5 4 2 3" xfId="29367"/>
    <cellStyle name="Note 5 5 4 2 4" xfId="46603"/>
    <cellStyle name="Note 5 5 4 3" xfId="8419"/>
    <cellStyle name="Note 5 5 4 3 2" xfId="26084"/>
    <cellStyle name="Note 5 5 4 3 3" xfId="43346"/>
    <cellStyle name="Note 5 5 4 4" xfId="15417"/>
    <cellStyle name="Note 5 5 4 4 2" xfId="33081"/>
    <cellStyle name="Note 5 5 4 4 3" xfId="50293"/>
    <cellStyle name="Note 5 5 4 5" xfId="22448"/>
    <cellStyle name="Note 5 5 4 6" xfId="39735"/>
    <cellStyle name="Note 5 5 5" xfId="10389"/>
    <cellStyle name="Note 5 5 5 2" xfId="17278"/>
    <cellStyle name="Note 5 5 5 2 2" xfId="34942"/>
    <cellStyle name="Note 5 5 5 2 3" xfId="52140"/>
    <cellStyle name="Note 5 5 5 3" xfId="28053"/>
    <cellStyle name="Note 5 5 5 4" xfId="45301"/>
    <cellStyle name="Note 5 5 6" xfId="6639"/>
    <cellStyle name="Note 5 5 6 2" xfId="24304"/>
    <cellStyle name="Note 5 5 6 3" xfId="41578"/>
    <cellStyle name="Note 5 5 7" xfId="13670"/>
    <cellStyle name="Note 5 5 7 2" xfId="31334"/>
    <cellStyle name="Note 5 5 7 3" xfId="48558"/>
    <cellStyle name="Note 5 5 8" xfId="20586"/>
    <cellStyle name="Note 5 5 9" xfId="37892"/>
    <cellStyle name="Note 5 6" xfId="4519"/>
    <cellStyle name="Note 5 6 2" xfId="6383"/>
    <cellStyle name="Note 5 6 2 2" xfId="13302"/>
    <cellStyle name="Note 5 6 2 2 2" xfId="19975"/>
    <cellStyle name="Note 5 6 2 2 2 2" xfId="37639"/>
    <cellStyle name="Note 5 6 2 2 2 3" xfId="54816"/>
    <cellStyle name="Note 5 6 2 2 3" xfId="30966"/>
    <cellStyle name="Note 5 6 2 2 4" xfId="48193"/>
    <cellStyle name="Note 5 6 2 3" xfId="10018"/>
    <cellStyle name="Note 5 6 2 3 2" xfId="27683"/>
    <cellStyle name="Note 5 6 2 3 3" xfId="44936"/>
    <cellStyle name="Note 5 6 2 4" xfId="16908"/>
    <cellStyle name="Note 5 6 2 4 2" xfId="34572"/>
    <cellStyle name="Note 5 6 2 4 3" xfId="51775"/>
    <cellStyle name="Note 5 6 2 5" xfId="24048"/>
    <cellStyle name="Note 5 6 2 6" xfId="41325"/>
    <cellStyle name="Note 5 6 3" xfId="11447"/>
    <cellStyle name="Note 5 6 3 2" xfId="18228"/>
    <cellStyle name="Note 5 6 3 2 2" xfId="35892"/>
    <cellStyle name="Note 5 6 3 2 3" xfId="53081"/>
    <cellStyle name="Note 5 6 3 3" xfId="29111"/>
    <cellStyle name="Note 5 6 3 4" xfId="46350"/>
    <cellStyle name="Note 5 6 4" xfId="8163"/>
    <cellStyle name="Note 5 6 4 2" xfId="25828"/>
    <cellStyle name="Note 5 6 4 3" xfId="43093"/>
    <cellStyle name="Note 5 6 5" xfId="15161"/>
    <cellStyle name="Note 5 6 5 2" xfId="32825"/>
    <cellStyle name="Note 5 6 5 3" xfId="50040"/>
    <cellStyle name="Note 5 6 6" xfId="22192"/>
    <cellStyle name="Note 5 6 7" xfId="39482"/>
    <cellStyle name="Note 5 7" xfId="4557"/>
    <cellStyle name="Note 5 7 2" xfId="6421"/>
    <cellStyle name="Note 5 7 2 2" xfId="13340"/>
    <cellStyle name="Note 5 7 2 2 2" xfId="20013"/>
    <cellStyle name="Note 5 7 2 2 2 2" xfId="37677"/>
    <cellStyle name="Note 5 7 2 2 2 3" xfId="54854"/>
    <cellStyle name="Note 5 7 2 2 3" xfId="31004"/>
    <cellStyle name="Note 5 7 2 2 4" xfId="48231"/>
    <cellStyle name="Note 5 7 2 3" xfId="10056"/>
    <cellStyle name="Note 5 7 2 3 2" xfId="27721"/>
    <cellStyle name="Note 5 7 2 3 3" xfId="44974"/>
    <cellStyle name="Note 5 7 2 4" xfId="16946"/>
    <cellStyle name="Note 5 7 2 4 2" xfId="34610"/>
    <cellStyle name="Note 5 7 2 4 3" xfId="51813"/>
    <cellStyle name="Note 5 7 2 5" xfId="24086"/>
    <cellStyle name="Note 5 7 2 6" xfId="41363"/>
    <cellStyle name="Note 5 7 3" xfId="11485"/>
    <cellStyle name="Note 5 7 3 2" xfId="18266"/>
    <cellStyle name="Note 5 7 3 2 2" xfId="35930"/>
    <cellStyle name="Note 5 7 3 2 3" xfId="53119"/>
    <cellStyle name="Note 5 7 3 3" xfId="29149"/>
    <cellStyle name="Note 5 7 3 4" xfId="46388"/>
    <cellStyle name="Note 5 7 4" xfId="8201"/>
    <cellStyle name="Note 5 7 4 2" xfId="25866"/>
    <cellStyle name="Note 5 7 4 3" xfId="43131"/>
    <cellStyle name="Note 5 7 5" xfId="15199"/>
    <cellStyle name="Note 5 7 5 2" xfId="32863"/>
    <cellStyle name="Note 5 7 5 3" xfId="50078"/>
    <cellStyle name="Note 5 7 6" xfId="22230"/>
    <cellStyle name="Note 5 7 7" xfId="39520"/>
    <cellStyle name="Note 5 8" xfId="10162"/>
    <cellStyle name="Note 5 8 2" xfId="17051"/>
    <cellStyle name="Note 5 8 2 2" xfId="34715"/>
    <cellStyle name="Note 5 8 2 3" xfId="51916"/>
    <cellStyle name="Note 5 8 3" xfId="27826"/>
    <cellStyle name="Note 5 8 4" xfId="45077"/>
    <cellStyle name="Note 5 9" xfId="13443"/>
    <cellStyle name="Note 5 9 2" xfId="31107"/>
    <cellStyle name="Note 5 9 3" xfId="48334"/>
    <cellStyle name="Note 6" xfId="1878"/>
    <cellStyle name="Note 6 2" xfId="1879"/>
    <cellStyle name="Note 6 2 2" xfId="1880"/>
    <cellStyle name="Note 6 2 2 2" xfId="1881"/>
    <cellStyle name="Note 6 3" xfId="1882"/>
    <cellStyle name="Note 6 3 10" xfId="20151"/>
    <cellStyle name="Note 6 3 2" xfId="1883"/>
    <cellStyle name="Note 6 3 2 2" xfId="2702"/>
    <cellStyle name="Note 6 3 2 2 10" xfId="13507"/>
    <cellStyle name="Note 6 3 2 2 10 2" xfId="31171"/>
    <cellStyle name="Note 6 3 2 2 10 3" xfId="48398"/>
    <cellStyle name="Note 6 3 2 2 11" xfId="20423"/>
    <cellStyle name="Note 6 3 2 2 12" xfId="37732"/>
    <cellStyle name="Note 6 3 2 2 2" xfId="2931"/>
    <cellStyle name="Note 6 3 2 2 2 2" xfId="3594"/>
    <cellStyle name="Note 6 3 2 2 2 2 2" xfId="5510"/>
    <cellStyle name="Note 6 3 2 2 2 2 2 2" xfId="12430"/>
    <cellStyle name="Note 6 3 2 2 2 2 2 2 2" xfId="19157"/>
    <cellStyle name="Note 6 3 2 2 2 2 2 2 2 2" xfId="36821"/>
    <cellStyle name="Note 6 3 2 2 2 2 2 2 2 3" xfId="54001"/>
    <cellStyle name="Note 6 3 2 2 2 2 2 2 3" xfId="30094"/>
    <cellStyle name="Note 6 3 2 2 2 2 2 2 4" xfId="47324"/>
    <cellStyle name="Note 6 3 2 2 2 2 2 3" xfId="9146"/>
    <cellStyle name="Note 6 3 2 2 2 2 2 3 2" xfId="26811"/>
    <cellStyle name="Note 6 3 2 2 2 2 2 3 3" xfId="44067"/>
    <cellStyle name="Note 6 3 2 2 2 2 2 4" xfId="16090"/>
    <cellStyle name="Note 6 3 2 2 2 2 2 4 2" xfId="33754"/>
    <cellStyle name="Note 6 3 2 2 2 2 2 4 3" xfId="50960"/>
    <cellStyle name="Note 6 3 2 2 2 2 2 5" xfId="23175"/>
    <cellStyle name="Note 6 3 2 2 2 2 2 6" xfId="40456"/>
    <cellStyle name="Note 6 3 2 2 2 2 3" xfId="11054"/>
    <cellStyle name="Note 6 3 2 2 2 2 3 2" xfId="17889"/>
    <cellStyle name="Note 6 3 2 2 2 2 3 2 2" xfId="35553"/>
    <cellStyle name="Note 6 3 2 2 2 2 3 2 3" xfId="52745"/>
    <cellStyle name="Note 6 3 2 2 2 2 3 3" xfId="28718"/>
    <cellStyle name="Note 6 3 2 2 2 2 3 4" xfId="45960"/>
    <cellStyle name="Note 6 3 2 2 2 2 4" xfId="7291"/>
    <cellStyle name="Note 6 3 2 2 2 2 4 2" xfId="24956"/>
    <cellStyle name="Note 6 3 2 2 2 2 4 3" xfId="42224"/>
    <cellStyle name="Note 6 3 2 2 2 2 5" xfId="14343"/>
    <cellStyle name="Note 6 3 2 2 2 2 5 2" xfId="32007"/>
    <cellStyle name="Note 6 3 2 2 2 2 5 3" xfId="49225"/>
    <cellStyle name="Note 6 3 2 2 2 2 6" xfId="21313"/>
    <cellStyle name="Note 6 3 2 2 2 2 7" xfId="38613"/>
    <cellStyle name="Note 6 3 2 2 2 3" xfId="3964"/>
    <cellStyle name="Note 6 3 2 2 2 3 2" xfId="5880"/>
    <cellStyle name="Note 6 3 2 2 2 3 2 2" xfId="12800"/>
    <cellStyle name="Note 6 3 2 2 2 3 2 2 2" xfId="19527"/>
    <cellStyle name="Note 6 3 2 2 2 3 2 2 2 2" xfId="37191"/>
    <cellStyle name="Note 6 3 2 2 2 3 2 2 2 3" xfId="54368"/>
    <cellStyle name="Note 6 3 2 2 2 3 2 2 3" xfId="30464"/>
    <cellStyle name="Note 6 3 2 2 2 3 2 2 4" xfId="47691"/>
    <cellStyle name="Note 6 3 2 2 2 3 2 3" xfId="9516"/>
    <cellStyle name="Note 6 3 2 2 2 3 2 3 2" xfId="27181"/>
    <cellStyle name="Note 6 3 2 2 2 3 2 3 3" xfId="44434"/>
    <cellStyle name="Note 6 3 2 2 2 3 2 4" xfId="16460"/>
    <cellStyle name="Note 6 3 2 2 2 3 2 4 2" xfId="34124"/>
    <cellStyle name="Note 6 3 2 2 2 3 2 4 3" xfId="51327"/>
    <cellStyle name="Note 6 3 2 2 2 3 2 5" xfId="23545"/>
    <cellStyle name="Note 6 3 2 2 2 3 2 6" xfId="40823"/>
    <cellStyle name="Note 6 3 2 2 2 3 3" xfId="7661"/>
    <cellStyle name="Note 6 3 2 2 2 3 3 2" xfId="25326"/>
    <cellStyle name="Note 6 3 2 2 2 3 3 3" xfId="42591"/>
    <cellStyle name="Note 6 3 2 2 2 3 4" xfId="14713"/>
    <cellStyle name="Note 6 3 2 2 2 3 4 2" xfId="32377"/>
    <cellStyle name="Note 6 3 2 2 2 3 4 3" xfId="49592"/>
    <cellStyle name="Note 6 3 2 2 2 3 5" xfId="21683"/>
    <cellStyle name="Note 6 3 2 2 2 3 6" xfId="38980"/>
    <cellStyle name="Note 6 3 2 2 2 4" xfId="4847"/>
    <cellStyle name="Note 6 3 2 2 2 4 2" xfId="11767"/>
    <cellStyle name="Note 6 3 2 2 2 4 2 2" xfId="18548"/>
    <cellStyle name="Note 6 3 2 2 2 4 2 2 2" xfId="36212"/>
    <cellStyle name="Note 6 3 2 2 2 4 2 2 3" xfId="53398"/>
    <cellStyle name="Note 6 3 2 2 2 4 2 3" xfId="29431"/>
    <cellStyle name="Note 6 3 2 2 2 4 2 4" xfId="46667"/>
    <cellStyle name="Note 6 3 2 2 2 4 3" xfId="8483"/>
    <cellStyle name="Note 6 3 2 2 2 4 3 2" xfId="26148"/>
    <cellStyle name="Note 6 3 2 2 2 4 3 3" xfId="43410"/>
    <cellStyle name="Note 6 3 2 2 2 4 4" xfId="15481"/>
    <cellStyle name="Note 6 3 2 2 2 4 4 2" xfId="33145"/>
    <cellStyle name="Note 6 3 2 2 2 4 4 3" xfId="50357"/>
    <cellStyle name="Note 6 3 2 2 2 4 5" xfId="22512"/>
    <cellStyle name="Note 6 3 2 2 2 4 6" xfId="39799"/>
    <cellStyle name="Note 6 3 2 2 2 5" xfId="10453"/>
    <cellStyle name="Note 6 3 2 2 2 5 2" xfId="17342"/>
    <cellStyle name="Note 6 3 2 2 2 5 2 2" xfId="35006"/>
    <cellStyle name="Note 6 3 2 2 2 5 2 3" xfId="52204"/>
    <cellStyle name="Note 6 3 2 2 2 5 3" xfId="28117"/>
    <cellStyle name="Note 6 3 2 2 2 5 4" xfId="45365"/>
    <cellStyle name="Note 6 3 2 2 2 6" xfId="6703"/>
    <cellStyle name="Note 6 3 2 2 2 6 2" xfId="24368"/>
    <cellStyle name="Note 6 3 2 2 2 6 3" xfId="41642"/>
    <cellStyle name="Note 6 3 2 2 2 7" xfId="13734"/>
    <cellStyle name="Note 6 3 2 2 2 7 2" xfId="31398"/>
    <cellStyle name="Note 6 3 2 2 2 7 3" xfId="48622"/>
    <cellStyle name="Note 6 3 2 2 2 8" xfId="20650"/>
    <cellStyle name="Note 6 3 2 2 2 9" xfId="37956"/>
    <cellStyle name="Note 6 3 2 2 3" xfId="3027"/>
    <cellStyle name="Note 6 3 2 2 3 2" xfId="3690"/>
    <cellStyle name="Note 6 3 2 2 3 2 2" xfId="5606"/>
    <cellStyle name="Note 6 3 2 2 3 2 2 2" xfId="12526"/>
    <cellStyle name="Note 6 3 2 2 3 2 2 2 2" xfId="19253"/>
    <cellStyle name="Note 6 3 2 2 3 2 2 2 2 2" xfId="36917"/>
    <cellStyle name="Note 6 3 2 2 3 2 2 2 2 3" xfId="54094"/>
    <cellStyle name="Note 6 3 2 2 3 2 2 2 3" xfId="30190"/>
    <cellStyle name="Note 6 3 2 2 3 2 2 2 4" xfId="47417"/>
    <cellStyle name="Note 6 3 2 2 3 2 2 3" xfId="9242"/>
    <cellStyle name="Note 6 3 2 2 3 2 2 3 2" xfId="26907"/>
    <cellStyle name="Note 6 3 2 2 3 2 2 3 3" xfId="44160"/>
    <cellStyle name="Note 6 3 2 2 3 2 2 4" xfId="16186"/>
    <cellStyle name="Note 6 3 2 2 3 2 2 4 2" xfId="33850"/>
    <cellStyle name="Note 6 3 2 2 3 2 2 4 3" xfId="51053"/>
    <cellStyle name="Note 6 3 2 2 3 2 2 5" xfId="23271"/>
    <cellStyle name="Note 6 3 2 2 3 2 2 6" xfId="40549"/>
    <cellStyle name="Note 6 3 2 2 3 2 3" xfId="11150"/>
    <cellStyle name="Note 6 3 2 2 3 2 3 2" xfId="17985"/>
    <cellStyle name="Note 6 3 2 2 3 2 3 2 2" xfId="35649"/>
    <cellStyle name="Note 6 3 2 2 3 2 3 2 3" xfId="52838"/>
    <cellStyle name="Note 6 3 2 2 3 2 3 3" xfId="28814"/>
    <cellStyle name="Note 6 3 2 2 3 2 3 4" xfId="46053"/>
    <cellStyle name="Note 6 3 2 2 3 2 4" xfId="7387"/>
    <cellStyle name="Note 6 3 2 2 3 2 4 2" xfId="25052"/>
    <cellStyle name="Note 6 3 2 2 3 2 4 3" xfId="42317"/>
    <cellStyle name="Note 6 3 2 2 3 2 5" xfId="14439"/>
    <cellStyle name="Note 6 3 2 2 3 2 5 2" xfId="32103"/>
    <cellStyle name="Note 6 3 2 2 3 2 5 3" xfId="49318"/>
    <cellStyle name="Note 6 3 2 2 3 2 6" xfId="21409"/>
    <cellStyle name="Note 6 3 2 2 3 2 7" xfId="38706"/>
    <cellStyle name="Note 6 3 2 2 3 3" xfId="4057"/>
    <cellStyle name="Note 6 3 2 2 3 3 2" xfId="5973"/>
    <cellStyle name="Note 6 3 2 2 3 3 2 2" xfId="12893"/>
    <cellStyle name="Note 6 3 2 2 3 3 2 2 2" xfId="19620"/>
    <cellStyle name="Note 6 3 2 2 3 3 2 2 2 2" xfId="37284"/>
    <cellStyle name="Note 6 3 2 2 3 3 2 2 2 3" xfId="54461"/>
    <cellStyle name="Note 6 3 2 2 3 3 2 2 3" xfId="30557"/>
    <cellStyle name="Note 6 3 2 2 3 3 2 2 4" xfId="47784"/>
    <cellStyle name="Note 6 3 2 2 3 3 2 3" xfId="9609"/>
    <cellStyle name="Note 6 3 2 2 3 3 2 3 2" xfId="27274"/>
    <cellStyle name="Note 6 3 2 2 3 3 2 3 3" xfId="44527"/>
    <cellStyle name="Note 6 3 2 2 3 3 2 4" xfId="16553"/>
    <cellStyle name="Note 6 3 2 2 3 3 2 4 2" xfId="34217"/>
    <cellStyle name="Note 6 3 2 2 3 3 2 4 3" xfId="51420"/>
    <cellStyle name="Note 6 3 2 2 3 3 2 5" xfId="23638"/>
    <cellStyle name="Note 6 3 2 2 3 3 2 6" xfId="40916"/>
    <cellStyle name="Note 6 3 2 2 3 3 3" xfId="7754"/>
    <cellStyle name="Note 6 3 2 2 3 3 3 2" xfId="25419"/>
    <cellStyle name="Note 6 3 2 2 3 3 3 3" xfId="42684"/>
    <cellStyle name="Note 6 3 2 2 3 3 4" xfId="14806"/>
    <cellStyle name="Note 6 3 2 2 3 3 4 2" xfId="32470"/>
    <cellStyle name="Note 6 3 2 2 3 3 4 3" xfId="49685"/>
    <cellStyle name="Note 6 3 2 2 3 3 5" xfId="21776"/>
    <cellStyle name="Note 6 3 2 2 3 3 6" xfId="39073"/>
    <cellStyle name="Note 6 3 2 2 3 4" xfId="4943"/>
    <cellStyle name="Note 6 3 2 2 3 4 2" xfId="11863"/>
    <cellStyle name="Note 6 3 2 2 3 4 2 2" xfId="18644"/>
    <cellStyle name="Note 6 3 2 2 3 4 2 2 2" xfId="36308"/>
    <cellStyle name="Note 6 3 2 2 3 4 2 2 3" xfId="53491"/>
    <cellStyle name="Note 6 3 2 2 3 4 2 3" xfId="29527"/>
    <cellStyle name="Note 6 3 2 2 3 4 2 4" xfId="46760"/>
    <cellStyle name="Note 6 3 2 2 3 4 3" xfId="8579"/>
    <cellStyle name="Note 6 3 2 2 3 4 3 2" xfId="26244"/>
    <cellStyle name="Note 6 3 2 2 3 4 3 3" xfId="43503"/>
    <cellStyle name="Note 6 3 2 2 3 4 4" xfId="15577"/>
    <cellStyle name="Note 6 3 2 2 3 4 4 2" xfId="33241"/>
    <cellStyle name="Note 6 3 2 2 3 4 4 3" xfId="50450"/>
    <cellStyle name="Note 6 3 2 2 3 4 5" xfId="22608"/>
    <cellStyle name="Note 6 3 2 2 3 4 6" xfId="39892"/>
    <cellStyle name="Note 6 3 2 2 3 5" xfId="10549"/>
    <cellStyle name="Note 6 3 2 2 3 5 2" xfId="17438"/>
    <cellStyle name="Note 6 3 2 2 3 5 2 2" xfId="35102"/>
    <cellStyle name="Note 6 3 2 2 3 5 2 3" xfId="52297"/>
    <cellStyle name="Note 6 3 2 2 3 5 3" xfId="28213"/>
    <cellStyle name="Note 6 3 2 2 3 5 4" xfId="45458"/>
    <cellStyle name="Note 6 3 2 2 3 6" xfId="6799"/>
    <cellStyle name="Note 6 3 2 2 3 6 2" xfId="24464"/>
    <cellStyle name="Note 6 3 2 2 3 6 3" xfId="41735"/>
    <cellStyle name="Note 6 3 2 2 3 7" xfId="13830"/>
    <cellStyle name="Note 6 3 2 2 3 7 2" xfId="31494"/>
    <cellStyle name="Note 6 3 2 2 3 7 3" xfId="48715"/>
    <cellStyle name="Note 6 3 2 2 3 8" xfId="20746"/>
    <cellStyle name="Note 6 3 2 2 3 9" xfId="38049"/>
    <cellStyle name="Note 6 3 2 2 4" xfId="3139"/>
    <cellStyle name="Note 6 3 2 2 4 2" xfId="4169"/>
    <cellStyle name="Note 6 3 2 2 4 2 2" xfId="6085"/>
    <cellStyle name="Note 6 3 2 2 4 2 2 2" xfId="13005"/>
    <cellStyle name="Note 6 3 2 2 4 2 2 2 2" xfId="19732"/>
    <cellStyle name="Note 6 3 2 2 4 2 2 2 2 2" xfId="37396"/>
    <cellStyle name="Note 6 3 2 2 4 2 2 2 2 3" xfId="54573"/>
    <cellStyle name="Note 6 3 2 2 4 2 2 2 3" xfId="30669"/>
    <cellStyle name="Note 6 3 2 2 4 2 2 2 4" xfId="47896"/>
    <cellStyle name="Note 6 3 2 2 4 2 2 3" xfId="9721"/>
    <cellStyle name="Note 6 3 2 2 4 2 2 3 2" xfId="27386"/>
    <cellStyle name="Note 6 3 2 2 4 2 2 3 3" xfId="44639"/>
    <cellStyle name="Note 6 3 2 2 4 2 2 4" xfId="16665"/>
    <cellStyle name="Note 6 3 2 2 4 2 2 4 2" xfId="34329"/>
    <cellStyle name="Note 6 3 2 2 4 2 2 4 3" xfId="51532"/>
    <cellStyle name="Note 6 3 2 2 4 2 2 5" xfId="23750"/>
    <cellStyle name="Note 6 3 2 2 4 2 2 6" xfId="41028"/>
    <cellStyle name="Note 6 3 2 2 4 2 3" xfId="7866"/>
    <cellStyle name="Note 6 3 2 2 4 2 3 2" xfId="25531"/>
    <cellStyle name="Note 6 3 2 2 4 2 3 3" xfId="42796"/>
    <cellStyle name="Note 6 3 2 2 4 2 4" xfId="14918"/>
    <cellStyle name="Note 6 3 2 2 4 2 4 2" xfId="32582"/>
    <cellStyle name="Note 6 3 2 2 4 2 4 3" xfId="49797"/>
    <cellStyle name="Note 6 3 2 2 4 2 5" xfId="21888"/>
    <cellStyle name="Note 6 3 2 2 4 2 6" xfId="39185"/>
    <cellStyle name="Note 6 3 2 2 4 3" xfId="5055"/>
    <cellStyle name="Note 6 3 2 2 4 3 2" xfId="11975"/>
    <cellStyle name="Note 6 3 2 2 4 3 2 2" xfId="18756"/>
    <cellStyle name="Note 6 3 2 2 4 3 2 2 2" xfId="36420"/>
    <cellStyle name="Note 6 3 2 2 4 3 2 2 3" xfId="53603"/>
    <cellStyle name="Note 6 3 2 2 4 3 2 3" xfId="29639"/>
    <cellStyle name="Note 6 3 2 2 4 3 2 4" xfId="46872"/>
    <cellStyle name="Note 6 3 2 2 4 3 3" xfId="8691"/>
    <cellStyle name="Note 6 3 2 2 4 3 3 2" xfId="26356"/>
    <cellStyle name="Note 6 3 2 2 4 3 3 3" xfId="43615"/>
    <cellStyle name="Note 6 3 2 2 4 3 4" xfId="15689"/>
    <cellStyle name="Note 6 3 2 2 4 3 4 2" xfId="33353"/>
    <cellStyle name="Note 6 3 2 2 4 3 4 3" xfId="50562"/>
    <cellStyle name="Note 6 3 2 2 4 3 5" xfId="22720"/>
    <cellStyle name="Note 6 3 2 2 4 3 6" xfId="40004"/>
    <cellStyle name="Note 6 3 2 2 4 4" xfId="10661"/>
    <cellStyle name="Note 6 3 2 2 4 4 2" xfId="17550"/>
    <cellStyle name="Note 6 3 2 2 4 4 2 2" xfId="35214"/>
    <cellStyle name="Note 6 3 2 2 4 4 2 3" xfId="52409"/>
    <cellStyle name="Note 6 3 2 2 4 4 3" xfId="28325"/>
    <cellStyle name="Note 6 3 2 2 4 4 4" xfId="45570"/>
    <cellStyle name="Note 6 3 2 2 4 5" xfId="6911"/>
    <cellStyle name="Note 6 3 2 2 4 5 2" xfId="24576"/>
    <cellStyle name="Note 6 3 2 2 4 5 3" xfId="41847"/>
    <cellStyle name="Note 6 3 2 2 4 6" xfId="13942"/>
    <cellStyle name="Note 6 3 2 2 4 6 2" xfId="31606"/>
    <cellStyle name="Note 6 3 2 2 4 6 3" xfId="48827"/>
    <cellStyle name="Note 6 3 2 2 4 7" xfId="20858"/>
    <cellStyle name="Note 6 3 2 2 4 8" xfId="38161"/>
    <cellStyle name="Note 6 3 2 2 5" xfId="3367"/>
    <cellStyle name="Note 6 3 2 2 5 2" xfId="5283"/>
    <cellStyle name="Note 6 3 2 2 5 2 2" xfId="12203"/>
    <cellStyle name="Note 6 3 2 2 5 2 2 2" xfId="18930"/>
    <cellStyle name="Note 6 3 2 2 5 2 2 2 2" xfId="36594"/>
    <cellStyle name="Note 6 3 2 2 5 2 2 2 3" xfId="53777"/>
    <cellStyle name="Note 6 3 2 2 5 2 2 3" xfId="29867"/>
    <cellStyle name="Note 6 3 2 2 5 2 2 4" xfId="47100"/>
    <cellStyle name="Note 6 3 2 2 5 2 3" xfId="8919"/>
    <cellStyle name="Note 6 3 2 2 5 2 3 2" xfId="26584"/>
    <cellStyle name="Note 6 3 2 2 5 2 3 3" xfId="43843"/>
    <cellStyle name="Note 6 3 2 2 5 2 4" xfId="15863"/>
    <cellStyle name="Note 6 3 2 2 5 2 4 2" xfId="33527"/>
    <cellStyle name="Note 6 3 2 2 5 2 4 3" xfId="50736"/>
    <cellStyle name="Note 6 3 2 2 5 2 5" xfId="22948"/>
    <cellStyle name="Note 6 3 2 2 5 2 6" xfId="40232"/>
    <cellStyle name="Note 6 3 2 2 5 3" xfId="10827"/>
    <cellStyle name="Note 6 3 2 2 5 3 2" xfId="17662"/>
    <cellStyle name="Note 6 3 2 2 5 3 2 2" xfId="35326"/>
    <cellStyle name="Note 6 3 2 2 5 3 2 3" xfId="52521"/>
    <cellStyle name="Note 6 3 2 2 5 3 3" xfId="28491"/>
    <cellStyle name="Note 6 3 2 2 5 3 4" xfId="45736"/>
    <cellStyle name="Note 6 3 2 2 5 4" xfId="14116"/>
    <cellStyle name="Note 6 3 2 2 5 4 2" xfId="31780"/>
    <cellStyle name="Note 6 3 2 2 5 4 3" xfId="49001"/>
    <cellStyle name="Note 6 3 2 2 5 5" xfId="21086"/>
    <cellStyle name="Note 6 3 2 2 5 6" xfId="38389"/>
    <cellStyle name="Note 6 3 2 2 6" xfId="3252"/>
    <cellStyle name="Note 6 3 2 2 6 2" xfId="5168"/>
    <cellStyle name="Note 6 3 2 2 6 2 2" xfId="12088"/>
    <cellStyle name="Note 6 3 2 2 6 2 2 2" xfId="18869"/>
    <cellStyle name="Note 6 3 2 2 6 2 2 2 2" xfId="36533"/>
    <cellStyle name="Note 6 3 2 2 6 2 2 2 3" xfId="53716"/>
    <cellStyle name="Note 6 3 2 2 6 2 2 3" xfId="29752"/>
    <cellStyle name="Note 6 3 2 2 6 2 2 4" xfId="46985"/>
    <cellStyle name="Note 6 3 2 2 6 2 3" xfId="8804"/>
    <cellStyle name="Note 6 3 2 2 6 2 3 2" xfId="26469"/>
    <cellStyle name="Note 6 3 2 2 6 2 3 3" xfId="43728"/>
    <cellStyle name="Note 6 3 2 2 6 2 4" xfId="15802"/>
    <cellStyle name="Note 6 3 2 2 6 2 4 2" xfId="33466"/>
    <cellStyle name="Note 6 3 2 2 6 2 4 3" xfId="50675"/>
    <cellStyle name="Note 6 3 2 2 6 2 5" xfId="22833"/>
    <cellStyle name="Note 6 3 2 2 6 2 6" xfId="40117"/>
    <cellStyle name="Note 6 3 2 2 6 3" xfId="7024"/>
    <cellStyle name="Note 6 3 2 2 6 3 2" xfId="24689"/>
    <cellStyle name="Note 6 3 2 2 6 3 3" xfId="41960"/>
    <cellStyle name="Note 6 3 2 2 6 4" xfId="14055"/>
    <cellStyle name="Note 6 3 2 2 6 4 2" xfId="31719"/>
    <cellStyle name="Note 6 3 2 2 6 4 3" xfId="48940"/>
    <cellStyle name="Note 6 3 2 2 6 5" xfId="20971"/>
    <cellStyle name="Note 6 3 2 2 6 6" xfId="38274"/>
    <cellStyle name="Note 6 3 2 2 7" xfId="4620"/>
    <cellStyle name="Note 6 3 2 2 7 2" xfId="11540"/>
    <cellStyle name="Note 6 3 2 2 7 2 2" xfId="18321"/>
    <cellStyle name="Note 6 3 2 2 7 2 2 2" xfId="35985"/>
    <cellStyle name="Note 6 3 2 2 7 2 2 3" xfId="53174"/>
    <cellStyle name="Note 6 3 2 2 7 2 3" xfId="29204"/>
    <cellStyle name="Note 6 3 2 2 7 2 4" xfId="46443"/>
    <cellStyle name="Note 6 3 2 2 7 3" xfId="8256"/>
    <cellStyle name="Note 6 3 2 2 7 3 2" xfId="25921"/>
    <cellStyle name="Note 6 3 2 2 7 3 3" xfId="43186"/>
    <cellStyle name="Note 6 3 2 2 7 4" xfId="15254"/>
    <cellStyle name="Note 6 3 2 2 7 4 2" xfId="32918"/>
    <cellStyle name="Note 6 3 2 2 7 4 3" xfId="50133"/>
    <cellStyle name="Note 6 3 2 2 7 5" xfId="22285"/>
    <cellStyle name="Note 6 3 2 2 7 6" xfId="39575"/>
    <cellStyle name="Note 6 3 2 2 8" xfId="10226"/>
    <cellStyle name="Note 6 3 2 2 8 2" xfId="17115"/>
    <cellStyle name="Note 6 3 2 2 8 2 2" xfId="34779"/>
    <cellStyle name="Note 6 3 2 2 8 2 3" xfId="51980"/>
    <cellStyle name="Note 6 3 2 2 8 3" xfId="27890"/>
    <cellStyle name="Note 6 3 2 2 8 4" xfId="45141"/>
    <cellStyle name="Note 6 3 2 2 9" xfId="6476"/>
    <cellStyle name="Note 6 3 2 2 9 2" xfId="24141"/>
    <cellStyle name="Note 6 3 2 2 9 3" xfId="41418"/>
    <cellStyle name="Note 6 3 2 3" xfId="2872"/>
    <cellStyle name="Note 6 3 2 3 2" xfId="3535"/>
    <cellStyle name="Note 6 3 2 3 2 2" xfId="5451"/>
    <cellStyle name="Note 6 3 2 3 2 2 2" xfId="12371"/>
    <cellStyle name="Note 6 3 2 3 2 2 2 2" xfId="19098"/>
    <cellStyle name="Note 6 3 2 3 2 2 2 2 2" xfId="36762"/>
    <cellStyle name="Note 6 3 2 3 2 2 2 2 3" xfId="53942"/>
    <cellStyle name="Note 6 3 2 3 2 2 2 3" xfId="30035"/>
    <cellStyle name="Note 6 3 2 3 2 2 2 4" xfId="47265"/>
    <cellStyle name="Note 6 3 2 3 2 2 3" xfId="9087"/>
    <cellStyle name="Note 6 3 2 3 2 2 3 2" xfId="26752"/>
    <cellStyle name="Note 6 3 2 3 2 2 3 3" xfId="44008"/>
    <cellStyle name="Note 6 3 2 3 2 2 4" xfId="16031"/>
    <cellStyle name="Note 6 3 2 3 2 2 4 2" xfId="33695"/>
    <cellStyle name="Note 6 3 2 3 2 2 4 3" xfId="50901"/>
    <cellStyle name="Note 6 3 2 3 2 2 5" xfId="23116"/>
    <cellStyle name="Note 6 3 2 3 2 2 6" xfId="40397"/>
    <cellStyle name="Note 6 3 2 3 2 3" xfId="10995"/>
    <cellStyle name="Note 6 3 2 3 2 3 2" xfId="17830"/>
    <cellStyle name="Note 6 3 2 3 2 3 2 2" xfId="35494"/>
    <cellStyle name="Note 6 3 2 3 2 3 2 3" xfId="52686"/>
    <cellStyle name="Note 6 3 2 3 2 3 3" xfId="28659"/>
    <cellStyle name="Note 6 3 2 3 2 3 4" xfId="45901"/>
    <cellStyle name="Note 6 3 2 3 2 4" xfId="7232"/>
    <cellStyle name="Note 6 3 2 3 2 4 2" xfId="24897"/>
    <cellStyle name="Note 6 3 2 3 2 4 3" xfId="42165"/>
    <cellStyle name="Note 6 3 2 3 2 5" xfId="14284"/>
    <cellStyle name="Note 6 3 2 3 2 5 2" xfId="31948"/>
    <cellStyle name="Note 6 3 2 3 2 5 3" xfId="49166"/>
    <cellStyle name="Note 6 3 2 3 2 6" xfId="21254"/>
    <cellStyle name="Note 6 3 2 3 2 7" xfId="38554"/>
    <cellStyle name="Note 6 3 2 3 3" xfId="3905"/>
    <cellStyle name="Note 6 3 2 3 3 2" xfId="5821"/>
    <cellStyle name="Note 6 3 2 3 3 2 2" xfId="12741"/>
    <cellStyle name="Note 6 3 2 3 3 2 2 2" xfId="19468"/>
    <cellStyle name="Note 6 3 2 3 3 2 2 2 2" xfId="37132"/>
    <cellStyle name="Note 6 3 2 3 3 2 2 2 3" xfId="54309"/>
    <cellStyle name="Note 6 3 2 3 3 2 2 3" xfId="30405"/>
    <cellStyle name="Note 6 3 2 3 3 2 2 4" xfId="47632"/>
    <cellStyle name="Note 6 3 2 3 3 2 3" xfId="9457"/>
    <cellStyle name="Note 6 3 2 3 3 2 3 2" xfId="27122"/>
    <cellStyle name="Note 6 3 2 3 3 2 3 3" xfId="44375"/>
    <cellStyle name="Note 6 3 2 3 3 2 4" xfId="16401"/>
    <cellStyle name="Note 6 3 2 3 3 2 4 2" xfId="34065"/>
    <cellStyle name="Note 6 3 2 3 3 2 4 3" xfId="51268"/>
    <cellStyle name="Note 6 3 2 3 3 2 5" xfId="23486"/>
    <cellStyle name="Note 6 3 2 3 3 2 6" xfId="40764"/>
    <cellStyle name="Note 6 3 2 3 3 3" xfId="7602"/>
    <cellStyle name="Note 6 3 2 3 3 3 2" xfId="25267"/>
    <cellStyle name="Note 6 3 2 3 3 3 3" xfId="42532"/>
    <cellStyle name="Note 6 3 2 3 3 4" xfId="14654"/>
    <cellStyle name="Note 6 3 2 3 3 4 2" xfId="32318"/>
    <cellStyle name="Note 6 3 2 3 3 4 3" xfId="49533"/>
    <cellStyle name="Note 6 3 2 3 3 5" xfId="21624"/>
    <cellStyle name="Note 6 3 2 3 3 6" xfId="38921"/>
    <cellStyle name="Note 6 3 2 3 4" xfId="4788"/>
    <cellStyle name="Note 6 3 2 3 4 2" xfId="11708"/>
    <cellStyle name="Note 6 3 2 3 4 2 2" xfId="18489"/>
    <cellStyle name="Note 6 3 2 3 4 2 2 2" xfId="36153"/>
    <cellStyle name="Note 6 3 2 3 4 2 2 3" xfId="53339"/>
    <cellStyle name="Note 6 3 2 3 4 2 3" xfId="29372"/>
    <cellStyle name="Note 6 3 2 3 4 2 4" xfId="46608"/>
    <cellStyle name="Note 6 3 2 3 4 3" xfId="8424"/>
    <cellStyle name="Note 6 3 2 3 4 3 2" xfId="26089"/>
    <cellStyle name="Note 6 3 2 3 4 3 3" xfId="43351"/>
    <cellStyle name="Note 6 3 2 3 4 4" xfId="15422"/>
    <cellStyle name="Note 6 3 2 3 4 4 2" xfId="33086"/>
    <cellStyle name="Note 6 3 2 3 4 4 3" xfId="50298"/>
    <cellStyle name="Note 6 3 2 3 4 5" xfId="22453"/>
    <cellStyle name="Note 6 3 2 3 4 6" xfId="39740"/>
    <cellStyle name="Note 6 3 2 3 5" xfId="10394"/>
    <cellStyle name="Note 6 3 2 3 5 2" xfId="17283"/>
    <cellStyle name="Note 6 3 2 3 5 2 2" xfId="34947"/>
    <cellStyle name="Note 6 3 2 3 5 2 3" xfId="52145"/>
    <cellStyle name="Note 6 3 2 3 5 3" xfId="28058"/>
    <cellStyle name="Note 6 3 2 3 5 4" xfId="45306"/>
    <cellStyle name="Note 6 3 2 3 6" xfId="6644"/>
    <cellStyle name="Note 6 3 2 3 6 2" xfId="24309"/>
    <cellStyle name="Note 6 3 2 3 6 3" xfId="41583"/>
    <cellStyle name="Note 6 3 2 3 7" xfId="13675"/>
    <cellStyle name="Note 6 3 2 3 7 2" xfId="31339"/>
    <cellStyle name="Note 6 3 2 3 7 3" xfId="48563"/>
    <cellStyle name="Note 6 3 2 3 8" xfId="20591"/>
    <cellStyle name="Note 6 3 2 3 9" xfId="37897"/>
    <cellStyle name="Note 6 3 2 4" xfId="4524"/>
    <cellStyle name="Note 6 3 2 4 2" xfId="6388"/>
    <cellStyle name="Note 6 3 2 4 2 2" xfId="13307"/>
    <cellStyle name="Note 6 3 2 4 2 2 2" xfId="19980"/>
    <cellStyle name="Note 6 3 2 4 2 2 2 2" xfId="37644"/>
    <cellStyle name="Note 6 3 2 4 2 2 2 3" xfId="54821"/>
    <cellStyle name="Note 6 3 2 4 2 2 3" xfId="30971"/>
    <cellStyle name="Note 6 3 2 4 2 2 4" xfId="48198"/>
    <cellStyle name="Note 6 3 2 4 2 3" xfId="10023"/>
    <cellStyle name="Note 6 3 2 4 2 3 2" xfId="27688"/>
    <cellStyle name="Note 6 3 2 4 2 3 3" xfId="44941"/>
    <cellStyle name="Note 6 3 2 4 2 4" xfId="16913"/>
    <cellStyle name="Note 6 3 2 4 2 4 2" xfId="34577"/>
    <cellStyle name="Note 6 3 2 4 2 4 3" xfId="51780"/>
    <cellStyle name="Note 6 3 2 4 2 5" xfId="24053"/>
    <cellStyle name="Note 6 3 2 4 2 6" xfId="41330"/>
    <cellStyle name="Note 6 3 2 4 3" xfId="11452"/>
    <cellStyle name="Note 6 3 2 4 3 2" xfId="18233"/>
    <cellStyle name="Note 6 3 2 4 3 2 2" xfId="35897"/>
    <cellStyle name="Note 6 3 2 4 3 2 3" xfId="53086"/>
    <cellStyle name="Note 6 3 2 4 3 3" xfId="29116"/>
    <cellStyle name="Note 6 3 2 4 3 4" xfId="46355"/>
    <cellStyle name="Note 6 3 2 4 4" xfId="8168"/>
    <cellStyle name="Note 6 3 2 4 4 2" xfId="25833"/>
    <cellStyle name="Note 6 3 2 4 4 3" xfId="43098"/>
    <cellStyle name="Note 6 3 2 4 5" xfId="15166"/>
    <cellStyle name="Note 6 3 2 4 5 2" xfId="32830"/>
    <cellStyle name="Note 6 3 2 4 5 3" xfId="50045"/>
    <cellStyle name="Note 6 3 2 4 6" xfId="22197"/>
    <cellStyle name="Note 6 3 2 4 7" xfId="39487"/>
    <cellStyle name="Note 6 3 2 5" xfId="4447"/>
    <cellStyle name="Note 6 3 2 5 2" xfId="6311"/>
    <cellStyle name="Note 6 3 2 5 2 2" xfId="13230"/>
    <cellStyle name="Note 6 3 2 5 2 2 2" xfId="19903"/>
    <cellStyle name="Note 6 3 2 5 2 2 2 2" xfId="37567"/>
    <cellStyle name="Note 6 3 2 5 2 2 2 3" xfId="54744"/>
    <cellStyle name="Note 6 3 2 5 2 2 3" xfId="30894"/>
    <cellStyle name="Note 6 3 2 5 2 2 4" xfId="48121"/>
    <cellStyle name="Note 6 3 2 5 2 3" xfId="9946"/>
    <cellStyle name="Note 6 3 2 5 2 3 2" xfId="27611"/>
    <cellStyle name="Note 6 3 2 5 2 3 3" xfId="44864"/>
    <cellStyle name="Note 6 3 2 5 2 4" xfId="16836"/>
    <cellStyle name="Note 6 3 2 5 2 4 2" xfId="34500"/>
    <cellStyle name="Note 6 3 2 5 2 4 3" xfId="51703"/>
    <cellStyle name="Note 6 3 2 5 2 5" xfId="23976"/>
    <cellStyle name="Note 6 3 2 5 2 6" xfId="41253"/>
    <cellStyle name="Note 6 3 2 5 3" xfId="11375"/>
    <cellStyle name="Note 6 3 2 5 3 2" xfId="18156"/>
    <cellStyle name="Note 6 3 2 5 3 2 2" xfId="35820"/>
    <cellStyle name="Note 6 3 2 5 3 2 3" xfId="53009"/>
    <cellStyle name="Note 6 3 2 5 3 3" xfId="29039"/>
    <cellStyle name="Note 6 3 2 5 3 4" xfId="46278"/>
    <cellStyle name="Note 6 3 2 5 4" xfId="8091"/>
    <cellStyle name="Note 6 3 2 5 4 2" xfId="25756"/>
    <cellStyle name="Note 6 3 2 5 4 3" xfId="43021"/>
    <cellStyle name="Note 6 3 2 5 5" xfId="15089"/>
    <cellStyle name="Note 6 3 2 5 5 2" xfId="32753"/>
    <cellStyle name="Note 6 3 2 5 5 3" xfId="49968"/>
    <cellStyle name="Note 6 3 2 5 6" xfId="22120"/>
    <cellStyle name="Note 6 3 2 5 7" xfId="39410"/>
    <cellStyle name="Note 6 3 2 6" xfId="10167"/>
    <cellStyle name="Note 6 3 2 6 2" xfId="17056"/>
    <cellStyle name="Note 6 3 2 6 2 2" xfId="34720"/>
    <cellStyle name="Note 6 3 2 6 2 3" xfId="51921"/>
    <cellStyle name="Note 6 3 2 6 3" xfId="27831"/>
    <cellStyle name="Note 6 3 2 6 4" xfId="45082"/>
    <cellStyle name="Note 6 3 2 7" xfId="13448"/>
    <cellStyle name="Note 6 3 2 7 2" xfId="31112"/>
    <cellStyle name="Note 6 3 2 7 3" xfId="48339"/>
    <cellStyle name="Note 6 3 2 8" xfId="20274"/>
    <cellStyle name="Note 6 3 2 9" xfId="20150"/>
    <cellStyle name="Note 6 3 3" xfId="2703"/>
    <cellStyle name="Note 6 3 3 10" xfId="13508"/>
    <cellStyle name="Note 6 3 3 10 2" xfId="31172"/>
    <cellStyle name="Note 6 3 3 10 3" xfId="48399"/>
    <cellStyle name="Note 6 3 3 11" xfId="20424"/>
    <cellStyle name="Note 6 3 3 12" xfId="37733"/>
    <cellStyle name="Note 6 3 3 2" xfId="2932"/>
    <cellStyle name="Note 6 3 3 2 2" xfId="3595"/>
    <cellStyle name="Note 6 3 3 2 2 2" xfId="5511"/>
    <cellStyle name="Note 6 3 3 2 2 2 2" xfId="12431"/>
    <cellStyle name="Note 6 3 3 2 2 2 2 2" xfId="19158"/>
    <cellStyle name="Note 6 3 3 2 2 2 2 2 2" xfId="36822"/>
    <cellStyle name="Note 6 3 3 2 2 2 2 2 3" xfId="54002"/>
    <cellStyle name="Note 6 3 3 2 2 2 2 3" xfId="30095"/>
    <cellStyle name="Note 6 3 3 2 2 2 2 4" xfId="47325"/>
    <cellStyle name="Note 6 3 3 2 2 2 3" xfId="9147"/>
    <cellStyle name="Note 6 3 3 2 2 2 3 2" xfId="26812"/>
    <cellStyle name="Note 6 3 3 2 2 2 3 3" xfId="44068"/>
    <cellStyle name="Note 6 3 3 2 2 2 4" xfId="16091"/>
    <cellStyle name="Note 6 3 3 2 2 2 4 2" xfId="33755"/>
    <cellStyle name="Note 6 3 3 2 2 2 4 3" xfId="50961"/>
    <cellStyle name="Note 6 3 3 2 2 2 5" xfId="23176"/>
    <cellStyle name="Note 6 3 3 2 2 2 6" xfId="40457"/>
    <cellStyle name="Note 6 3 3 2 2 3" xfId="11055"/>
    <cellStyle name="Note 6 3 3 2 2 3 2" xfId="17890"/>
    <cellStyle name="Note 6 3 3 2 2 3 2 2" xfId="35554"/>
    <cellStyle name="Note 6 3 3 2 2 3 2 3" xfId="52746"/>
    <cellStyle name="Note 6 3 3 2 2 3 3" xfId="28719"/>
    <cellStyle name="Note 6 3 3 2 2 3 4" xfId="45961"/>
    <cellStyle name="Note 6 3 3 2 2 4" xfId="7292"/>
    <cellStyle name="Note 6 3 3 2 2 4 2" xfId="24957"/>
    <cellStyle name="Note 6 3 3 2 2 4 3" xfId="42225"/>
    <cellStyle name="Note 6 3 3 2 2 5" xfId="14344"/>
    <cellStyle name="Note 6 3 3 2 2 5 2" xfId="32008"/>
    <cellStyle name="Note 6 3 3 2 2 5 3" xfId="49226"/>
    <cellStyle name="Note 6 3 3 2 2 6" xfId="21314"/>
    <cellStyle name="Note 6 3 3 2 2 7" xfId="38614"/>
    <cellStyle name="Note 6 3 3 2 3" xfId="3965"/>
    <cellStyle name="Note 6 3 3 2 3 2" xfId="5881"/>
    <cellStyle name="Note 6 3 3 2 3 2 2" xfId="12801"/>
    <cellStyle name="Note 6 3 3 2 3 2 2 2" xfId="19528"/>
    <cellStyle name="Note 6 3 3 2 3 2 2 2 2" xfId="37192"/>
    <cellStyle name="Note 6 3 3 2 3 2 2 2 3" xfId="54369"/>
    <cellStyle name="Note 6 3 3 2 3 2 2 3" xfId="30465"/>
    <cellStyle name="Note 6 3 3 2 3 2 2 4" xfId="47692"/>
    <cellStyle name="Note 6 3 3 2 3 2 3" xfId="9517"/>
    <cellStyle name="Note 6 3 3 2 3 2 3 2" xfId="27182"/>
    <cellStyle name="Note 6 3 3 2 3 2 3 3" xfId="44435"/>
    <cellStyle name="Note 6 3 3 2 3 2 4" xfId="16461"/>
    <cellStyle name="Note 6 3 3 2 3 2 4 2" xfId="34125"/>
    <cellStyle name="Note 6 3 3 2 3 2 4 3" xfId="51328"/>
    <cellStyle name="Note 6 3 3 2 3 2 5" xfId="23546"/>
    <cellStyle name="Note 6 3 3 2 3 2 6" xfId="40824"/>
    <cellStyle name="Note 6 3 3 2 3 3" xfId="7662"/>
    <cellStyle name="Note 6 3 3 2 3 3 2" xfId="25327"/>
    <cellStyle name="Note 6 3 3 2 3 3 3" xfId="42592"/>
    <cellStyle name="Note 6 3 3 2 3 4" xfId="14714"/>
    <cellStyle name="Note 6 3 3 2 3 4 2" xfId="32378"/>
    <cellStyle name="Note 6 3 3 2 3 4 3" xfId="49593"/>
    <cellStyle name="Note 6 3 3 2 3 5" xfId="21684"/>
    <cellStyle name="Note 6 3 3 2 3 6" xfId="38981"/>
    <cellStyle name="Note 6 3 3 2 4" xfId="4848"/>
    <cellStyle name="Note 6 3 3 2 4 2" xfId="11768"/>
    <cellStyle name="Note 6 3 3 2 4 2 2" xfId="18549"/>
    <cellStyle name="Note 6 3 3 2 4 2 2 2" xfId="36213"/>
    <cellStyle name="Note 6 3 3 2 4 2 2 3" xfId="53399"/>
    <cellStyle name="Note 6 3 3 2 4 2 3" xfId="29432"/>
    <cellStyle name="Note 6 3 3 2 4 2 4" xfId="46668"/>
    <cellStyle name="Note 6 3 3 2 4 3" xfId="8484"/>
    <cellStyle name="Note 6 3 3 2 4 3 2" xfId="26149"/>
    <cellStyle name="Note 6 3 3 2 4 3 3" xfId="43411"/>
    <cellStyle name="Note 6 3 3 2 4 4" xfId="15482"/>
    <cellStyle name="Note 6 3 3 2 4 4 2" xfId="33146"/>
    <cellStyle name="Note 6 3 3 2 4 4 3" xfId="50358"/>
    <cellStyle name="Note 6 3 3 2 4 5" xfId="22513"/>
    <cellStyle name="Note 6 3 3 2 4 6" xfId="39800"/>
    <cellStyle name="Note 6 3 3 2 5" xfId="10454"/>
    <cellStyle name="Note 6 3 3 2 5 2" xfId="17343"/>
    <cellStyle name="Note 6 3 3 2 5 2 2" xfId="35007"/>
    <cellStyle name="Note 6 3 3 2 5 2 3" xfId="52205"/>
    <cellStyle name="Note 6 3 3 2 5 3" xfId="28118"/>
    <cellStyle name="Note 6 3 3 2 5 4" xfId="45366"/>
    <cellStyle name="Note 6 3 3 2 6" xfId="6704"/>
    <cellStyle name="Note 6 3 3 2 6 2" xfId="24369"/>
    <cellStyle name="Note 6 3 3 2 6 3" xfId="41643"/>
    <cellStyle name="Note 6 3 3 2 7" xfId="13735"/>
    <cellStyle name="Note 6 3 3 2 7 2" xfId="31399"/>
    <cellStyle name="Note 6 3 3 2 7 3" xfId="48623"/>
    <cellStyle name="Note 6 3 3 2 8" xfId="20651"/>
    <cellStyle name="Note 6 3 3 2 9" xfId="37957"/>
    <cellStyle name="Note 6 3 3 3" xfId="3028"/>
    <cellStyle name="Note 6 3 3 3 2" xfId="3691"/>
    <cellStyle name="Note 6 3 3 3 2 2" xfId="5607"/>
    <cellStyle name="Note 6 3 3 3 2 2 2" xfId="12527"/>
    <cellStyle name="Note 6 3 3 3 2 2 2 2" xfId="19254"/>
    <cellStyle name="Note 6 3 3 3 2 2 2 2 2" xfId="36918"/>
    <cellStyle name="Note 6 3 3 3 2 2 2 2 3" xfId="54095"/>
    <cellStyle name="Note 6 3 3 3 2 2 2 3" xfId="30191"/>
    <cellStyle name="Note 6 3 3 3 2 2 2 4" xfId="47418"/>
    <cellStyle name="Note 6 3 3 3 2 2 3" xfId="9243"/>
    <cellStyle name="Note 6 3 3 3 2 2 3 2" xfId="26908"/>
    <cellStyle name="Note 6 3 3 3 2 2 3 3" xfId="44161"/>
    <cellStyle name="Note 6 3 3 3 2 2 4" xfId="16187"/>
    <cellStyle name="Note 6 3 3 3 2 2 4 2" xfId="33851"/>
    <cellStyle name="Note 6 3 3 3 2 2 4 3" xfId="51054"/>
    <cellStyle name="Note 6 3 3 3 2 2 5" xfId="23272"/>
    <cellStyle name="Note 6 3 3 3 2 2 6" xfId="40550"/>
    <cellStyle name="Note 6 3 3 3 2 3" xfId="11151"/>
    <cellStyle name="Note 6 3 3 3 2 3 2" xfId="17986"/>
    <cellStyle name="Note 6 3 3 3 2 3 2 2" xfId="35650"/>
    <cellStyle name="Note 6 3 3 3 2 3 2 3" xfId="52839"/>
    <cellStyle name="Note 6 3 3 3 2 3 3" xfId="28815"/>
    <cellStyle name="Note 6 3 3 3 2 3 4" xfId="46054"/>
    <cellStyle name="Note 6 3 3 3 2 4" xfId="7388"/>
    <cellStyle name="Note 6 3 3 3 2 4 2" xfId="25053"/>
    <cellStyle name="Note 6 3 3 3 2 4 3" xfId="42318"/>
    <cellStyle name="Note 6 3 3 3 2 5" xfId="14440"/>
    <cellStyle name="Note 6 3 3 3 2 5 2" xfId="32104"/>
    <cellStyle name="Note 6 3 3 3 2 5 3" xfId="49319"/>
    <cellStyle name="Note 6 3 3 3 2 6" xfId="21410"/>
    <cellStyle name="Note 6 3 3 3 2 7" xfId="38707"/>
    <cellStyle name="Note 6 3 3 3 3" xfId="4058"/>
    <cellStyle name="Note 6 3 3 3 3 2" xfId="5974"/>
    <cellStyle name="Note 6 3 3 3 3 2 2" xfId="12894"/>
    <cellStyle name="Note 6 3 3 3 3 2 2 2" xfId="19621"/>
    <cellStyle name="Note 6 3 3 3 3 2 2 2 2" xfId="37285"/>
    <cellStyle name="Note 6 3 3 3 3 2 2 2 3" xfId="54462"/>
    <cellStyle name="Note 6 3 3 3 3 2 2 3" xfId="30558"/>
    <cellStyle name="Note 6 3 3 3 3 2 2 4" xfId="47785"/>
    <cellStyle name="Note 6 3 3 3 3 2 3" xfId="9610"/>
    <cellStyle name="Note 6 3 3 3 3 2 3 2" xfId="27275"/>
    <cellStyle name="Note 6 3 3 3 3 2 3 3" xfId="44528"/>
    <cellStyle name="Note 6 3 3 3 3 2 4" xfId="16554"/>
    <cellStyle name="Note 6 3 3 3 3 2 4 2" xfId="34218"/>
    <cellStyle name="Note 6 3 3 3 3 2 4 3" xfId="51421"/>
    <cellStyle name="Note 6 3 3 3 3 2 5" xfId="23639"/>
    <cellStyle name="Note 6 3 3 3 3 2 6" xfId="40917"/>
    <cellStyle name="Note 6 3 3 3 3 3" xfId="7755"/>
    <cellStyle name="Note 6 3 3 3 3 3 2" xfId="25420"/>
    <cellStyle name="Note 6 3 3 3 3 3 3" xfId="42685"/>
    <cellStyle name="Note 6 3 3 3 3 4" xfId="14807"/>
    <cellStyle name="Note 6 3 3 3 3 4 2" xfId="32471"/>
    <cellStyle name="Note 6 3 3 3 3 4 3" xfId="49686"/>
    <cellStyle name="Note 6 3 3 3 3 5" xfId="21777"/>
    <cellStyle name="Note 6 3 3 3 3 6" xfId="39074"/>
    <cellStyle name="Note 6 3 3 3 4" xfId="4944"/>
    <cellStyle name="Note 6 3 3 3 4 2" xfId="11864"/>
    <cellStyle name="Note 6 3 3 3 4 2 2" xfId="18645"/>
    <cellStyle name="Note 6 3 3 3 4 2 2 2" xfId="36309"/>
    <cellStyle name="Note 6 3 3 3 4 2 2 3" xfId="53492"/>
    <cellStyle name="Note 6 3 3 3 4 2 3" xfId="29528"/>
    <cellStyle name="Note 6 3 3 3 4 2 4" xfId="46761"/>
    <cellStyle name="Note 6 3 3 3 4 3" xfId="8580"/>
    <cellStyle name="Note 6 3 3 3 4 3 2" xfId="26245"/>
    <cellStyle name="Note 6 3 3 3 4 3 3" xfId="43504"/>
    <cellStyle name="Note 6 3 3 3 4 4" xfId="15578"/>
    <cellStyle name="Note 6 3 3 3 4 4 2" xfId="33242"/>
    <cellStyle name="Note 6 3 3 3 4 4 3" xfId="50451"/>
    <cellStyle name="Note 6 3 3 3 4 5" xfId="22609"/>
    <cellStyle name="Note 6 3 3 3 4 6" xfId="39893"/>
    <cellStyle name="Note 6 3 3 3 5" xfId="10550"/>
    <cellStyle name="Note 6 3 3 3 5 2" xfId="17439"/>
    <cellStyle name="Note 6 3 3 3 5 2 2" xfId="35103"/>
    <cellStyle name="Note 6 3 3 3 5 2 3" xfId="52298"/>
    <cellStyle name="Note 6 3 3 3 5 3" xfId="28214"/>
    <cellStyle name="Note 6 3 3 3 5 4" xfId="45459"/>
    <cellStyle name="Note 6 3 3 3 6" xfId="6800"/>
    <cellStyle name="Note 6 3 3 3 6 2" xfId="24465"/>
    <cellStyle name="Note 6 3 3 3 6 3" xfId="41736"/>
    <cellStyle name="Note 6 3 3 3 7" xfId="13831"/>
    <cellStyle name="Note 6 3 3 3 7 2" xfId="31495"/>
    <cellStyle name="Note 6 3 3 3 7 3" xfId="48716"/>
    <cellStyle name="Note 6 3 3 3 8" xfId="20747"/>
    <cellStyle name="Note 6 3 3 3 9" xfId="38050"/>
    <cellStyle name="Note 6 3 3 4" xfId="3140"/>
    <cellStyle name="Note 6 3 3 4 2" xfId="4170"/>
    <cellStyle name="Note 6 3 3 4 2 2" xfId="6086"/>
    <cellStyle name="Note 6 3 3 4 2 2 2" xfId="13006"/>
    <cellStyle name="Note 6 3 3 4 2 2 2 2" xfId="19733"/>
    <cellStyle name="Note 6 3 3 4 2 2 2 2 2" xfId="37397"/>
    <cellStyle name="Note 6 3 3 4 2 2 2 2 3" xfId="54574"/>
    <cellStyle name="Note 6 3 3 4 2 2 2 3" xfId="30670"/>
    <cellStyle name="Note 6 3 3 4 2 2 2 4" xfId="47897"/>
    <cellStyle name="Note 6 3 3 4 2 2 3" xfId="9722"/>
    <cellStyle name="Note 6 3 3 4 2 2 3 2" xfId="27387"/>
    <cellStyle name="Note 6 3 3 4 2 2 3 3" xfId="44640"/>
    <cellStyle name="Note 6 3 3 4 2 2 4" xfId="16666"/>
    <cellStyle name="Note 6 3 3 4 2 2 4 2" xfId="34330"/>
    <cellStyle name="Note 6 3 3 4 2 2 4 3" xfId="51533"/>
    <cellStyle name="Note 6 3 3 4 2 2 5" xfId="23751"/>
    <cellStyle name="Note 6 3 3 4 2 2 6" xfId="41029"/>
    <cellStyle name="Note 6 3 3 4 2 3" xfId="7867"/>
    <cellStyle name="Note 6 3 3 4 2 3 2" xfId="25532"/>
    <cellStyle name="Note 6 3 3 4 2 3 3" xfId="42797"/>
    <cellStyle name="Note 6 3 3 4 2 4" xfId="14919"/>
    <cellStyle name="Note 6 3 3 4 2 4 2" xfId="32583"/>
    <cellStyle name="Note 6 3 3 4 2 4 3" xfId="49798"/>
    <cellStyle name="Note 6 3 3 4 2 5" xfId="21889"/>
    <cellStyle name="Note 6 3 3 4 2 6" xfId="39186"/>
    <cellStyle name="Note 6 3 3 4 3" xfId="5056"/>
    <cellStyle name="Note 6 3 3 4 3 2" xfId="11976"/>
    <cellStyle name="Note 6 3 3 4 3 2 2" xfId="18757"/>
    <cellStyle name="Note 6 3 3 4 3 2 2 2" xfId="36421"/>
    <cellStyle name="Note 6 3 3 4 3 2 2 3" xfId="53604"/>
    <cellStyle name="Note 6 3 3 4 3 2 3" xfId="29640"/>
    <cellStyle name="Note 6 3 3 4 3 2 4" xfId="46873"/>
    <cellStyle name="Note 6 3 3 4 3 3" xfId="8692"/>
    <cellStyle name="Note 6 3 3 4 3 3 2" xfId="26357"/>
    <cellStyle name="Note 6 3 3 4 3 3 3" xfId="43616"/>
    <cellStyle name="Note 6 3 3 4 3 4" xfId="15690"/>
    <cellStyle name="Note 6 3 3 4 3 4 2" xfId="33354"/>
    <cellStyle name="Note 6 3 3 4 3 4 3" xfId="50563"/>
    <cellStyle name="Note 6 3 3 4 3 5" xfId="22721"/>
    <cellStyle name="Note 6 3 3 4 3 6" xfId="40005"/>
    <cellStyle name="Note 6 3 3 4 4" xfId="10662"/>
    <cellStyle name="Note 6 3 3 4 4 2" xfId="17551"/>
    <cellStyle name="Note 6 3 3 4 4 2 2" xfId="35215"/>
    <cellStyle name="Note 6 3 3 4 4 2 3" xfId="52410"/>
    <cellStyle name="Note 6 3 3 4 4 3" xfId="28326"/>
    <cellStyle name="Note 6 3 3 4 4 4" xfId="45571"/>
    <cellStyle name="Note 6 3 3 4 5" xfId="6912"/>
    <cellStyle name="Note 6 3 3 4 5 2" xfId="24577"/>
    <cellStyle name="Note 6 3 3 4 5 3" xfId="41848"/>
    <cellStyle name="Note 6 3 3 4 6" xfId="13943"/>
    <cellStyle name="Note 6 3 3 4 6 2" xfId="31607"/>
    <cellStyle name="Note 6 3 3 4 6 3" xfId="48828"/>
    <cellStyle name="Note 6 3 3 4 7" xfId="20859"/>
    <cellStyle name="Note 6 3 3 4 8" xfId="38162"/>
    <cellStyle name="Note 6 3 3 5" xfId="3368"/>
    <cellStyle name="Note 6 3 3 5 2" xfId="5284"/>
    <cellStyle name="Note 6 3 3 5 2 2" xfId="12204"/>
    <cellStyle name="Note 6 3 3 5 2 2 2" xfId="18931"/>
    <cellStyle name="Note 6 3 3 5 2 2 2 2" xfId="36595"/>
    <cellStyle name="Note 6 3 3 5 2 2 2 3" xfId="53778"/>
    <cellStyle name="Note 6 3 3 5 2 2 3" xfId="29868"/>
    <cellStyle name="Note 6 3 3 5 2 2 4" xfId="47101"/>
    <cellStyle name="Note 6 3 3 5 2 3" xfId="8920"/>
    <cellStyle name="Note 6 3 3 5 2 3 2" xfId="26585"/>
    <cellStyle name="Note 6 3 3 5 2 3 3" xfId="43844"/>
    <cellStyle name="Note 6 3 3 5 2 4" xfId="15864"/>
    <cellStyle name="Note 6 3 3 5 2 4 2" xfId="33528"/>
    <cellStyle name="Note 6 3 3 5 2 4 3" xfId="50737"/>
    <cellStyle name="Note 6 3 3 5 2 5" xfId="22949"/>
    <cellStyle name="Note 6 3 3 5 2 6" xfId="40233"/>
    <cellStyle name="Note 6 3 3 5 3" xfId="10828"/>
    <cellStyle name="Note 6 3 3 5 3 2" xfId="17663"/>
    <cellStyle name="Note 6 3 3 5 3 2 2" xfId="35327"/>
    <cellStyle name="Note 6 3 3 5 3 2 3" xfId="52522"/>
    <cellStyle name="Note 6 3 3 5 3 3" xfId="28492"/>
    <cellStyle name="Note 6 3 3 5 3 4" xfId="45737"/>
    <cellStyle name="Note 6 3 3 5 4" xfId="14117"/>
    <cellStyle name="Note 6 3 3 5 4 2" xfId="31781"/>
    <cellStyle name="Note 6 3 3 5 4 3" xfId="49002"/>
    <cellStyle name="Note 6 3 3 5 5" xfId="21087"/>
    <cellStyle name="Note 6 3 3 5 6" xfId="38390"/>
    <cellStyle name="Note 6 3 3 6" xfId="3251"/>
    <cellStyle name="Note 6 3 3 6 2" xfId="5167"/>
    <cellStyle name="Note 6 3 3 6 2 2" xfId="12087"/>
    <cellStyle name="Note 6 3 3 6 2 2 2" xfId="18868"/>
    <cellStyle name="Note 6 3 3 6 2 2 2 2" xfId="36532"/>
    <cellStyle name="Note 6 3 3 6 2 2 2 3" xfId="53715"/>
    <cellStyle name="Note 6 3 3 6 2 2 3" xfId="29751"/>
    <cellStyle name="Note 6 3 3 6 2 2 4" xfId="46984"/>
    <cellStyle name="Note 6 3 3 6 2 3" xfId="8803"/>
    <cellStyle name="Note 6 3 3 6 2 3 2" xfId="26468"/>
    <cellStyle name="Note 6 3 3 6 2 3 3" xfId="43727"/>
    <cellStyle name="Note 6 3 3 6 2 4" xfId="15801"/>
    <cellStyle name="Note 6 3 3 6 2 4 2" xfId="33465"/>
    <cellStyle name="Note 6 3 3 6 2 4 3" xfId="50674"/>
    <cellStyle name="Note 6 3 3 6 2 5" xfId="22832"/>
    <cellStyle name="Note 6 3 3 6 2 6" xfId="40116"/>
    <cellStyle name="Note 6 3 3 6 3" xfId="7023"/>
    <cellStyle name="Note 6 3 3 6 3 2" xfId="24688"/>
    <cellStyle name="Note 6 3 3 6 3 3" xfId="41959"/>
    <cellStyle name="Note 6 3 3 6 4" xfId="14054"/>
    <cellStyle name="Note 6 3 3 6 4 2" xfId="31718"/>
    <cellStyle name="Note 6 3 3 6 4 3" xfId="48939"/>
    <cellStyle name="Note 6 3 3 6 5" xfId="20970"/>
    <cellStyle name="Note 6 3 3 6 6" xfId="38273"/>
    <cellStyle name="Note 6 3 3 7" xfId="4621"/>
    <cellStyle name="Note 6 3 3 7 2" xfId="11541"/>
    <cellStyle name="Note 6 3 3 7 2 2" xfId="18322"/>
    <cellStyle name="Note 6 3 3 7 2 2 2" xfId="35986"/>
    <cellStyle name="Note 6 3 3 7 2 2 3" xfId="53175"/>
    <cellStyle name="Note 6 3 3 7 2 3" xfId="29205"/>
    <cellStyle name="Note 6 3 3 7 2 4" xfId="46444"/>
    <cellStyle name="Note 6 3 3 7 3" xfId="8257"/>
    <cellStyle name="Note 6 3 3 7 3 2" xfId="25922"/>
    <cellStyle name="Note 6 3 3 7 3 3" xfId="43187"/>
    <cellStyle name="Note 6 3 3 7 4" xfId="15255"/>
    <cellStyle name="Note 6 3 3 7 4 2" xfId="32919"/>
    <cellStyle name="Note 6 3 3 7 4 3" xfId="50134"/>
    <cellStyle name="Note 6 3 3 7 5" xfId="22286"/>
    <cellStyle name="Note 6 3 3 7 6" xfId="39576"/>
    <cellStyle name="Note 6 3 3 8" xfId="10227"/>
    <cellStyle name="Note 6 3 3 8 2" xfId="17116"/>
    <cellStyle name="Note 6 3 3 8 2 2" xfId="34780"/>
    <cellStyle name="Note 6 3 3 8 2 3" xfId="51981"/>
    <cellStyle name="Note 6 3 3 8 3" xfId="27891"/>
    <cellStyle name="Note 6 3 3 8 4" xfId="45142"/>
    <cellStyle name="Note 6 3 3 9" xfId="6477"/>
    <cellStyle name="Note 6 3 3 9 2" xfId="24142"/>
    <cellStyle name="Note 6 3 3 9 3" xfId="41419"/>
    <cellStyle name="Note 6 3 4" xfId="2871"/>
    <cellStyle name="Note 6 3 4 2" xfId="3534"/>
    <cellStyle name="Note 6 3 4 2 2" xfId="5450"/>
    <cellStyle name="Note 6 3 4 2 2 2" xfId="12370"/>
    <cellStyle name="Note 6 3 4 2 2 2 2" xfId="19097"/>
    <cellStyle name="Note 6 3 4 2 2 2 2 2" xfId="36761"/>
    <cellStyle name="Note 6 3 4 2 2 2 2 3" xfId="53941"/>
    <cellStyle name="Note 6 3 4 2 2 2 3" xfId="30034"/>
    <cellStyle name="Note 6 3 4 2 2 2 4" xfId="47264"/>
    <cellStyle name="Note 6 3 4 2 2 3" xfId="9086"/>
    <cellStyle name="Note 6 3 4 2 2 3 2" xfId="26751"/>
    <cellStyle name="Note 6 3 4 2 2 3 3" xfId="44007"/>
    <cellStyle name="Note 6 3 4 2 2 4" xfId="16030"/>
    <cellStyle name="Note 6 3 4 2 2 4 2" xfId="33694"/>
    <cellStyle name="Note 6 3 4 2 2 4 3" xfId="50900"/>
    <cellStyle name="Note 6 3 4 2 2 5" xfId="23115"/>
    <cellStyle name="Note 6 3 4 2 2 6" xfId="40396"/>
    <cellStyle name="Note 6 3 4 2 3" xfId="10994"/>
    <cellStyle name="Note 6 3 4 2 3 2" xfId="17829"/>
    <cellStyle name="Note 6 3 4 2 3 2 2" xfId="35493"/>
    <cellStyle name="Note 6 3 4 2 3 2 3" xfId="52685"/>
    <cellStyle name="Note 6 3 4 2 3 3" xfId="28658"/>
    <cellStyle name="Note 6 3 4 2 3 4" xfId="45900"/>
    <cellStyle name="Note 6 3 4 2 4" xfId="7231"/>
    <cellStyle name="Note 6 3 4 2 4 2" xfId="24896"/>
    <cellStyle name="Note 6 3 4 2 4 3" xfId="42164"/>
    <cellStyle name="Note 6 3 4 2 5" xfId="14283"/>
    <cellStyle name="Note 6 3 4 2 5 2" xfId="31947"/>
    <cellStyle name="Note 6 3 4 2 5 3" xfId="49165"/>
    <cellStyle name="Note 6 3 4 2 6" xfId="21253"/>
    <cellStyle name="Note 6 3 4 2 7" xfId="38553"/>
    <cellStyle name="Note 6 3 4 3" xfId="3904"/>
    <cellStyle name="Note 6 3 4 3 2" xfId="5820"/>
    <cellStyle name="Note 6 3 4 3 2 2" xfId="12740"/>
    <cellStyle name="Note 6 3 4 3 2 2 2" xfId="19467"/>
    <cellStyle name="Note 6 3 4 3 2 2 2 2" xfId="37131"/>
    <cellStyle name="Note 6 3 4 3 2 2 2 3" xfId="54308"/>
    <cellStyle name="Note 6 3 4 3 2 2 3" xfId="30404"/>
    <cellStyle name="Note 6 3 4 3 2 2 4" xfId="47631"/>
    <cellStyle name="Note 6 3 4 3 2 3" xfId="9456"/>
    <cellStyle name="Note 6 3 4 3 2 3 2" xfId="27121"/>
    <cellStyle name="Note 6 3 4 3 2 3 3" xfId="44374"/>
    <cellStyle name="Note 6 3 4 3 2 4" xfId="16400"/>
    <cellStyle name="Note 6 3 4 3 2 4 2" xfId="34064"/>
    <cellStyle name="Note 6 3 4 3 2 4 3" xfId="51267"/>
    <cellStyle name="Note 6 3 4 3 2 5" xfId="23485"/>
    <cellStyle name="Note 6 3 4 3 2 6" xfId="40763"/>
    <cellStyle name="Note 6 3 4 3 3" xfId="7601"/>
    <cellStyle name="Note 6 3 4 3 3 2" xfId="25266"/>
    <cellStyle name="Note 6 3 4 3 3 3" xfId="42531"/>
    <cellStyle name="Note 6 3 4 3 4" xfId="14653"/>
    <cellStyle name="Note 6 3 4 3 4 2" xfId="32317"/>
    <cellStyle name="Note 6 3 4 3 4 3" xfId="49532"/>
    <cellStyle name="Note 6 3 4 3 5" xfId="21623"/>
    <cellStyle name="Note 6 3 4 3 6" xfId="38920"/>
    <cellStyle name="Note 6 3 4 4" xfId="4787"/>
    <cellStyle name="Note 6 3 4 4 2" xfId="11707"/>
    <cellStyle name="Note 6 3 4 4 2 2" xfId="18488"/>
    <cellStyle name="Note 6 3 4 4 2 2 2" xfId="36152"/>
    <cellStyle name="Note 6 3 4 4 2 2 3" xfId="53338"/>
    <cellStyle name="Note 6 3 4 4 2 3" xfId="29371"/>
    <cellStyle name="Note 6 3 4 4 2 4" xfId="46607"/>
    <cellStyle name="Note 6 3 4 4 3" xfId="8423"/>
    <cellStyle name="Note 6 3 4 4 3 2" xfId="26088"/>
    <cellStyle name="Note 6 3 4 4 3 3" xfId="43350"/>
    <cellStyle name="Note 6 3 4 4 4" xfId="15421"/>
    <cellStyle name="Note 6 3 4 4 4 2" xfId="33085"/>
    <cellStyle name="Note 6 3 4 4 4 3" xfId="50297"/>
    <cellStyle name="Note 6 3 4 4 5" xfId="22452"/>
    <cellStyle name="Note 6 3 4 4 6" xfId="39739"/>
    <cellStyle name="Note 6 3 4 5" xfId="10393"/>
    <cellStyle name="Note 6 3 4 5 2" xfId="17282"/>
    <cellStyle name="Note 6 3 4 5 2 2" xfId="34946"/>
    <cellStyle name="Note 6 3 4 5 2 3" xfId="52144"/>
    <cellStyle name="Note 6 3 4 5 3" xfId="28057"/>
    <cellStyle name="Note 6 3 4 5 4" xfId="45305"/>
    <cellStyle name="Note 6 3 4 6" xfId="6643"/>
    <cellStyle name="Note 6 3 4 6 2" xfId="24308"/>
    <cellStyle name="Note 6 3 4 6 3" xfId="41582"/>
    <cellStyle name="Note 6 3 4 7" xfId="13674"/>
    <cellStyle name="Note 6 3 4 7 2" xfId="31338"/>
    <cellStyle name="Note 6 3 4 7 3" xfId="48562"/>
    <cellStyle name="Note 6 3 4 8" xfId="20590"/>
    <cellStyle name="Note 6 3 4 9" xfId="37896"/>
    <cellStyle name="Note 6 3 5" xfId="4523"/>
    <cellStyle name="Note 6 3 5 2" xfId="6387"/>
    <cellStyle name="Note 6 3 5 2 2" xfId="13306"/>
    <cellStyle name="Note 6 3 5 2 2 2" xfId="19979"/>
    <cellStyle name="Note 6 3 5 2 2 2 2" xfId="37643"/>
    <cellStyle name="Note 6 3 5 2 2 2 3" xfId="54820"/>
    <cellStyle name="Note 6 3 5 2 2 3" xfId="30970"/>
    <cellStyle name="Note 6 3 5 2 2 4" xfId="48197"/>
    <cellStyle name="Note 6 3 5 2 3" xfId="10022"/>
    <cellStyle name="Note 6 3 5 2 3 2" xfId="27687"/>
    <cellStyle name="Note 6 3 5 2 3 3" xfId="44940"/>
    <cellStyle name="Note 6 3 5 2 4" xfId="16912"/>
    <cellStyle name="Note 6 3 5 2 4 2" xfId="34576"/>
    <cellStyle name="Note 6 3 5 2 4 3" xfId="51779"/>
    <cellStyle name="Note 6 3 5 2 5" xfId="24052"/>
    <cellStyle name="Note 6 3 5 2 6" xfId="41329"/>
    <cellStyle name="Note 6 3 5 3" xfId="11451"/>
    <cellStyle name="Note 6 3 5 3 2" xfId="18232"/>
    <cellStyle name="Note 6 3 5 3 2 2" xfId="35896"/>
    <cellStyle name="Note 6 3 5 3 2 3" xfId="53085"/>
    <cellStyle name="Note 6 3 5 3 3" xfId="29115"/>
    <cellStyle name="Note 6 3 5 3 4" xfId="46354"/>
    <cellStyle name="Note 6 3 5 4" xfId="8167"/>
    <cellStyle name="Note 6 3 5 4 2" xfId="25832"/>
    <cellStyle name="Note 6 3 5 4 3" xfId="43097"/>
    <cellStyle name="Note 6 3 5 5" xfId="15165"/>
    <cellStyle name="Note 6 3 5 5 2" xfId="32829"/>
    <cellStyle name="Note 6 3 5 5 3" xfId="50044"/>
    <cellStyle name="Note 6 3 5 6" xfId="22196"/>
    <cellStyle name="Note 6 3 5 7" xfId="39486"/>
    <cellStyle name="Note 6 3 6" xfId="4446"/>
    <cellStyle name="Note 6 3 6 2" xfId="6310"/>
    <cellStyle name="Note 6 3 6 2 2" xfId="13229"/>
    <cellStyle name="Note 6 3 6 2 2 2" xfId="19902"/>
    <cellStyle name="Note 6 3 6 2 2 2 2" xfId="37566"/>
    <cellStyle name="Note 6 3 6 2 2 2 3" xfId="54743"/>
    <cellStyle name="Note 6 3 6 2 2 3" xfId="30893"/>
    <cellStyle name="Note 6 3 6 2 2 4" xfId="48120"/>
    <cellStyle name="Note 6 3 6 2 3" xfId="9945"/>
    <cellStyle name="Note 6 3 6 2 3 2" xfId="27610"/>
    <cellStyle name="Note 6 3 6 2 3 3" xfId="44863"/>
    <cellStyle name="Note 6 3 6 2 4" xfId="16835"/>
    <cellStyle name="Note 6 3 6 2 4 2" xfId="34499"/>
    <cellStyle name="Note 6 3 6 2 4 3" xfId="51702"/>
    <cellStyle name="Note 6 3 6 2 5" xfId="23975"/>
    <cellStyle name="Note 6 3 6 2 6" xfId="41252"/>
    <cellStyle name="Note 6 3 6 3" xfId="11374"/>
    <cellStyle name="Note 6 3 6 3 2" xfId="18155"/>
    <cellStyle name="Note 6 3 6 3 2 2" xfId="35819"/>
    <cellStyle name="Note 6 3 6 3 2 3" xfId="53008"/>
    <cellStyle name="Note 6 3 6 3 3" xfId="29038"/>
    <cellStyle name="Note 6 3 6 3 4" xfId="46277"/>
    <cellStyle name="Note 6 3 6 4" xfId="8090"/>
    <cellStyle name="Note 6 3 6 4 2" xfId="25755"/>
    <cellStyle name="Note 6 3 6 4 3" xfId="43020"/>
    <cellStyle name="Note 6 3 6 5" xfId="15088"/>
    <cellStyle name="Note 6 3 6 5 2" xfId="32752"/>
    <cellStyle name="Note 6 3 6 5 3" xfId="49967"/>
    <cellStyle name="Note 6 3 6 6" xfId="22119"/>
    <cellStyle name="Note 6 3 6 7" xfId="39409"/>
    <cellStyle name="Note 6 3 7" xfId="10166"/>
    <cellStyle name="Note 6 3 7 2" xfId="17055"/>
    <cellStyle name="Note 6 3 7 2 2" xfId="34719"/>
    <cellStyle name="Note 6 3 7 2 3" xfId="51920"/>
    <cellStyle name="Note 6 3 7 3" xfId="27830"/>
    <cellStyle name="Note 6 3 7 4" xfId="45081"/>
    <cellStyle name="Note 6 3 8" xfId="13447"/>
    <cellStyle name="Note 6 3 8 2" xfId="31111"/>
    <cellStyle name="Note 6 3 8 3" xfId="48338"/>
    <cellStyle name="Note 6 3 9" xfId="20273"/>
    <cellStyle name="Note 6 4" xfId="1884"/>
    <cellStyle name="Note 6 4 10" xfId="20149"/>
    <cellStyle name="Note 6 4 2" xfId="1885"/>
    <cellStyle name="Note 6 4 2 2" xfId="2700"/>
    <cellStyle name="Note 6 4 2 2 10" xfId="13505"/>
    <cellStyle name="Note 6 4 2 2 10 2" xfId="31169"/>
    <cellStyle name="Note 6 4 2 2 10 3" xfId="48396"/>
    <cellStyle name="Note 6 4 2 2 11" xfId="20421"/>
    <cellStyle name="Note 6 4 2 2 12" xfId="37730"/>
    <cellStyle name="Note 6 4 2 2 2" xfId="2929"/>
    <cellStyle name="Note 6 4 2 2 2 2" xfId="3592"/>
    <cellStyle name="Note 6 4 2 2 2 2 2" xfId="5508"/>
    <cellStyle name="Note 6 4 2 2 2 2 2 2" xfId="12428"/>
    <cellStyle name="Note 6 4 2 2 2 2 2 2 2" xfId="19155"/>
    <cellStyle name="Note 6 4 2 2 2 2 2 2 2 2" xfId="36819"/>
    <cellStyle name="Note 6 4 2 2 2 2 2 2 2 3" xfId="53999"/>
    <cellStyle name="Note 6 4 2 2 2 2 2 2 3" xfId="30092"/>
    <cellStyle name="Note 6 4 2 2 2 2 2 2 4" xfId="47322"/>
    <cellStyle name="Note 6 4 2 2 2 2 2 3" xfId="9144"/>
    <cellStyle name="Note 6 4 2 2 2 2 2 3 2" xfId="26809"/>
    <cellStyle name="Note 6 4 2 2 2 2 2 3 3" xfId="44065"/>
    <cellStyle name="Note 6 4 2 2 2 2 2 4" xfId="16088"/>
    <cellStyle name="Note 6 4 2 2 2 2 2 4 2" xfId="33752"/>
    <cellStyle name="Note 6 4 2 2 2 2 2 4 3" xfId="50958"/>
    <cellStyle name="Note 6 4 2 2 2 2 2 5" xfId="23173"/>
    <cellStyle name="Note 6 4 2 2 2 2 2 6" xfId="40454"/>
    <cellStyle name="Note 6 4 2 2 2 2 3" xfId="11052"/>
    <cellStyle name="Note 6 4 2 2 2 2 3 2" xfId="17887"/>
    <cellStyle name="Note 6 4 2 2 2 2 3 2 2" xfId="35551"/>
    <cellStyle name="Note 6 4 2 2 2 2 3 2 3" xfId="52743"/>
    <cellStyle name="Note 6 4 2 2 2 2 3 3" xfId="28716"/>
    <cellStyle name="Note 6 4 2 2 2 2 3 4" xfId="45958"/>
    <cellStyle name="Note 6 4 2 2 2 2 4" xfId="7289"/>
    <cellStyle name="Note 6 4 2 2 2 2 4 2" xfId="24954"/>
    <cellStyle name="Note 6 4 2 2 2 2 4 3" xfId="42222"/>
    <cellStyle name="Note 6 4 2 2 2 2 5" xfId="14341"/>
    <cellStyle name="Note 6 4 2 2 2 2 5 2" xfId="32005"/>
    <cellStyle name="Note 6 4 2 2 2 2 5 3" xfId="49223"/>
    <cellStyle name="Note 6 4 2 2 2 2 6" xfId="21311"/>
    <cellStyle name="Note 6 4 2 2 2 2 7" xfId="38611"/>
    <cellStyle name="Note 6 4 2 2 2 3" xfId="3962"/>
    <cellStyle name="Note 6 4 2 2 2 3 2" xfId="5878"/>
    <cellStyle name="Note 6 4 2 2 2 3 2 2" xfId="12798"/>
    <cellStyle name="Note 6 4 2 2 2 3 2 2 2" xfId="19525"/>
    <cellStyle name="Note 6 4 2 2 2 3 2 2 2 2" xfId="37189"/>
    <cellStyle name="Note 6 4 2 2 2 3 2 2 2 3" xfId="54366"/>
    <cellStyle name="Note 6 4 2 2 2 3 2 2 3" xfId="30462"/>
    <cellStyle name="Note 6 4 2 2 2 3 2 2 4" xfId="47689"/>
    <cellStyle name="Note 6 4 2 2 2 3 2 3" xfId="9514"/>
    <cellStyle name="Note 6 4 2 2 2 3 2 3 2" xfId="27179"/>
    <cellStyle name="Note 6 4 2 2 2 3 2 3 3" xfId="44432"/>
    <cellStyle name="Note 6 4 2 2 2 3 2 4" xfId="16458"/>
    <cellStyle name="Note 6 4 2 2 2 3 2 4 2" xfId="34122"/>
    <cellStyle name="Note 6 4 2 2 2 3 2 4 3" xfId="51325"/>
    <cellStyle name="Note 6 4 2 2 2 3 2 5" xfId="23543"/>
    <cellStyle name="Note 6 4 2 2 2 3 2 6" xfId="40821"/>
    <cellStyle name="Note 6 4 2 2 2 3 3" xfId="7659"/>
    <cellStyle name="Note 6 4 2 2 2 3 3 2" xfId="25324"/>
    <cellStyle name="Note 6 4 2 2 2 3 3 3" xfId="42589"/>
    <cellStyle name="Note 6 4 2 2 2 3 4" xfId="14711"/>
    <cellStyle name="Note 6 4 2 2 2 3 4 2" xfId="32375"/>
    <cellStyle name="Note 6 4 2 2 2 3 4 3" xfId="49590"/>
    <cellStyle name="Note 6 4 2 2 2 3 5" xfId="21681"/>
    <cellStyle name="Note 6 4 2 2 2 3 6" xfId="38978"/>
    <cellStyle name="Note 6 4 2 2 2 4" xfId="4845"/>
    <cellStyle name="Note 6 4 2 2 2 4 2" xfId="11765"/>
    <cellStyle name="Note 6 4 2 2 2 4 2 2" xfId="18546"/>
    <cellStyle name="Note 6 4 2 2 2 4 2 2 2" xfId="36210"/>
    <cellStyle name="Note 6 4 2 2 2 4 2 2 3" xfId="53396"/>
    <cellStyle name="Note 6 4 2 2 2 4 2 3" xfId="29429"/>
    <cellStyle name="Note 6 4 2 2 2 4 2 4" xfId="46665"/>
    <cellStyle name="Note 6 4 2 2 2 4 3" xfId="8481"/>
    <cellStyle name="Note 6 4 2 2 2 4 3 2" xfId="26146"/>
    <cellStyle name="Note 6 4 2 2 2 4 3 3" xfId="43408"/>
    <cellStyle name="Note 6 4 2 2 2 4 4" xfId="15479"/>
    <cellStyle name="Note 6 4 2 2 2 4 4 2" xfId="33143"/>
    <cellStyle name="Note 6 4 2 2 2 4 4 3" xfId="50355"/>
    <cellStyle name="Note 6 4 2 2 2 4 5" xfId="22510"/>
    <cellStyle name="Note 6 4 2 2 2 4 6" xfId="39797"/>
    <cellStyle name="Note 6 4 2 2 2 5" xfId="10451"/>
    <cellStyle name="Note 6 4 2 2 2 5 2" xfId="17340"/>
    <cellStyle name="Note 6 4 2 2 2 5 2 2" xfId="35004"/>
    <cellStyle name="Note 6 4 2 2 2 5 2 3" xfId="52202"/>
    <cellStyle name="Note 6 4 2 2 2 5 3" xfId="28115"/>
    <cellStyle name="Note 6 4 2 2 2 5 4" xfId="45363"/>
    <cellStyle name="Note 6 4 2 2 2 6" xfId="6701"/>
    <cellStyle name="Note 6 4 2 2 2 6 2" xfId="24366"/>
    <cellStyle name="Note 6 4 2 2 2 6 3" xfId="41640"/>
    <cellStyle name="Note 6 4 2 2 2 7" xfId="13732"/>
    <cellStyle name="Note 6 4 2 2 2 7 2" xfId="31396"/>
    <cellStyle name="Note 6 4 2 2 2 7 3" xfId="48620"/>
    <cellStyle name="Note 6 4 2 2 2 8" xfId="20648"/>
    <cellStyle name="Note 6 4 2 2 2 9" xfId="37954"/>
    <cellStyle name="Note 6 4 2 2 3" xfId="3025"/>
    <cellStyle name="Note 6 4 2 2 3 2" xfId="3688"/>
    <cellStyle name="Note 6 4 2 2 3 2 2" xfId="5604"/>
    <cellStyle name="Note 6 4 2 2 3 2 2 2" xfId="12524"/>
    <cellStyle name="Note 6 4 2 2 3 2 2 2 2" xfId="19251"/>
    <cellStyle name="Note 6 4 2 2 3 2 2 2 2 2" xfId="36915"/>
    <cellStyle name="Note 6 4 2 2 3 2 2 2 2 3" xfId="54092"/>
    <cellStyle name="Note 6 4 2 2 3 2 2 2 3" xfId="30188"/>
    <cellStyle name="Note 6 4 2 2 3 2 2 2 4" xfId="47415"/>
    <cellStyle name="Note 6 4 2 2 3 2 2 3" xfId="9240"/>
    <cellStyle name="Note 6 4 2 2 3 2 2 3 2" xfId="26905"/>
    <cellStyle name="Note 6 4 2 2 3 2 2 3 3" xfId="44158"/>
    <cellStyle name="Note 6 4 2 2 3 2 2 4" xfId="16184"/>
    <cellStyle name="Note 6 4 2 2 3 2 2 4 2" xfId="33848"/>
    <cellStyle name="Note 6 4 2 2 3 2 2 4 3" xfId="51051"/>
    <cellStyle name="Note 6 4 2 2 3 2 2 5" xfId="23269"/>
    <cellStyle name="Note 6 4 2 2 3 2 2 6" xfId="40547"/>
    <cellStyle name="Note 6 4 2 2 3 2 3" xfId="11148"/>
    <cellStyle name="Note 6 4 2 2 3 2 3 2" xfId="17983"/>
    <cellStyle name="Note 6 4 2 2 3 2 3 2 2" xfId="35647"/>
    <cellStyle name="Note 6 4 2 2 3 2 3 2 3" xfId="52836"/>
    <cellStyle name="Note 6 4 2 2 3 2 3 3" xfId="28812"/>
    <cellStyle name="Note 6 4 2 2 3 2 3 4" xfId="46051"/>
    <cellStyle name="Note 6 4 2 2 3 2 4" xfId="7385"/>
    <cellStyle name="Note 6 4 2 2 3 2 4 2" xfId="25050"/>
    <cellStyle name="Note 6 4 2 2 3 2 4 3" xfId="42315"/>
    <cellStyle name="Note 6 4 2 2 3 2 5" xfId="14437"/>
    <cellStyle name="Note 6 4 2 2 3 2 5 2" xfId="32101"/>
    <cellStyle name="Note 6 4 2 2 3 2 5 3" xfId="49316"/>
    <cellStyle name="Note 6 4 2 2 3 2 6" xfId="21407"/>
    <cellStyle name="Note 6 4 2 2 3 2 7" xfId="38704"/>
    <cellStyle name="Note 6 4 2 2 3 3" xfId="4055"/>
    <cellStyle name="Note 6 4 2 2 3 3 2" xfId="5971"/>
    <cellStyle name="Note 6 4 2 2 3 3 2 2" xfId="12891"/>
    <cellStyle name="Note 6 4 2 2 3 3 2 2 2" xfId="19618"/>
    <cellStyle name="Note 6 4 2 2 3 3 2 2 2 2" xfId="37282"/>
    <cellStyle name="Note 6 4 2 2 3 3 2 2 2 3" xfId="54459"/>
    <cellStyle name="Note 6 4 2 2 3 3 2 2 3" xfId="30555"/>
    <cellStyle name="Note 6 4 2 2 3 3 2 2 4" xfId="47782"/>
    <cellStyle name="Note 6 4 2 2 3 3 2 3" xfId="9607"/>
    <cellStyle name="Note 6 4 2 2 3 3 2 3 2" xfId="27272"/>
    <cellStyle name="Note 6 4 2 2 3 3 2 3 3" xfId="44525"/>
    <cellStyle name="Note 6 4 2 2 3 3 2 4" xfId="16551"/>
    <cellStyle name="Note 6 4 2 2 3 3 2 4 2" xfId="34215"/>
    <cellStyle name="Note 6 4 2 2 3 3 2 4 3" xfId="51418"/>
    <cellStyle name="Note 6 4 2 2 3 3 2 5" xfId="23636"/>
    <cellStyle name="Note 6 4 2 2 3 3 2 6" xfId="40914"/>
    <cellStyle name="Note 6 4 2 2 3 3 3" xfId="7752"/>
    <cellStyle name="Note 6 4 2 2 3 3 3 2" xfId="25417"/>
    <cellStyle name="Note 6 4 2 2 3 3 3 3" xfId="42682"/>
    <cellStyle name="Note 6 4 2 2 3 3 4" xfId="14804"/>
    <cellStyle name="Note 6 4 2 2 3 3 4 2" xfId="32468"/>
    <cellStyle name="Note 6 4 2 2 3 3 4 3" xfId="49683"/>
    <cellStyle name="Note 6 4 2 2 3 3 5" xfId="21774"/>
    <cellStyle name="Note 6 4 2 2 3 3 6" xfId="39071"/>
    <cellStyle name="Note 6 4 2 2 3 4" xfId="4941"/>
    <cellStyle name="Note 6 4 2 2 3 4 2" xfId="11861"/>
    <cellStyle name="Note 6 4 2 2 3 4 2 2" xfId="18642"/>
    <cellStyle name="Note 6 4 2 2 3 4 2 2 2" xfId="36306"/>
    <cellStyle name="Note 6 4 2 2 3 4 2 2 3" xfId="53489"/>
    <cellStyle name="Note 6 4 2 2 3 4 2 3" xfId="29525"/>
    <cellStyle name="Note 6 4 2 2 3 4 2 4" xfId="46758"/>
    <cellStyle name="Note 6 4 2 2 3 4 3" xfId="8577"/>
    <cellStyle name="Note 6 4 2 2 3 4 3 2" xfId="26242"/>
    <cellStyle name="Note 6 4 2 2 3 4 3 3" xfId="43501"/>
    <cellStyle name="Note 6 4 2 2 3 4 4" xfId="15575"/>
    <cellStyle name="Note 6 4 2 2 3 4 4 2" xfId="33239"/>
    <cellStyle name="Note 6 4 2 2 3 4 4 3" xfId="50448"/>
    <cellStyle name="Note 6 4 2 2 3 4 5" xfId="22606"/>
    <cellStyle name="Note 6 4 2 2 3 4 6" xfId="39890"/>
    <cellStyle name="Note 6 4 2 2 3 5" xfId="10547"/>
    <cellStyle name="Note 6 4 2 2 3 5 2" xfId="17436"/>
    <cellStyle name="Note 6 4 2 2 3 5 2 2" xfId="35100"/>
    <cellStyle name="Note 6 4 2 2 3 5 2 3" xfId="52295"/>
    <cellStyle name="Note 6 4 2 2 3 5 3" xfId="28211"/>
    <cellStyle name="Note 6 4 2 2 3 5 4" xfId="45456"/>
    <cellStyle name="Note 6 4 2 2 3 6" xfId="6797"/>
    <cellStyle name="Note 6 4 2 2 3 6 2" xfId="24462"/>
    <cellStyle name="Note 6 4 2 2 3 6 3" xfId="41733"/>
    <cellStyle name="Note 6 4 2 2 3 7" xfId="13828"/>
    <cellStyle name="Note 6 4 2 2 3 7 2" xfId="31492"/>
    <cellStyle name="Note 6 4 2 2 3 7 3" xfId="48713"/>
    <cellStyle name="Note 6 4 2 2 3 8" xfId="20744"/>
    <cellStyle name="Note 6 4 2 2 3 9" xfId="38047"/>
    <cellStyle name="Note 6 4 2 2 4" xfId="3137"/>
    <cellStyle name="Note 6 4 2 2 4 2" xfId="4167"/>
    <cellStyle name="Note 6 4 2 2 4 2 2" xfId="6083"/>
    <cellStyle name="Note 6 4 2 2 4 2 2 2" xfId="13003"/>
    <cellStyle name="Note 6 4 2 2 4 2 2 2 2" xfId="19730"/>
    <cellStyle name="Note 6 4 2 2 4 2 2 2 2 2" xfId="37394"/>
    <cellStyle name="Note 6 4 2 2 4 2 2 2 2 3" xfId="54571"/>
    <cellStyle name="Note 6 4 2 2 4 2 2 2 3" xfId="30667"/>
    <cellStyle name="Note 6 4 2 2 4 2 2 2 4" xfId="47894"/>
    <cellStyle name="Note 6 4 2 2 4 2 2 3" xfId="9719"/>
    <cellStyle name="Note 6 4 2 2 4 2 2 3 2" xfId="27384"/>
    <cellStyle name="Note 6 4 2 2 4 2 2 3 3" xfId="44637"/>
    <cellStyle name="Note 6 4 2 2 4 2 2 4" xfId="16663"/>
    <cellStyle name="Note 6 4 2 2 4 2 2 4 2" xfId="34327"/>
    <cellStyle name="Note 6 4 2 2 4 2 2 4 3" xfId="51530"/>
    <cellStyle name="Note 6 4 2 2 4 2 2 5" xfId="23748"/>
    <cellStyle name="Note 6 4 2 2 4 2 2 6" xfId="41026"/>
    <cellStyle name="Note 6 4 2 2 4 2 3" xfId="7864"/>
    <cellStyle name="Note 6 4 2 2 4 2 3 2" xfId="25529"/>
    <cellStyle name="Note 6 4 2 2 4 2 3 3" xfId="42794"/>
    <cellStyle name="Note 6 4 2 2 4 2 4" xfId="14916"/>
    <cellStyle name="Note 6 4 2 2 4 2 4 2" xfId="32580"/>
    <cellStyle name="Note 6 4 2 2 4 2 4 3" xfId="49795"/>
    <cellStyle name="Note 6 4 2 2 4 2 5" xfId="21886"/>
    <cellStyle name="Note 6 4 2 2 4 2 6" xfId="39183"/>
    <cellStyle name="Note 6 4 2 2 4 3" xfId="5053"/>
    <cellStyle name="Note 6 4 2 2 4 3 2" xfId="11973"/>
    <cellStyle name="Note 6 4 2 2 4 3 2 2" xfId="18754"/>
    <cellStyle name="Note 6 4 2 2 4 3 2 2 2" xfId="36418"/>
    <cellStyle name="Note 6 4 2 2 4 3 2 2 3" xfId="53601"/>
    <cellStyle name="Note 6 4 2 2 4 3 2 3" xfId="29637"/>
    <cellStyle name="Note 6 4 2 2 4 3 2 4" xfId="46870"/>
    <cellStyle name="Note 6 4 2 2 4 3 3" xfId="8689"/>
    <cellStyle name="Note 6 4 2 2 4 3 3 2" xfId="26354"/>
    <cellStyle name="Note 6 4 2 2 4 3 3 3" xfId="43613"/>
    <cellStyle name="Note 6 4 2 2 4 3 4" xfId="15687"/>
    <cellStyle name="Note 6 4 2 2 4 3 4 2" xfId="33351"/>
    <cellStyle name="Note 6 4 2 2 4 3 4 3" xfId="50560"/>
    <cellStyle name="Note 6 4 2 2 4 3 5" xfId="22718"/>
    <cellStyle name="Note 6 4 2 2 4 3 6" xfId="40002"/>
    <cellStyle name="Note 6 4 2 2 4 4" xfId="10659"/>
    <cellStyle name="Note 6 4 2 2 4 4 2" xfId="17548"/>
    <cellStyle name="Note 6 4 2 2 4 4 2 2" xfId="35212"/>
    <cellStyle name="Note 6 4 2 2 4 4 2 3" xfId="52407"/>
    <cellStyle name="Note 6 4 2 2 4 4 3" xfId="28323"/>
    <cellStyle name="Note 6 4 2 2 4 4 4" xfId="45568"/>
    <cellStyle name="Note 6 4 2 2 4 5" xfId="6909"/>
    <cellStyle name="Note 6 4 2 2 4 5 2" xfId="24574"/>
    <cellStyle name="Note 6 4 2 2 4 5 3" xfId="41845"/>
    <cellStyle name="Note 6 4 2 2 4 6" xfId="13940"/>
    <cellStyle name="Note 6 4 2 2 4 6 2" xfId="31604"/>
    <cellStyle name="Note 6 4 2 2 4 6 3" xfId="48825"/>
    <cellStyle name="Note 6 4 2 2 4 7" xfId="20856"/>
    <cellStyle name="Note 6 4 2 2 4 8" xfId="38159"/>
    <cellStyle name="Note 6 4 2 2 5" xfId="3365"/>
    <cellStyle name="Note 6 4 2 2 5 2" xfId="5281"/>
    <cellStyle name="Note 6 4 2 2 5 2 2" xfId="12201"/>
    <cellStyle name="Note 6 4 2 2 5 2 2 2" xfId="18928"/>
    <cellStyle name="Note 6 4 2 2 5 2 2 2 2" xfId="36592"/>
    <cellStyle name="Note 6 4 2 2 5 2 2 2 3" xfId="53775"/>
    <cellStyle name="Note 6 4 2 2 5 2 2 3" xfId="29865"/>
    <cellStyle name="Note 6 4 2 2 5 2 2 4" xfId="47098"/>
    <cellStyle name="Note 6 4 2 2 5 2 3" xfId="8917"/>
    <cellStyle name="Note 6 4 2 2 5 2 3 2" xfId="26582"/>
    <cellStyle name="Note 6 4 2 2 5 2 3 3" xfId="43841"/>
    <cellStyle name="Note 6 4 2 2 5 2 4" xfId="15861"/>
    <cellStyle name="Note 6 4 2 2 5 2 4 2" xfId="33525"/>
    <cellStyle name="Note 6 4 2 2 5 2 4 3" xfId="50734"/>
    <cellStyle name="Note 6 4 2 2 5 2 5" xfId="22946"/>
    <cellStyle name="Note 6 4 2 2 5 2 6" xfId="40230"/>
    <cellStyle name="Note 6 4 2 2 5 3" xfId="10825"/>
    <cellStyle name="Note 6 4 2 2 5 3 2" xfId="17660"/>
    <cellStyle name="Note 6 4 2 2 5 3 2 2" xfId="35324"/>
    <cellStyle name="Note 6 4 2 2 5 3 2 3" xfId="52519"/>
    <cellStyle name="Note 6 4 2 2 5 3 3" xfId="28489"/>
    <cellStyle name="Note 6 4 2 2 5 3 4" xfId="45734"/>
    <cellStyle name="Note 6 4 2 2 5 4" xfId="14114"/>
    <cellStyle name="Note 6 4 2 2 5 4 2" xfId="31778"/>
    <cellStyle name="Note 6 4 2 2 5 4 3" xfId="48999"/>
    <cellStyle name="Note 6 4 2 2 5 5" xfId="21084"/>
    <cellStyle name="Note 6 4 2 2 5 6" xfId="38387"/>
    <cellStyle name="Note 6 4 2 2 6" xfId="3254"/>
    <cellStyle name="Note 6 4 2 2 6 2" xfId="5170"/>
    <cellStyle name="Note 6 4 2 2 6 2 2" xfId="12090"/>
    <cellStyle name="Note 6 4 2 2 6 2 2 2" xfId="18871"/>
    <cellStyle name="Note 6 4 2 2 6 2 2 2 2" xfId="36535"/>
    <cellStyle name="Note 6 4 2 2 6 2 2 2 3" xfId="53718"/>
    <cellStyle name="Note 6 4 2 2 6 2 2 3" xfId="29754"/>
    <cellStyle name="Note 6 4 2 2 6 2 2 4" xfId="46987"/>
    <cellStyle name="Note 6 4 2 2 6 2 3" xfId="8806"/>
    <cellStyle name="Note 6 4 2 2 6 2 3 2" xfId="26471"/>
    <cellStyle name="Note 6 4 2 2 6 2 3 3" xfId="43730"/>
    <cellStyle name="Note 6 4 2 2 6 2 4" xfId="15804"/>
    <cellStyle name="Note 6 4 2 2 6 2 4 2" xfId="33468"/>
    <cellStyle name="Note 6 4 2 2 6 2 4 3" xfId="50677"/>
    <cellStyle name="Note 6 4 2 2 6 2 5" xfId="22835"/>
    <cellStyle name="Note 6 4 2 2 6 2 6" xfId="40119"/>
    <cellStyle name="Note 6 4 2 2 6 3" xfId="7026"/>
    <cellStyle name="Note 6 4 2 2 6 3 2" xfId="24691"/>
    <cellStyle name="Note 6 4 2 2 6 3 3" xfId="41962"/>
    <cellStyle name="Note 6 4 2 2 6 4" xfId="14057"/>
    <cellStyle name="Note 6 4 2 2 6 4 2" xfId="31721"/>
    <cellStyle name="Note 6 4 2 2 6 4 3" xfId="48942"/>
    <cellStyle name="Note 6 4 2 2 6 5" xfId="20973"/>
    <cellStyle name="Note 6 4 2 2 6 6" xfId="38276"/>
    <cellStyle name="Note 6 4 2 2 7" xfId="4618"/>
    <cellStyle name="Note 6 4 2 2 7 2" xfId="11538"/>
    <cellStyle name="Note 6 4 2 2 7 2 2" xfId="18319"/>
    <cellStyle name="Note 6 4 2 2 7 2 2 2" xfId="35983"/>
    <cellStyle name="Note 6 4 2 2 7 2 2 3" xfId="53172"/>
    <cellStyle name="Note 6 4 2 2 7 2 3" xfId="29202"/>
    <cellStyle name="Note 6 4 2 2 7 2 4" xfId="46441"/>
    <cellStyle name="Note 6 4 2 2 7 3" xfId="8254"/>
    <cellStyle name="Note 6 4 2 2 7 3 2" xfId="25919"/>
    <cellStyle name="Note 6 4 2 2 7 3 3" xfId="43184"/>
    <cellStyle name="Note 6 4 2 2 7 4" xfId="15252"/>
    <cellStyle name="Note 6 4 2 2 7 4 2" xfId="32916"/>
    <cellStyle name="Note 6 4 2 2 7 4 3" xfId="50131"/>
    <cellStyle name="Note 6 4 2 2 7 5" xfId="22283"/>
    <cellStyle name="Note 6 4 2 2 7 6" xfId="39573"/>
    <cellStyle name="Note 6 4 2 2 8" xfId="10224"/>
    <cellStyle name="Note 6 4 2 2 8 2" xfId="17113"/>
    <cellStyle name="Note 6 4 2 2 8 2 2" xfId="34777"/>
    <cellStyle name="Note 6 4 2 2 8 2 3" xfId="51978"/>
    <cellStyle name="Note 6 4 2 2 8 3" xfId="27888"/>
    <cellStyle name="Note 6 4 2 2 8 4" xfId="45139"/>
    <cellStyle name="Note 6 4 2 2 9" xfId="6474"/>
    <cellStyle name="Note 6 4 2 2 9 2" xfId="24139"/>
    <cellStyle name="Note 6 4 2 2 9 3" xfId="41416"/>
    <cellStyle name="Note 6 4 2 3" xfId="2874"/>
    <cellStyle name="Note 6 4 2 3 2" xfId="3537"/>
    <cellStyle name="Note 6 4 2 3 2 2" xfId="5453"/>
    <cellStyle name="Note 6 4 2 3 2 2 2" xfId="12373"/>
    <cellStyle name="Note 6 4 2 3 2 2 2 2" xfId="19100"/>
    <cellStyle name="Note 6 4 2 3 2 2 2 2 2" xfId="36764"/>
    <cellStyle name="Note 6 4 2 3 2 2 2 2 3" xfId="53944"/>
    <cellStyle name="Note 6 4 2 3 2 2 2 3" xfId="30037"/>
    <cellStyle name="Note 6 4 2 3 2 2 2 4" xfId="47267"/>
    <cellStyle name="Note 6 4 2 3 2 2 3" xfId="9089"/>
    <cellStyle name="Note 6 4 2 3 2 2 3 2" xfId="26754"/>
    <cellStyle name="Note 6 4 2 3 2 2 3 3" xfId="44010"/>
    <cellStyle name="Note 6 4 2 3 2 2 4" xfId="16033"/>
    <cellStyle name="Note 6 4 2 3 2 2 4 2" xfId="33697"/>
    <cellStyle name="Note 6 4 2 3 2 2 4 3" xfId="50903"/>
    <cellStyle name="Note 6 4 2 3 2 2 5" xfId="23118"/>
    <cellStyle name="Note 6 4 2 3 2 2 6" xfId="40399"/>
    <cellStyle name="Note 6 4 2 3 2 3" xfId="10997"/>
    <cellStyle name="Note 6 4 2 3 2 3 2" xfId="17832"/>
    <cellStyle name="Note 6 4 2 3 2 3 2 2" xfId="35496"/>
    <cellStyle name="Note 6 4 2 3 2 3 2 3" xfId="52688"/>
    <cellStyle name="Note 6 4 2 3 2 3 3" xfId="28661"/>
    <cellStyle name="Note 6 4 2 3 2 3 4" xfId="45903"/>
    <cellStyle name="Note 6 4 2 3 2 4" xfId="7234"/>
    <cellStyle name="Note 6 4 2 3 2 4 2" xfId="24899"/>
    <cellStyle name="Note 6 4 2 3 2 4 3" xfId="42167"/>
    <cellStyle name="Note 6 4 2 3 2 5" xfId="14286"/>
    <cellStyle name="Note 6 4 2 3 2 5 2" xfId="31950"/>
    <cellStyle name="Note 6 4 2 3 2 5 3" xfId="49168"/>
    <cellStyle name="Note 6 4 2 3 2 6" xfId="21256"/>
    <cellStyle name="Note 6 4 2 3 2 7" xfId="38556"/>
    <cellStyle name="Note 6 4 2 3 3" xfId="3907"/>
    <cellStyle name="Note 6 4 2 3 3 2" xfId="5823"/>
    <cellStyle name="Note 6 4 2 3 3 2 2" xfId="12743"/>
    <cellStyle name="Note 6 4 2 3 3 2 2 2" xfId="19470"/>
    <cellStyle name="Note 6 4 2 3 3 2 2 2 2" xfId="37134"/>
    <cellStyle name="Note 6 4 2 3 3 2 2 2 3" xfId="54311"/>
    <cellStyle name="Note 6 4 2 3 3 2 2 3" xfId="30407"/>
    <cellStyle name="Note 6 4 2 3 3 2 2 4" xfId="47634"/>
    <cellStyle name="Note 6 4 2 3 3 2 3" xfId="9459"/>
    <cellStyle name="Note 6 4 2 3 3 2 3 2" xfId="27124"/>
    <cellStyle name="Note 6 4 2 3 3 2 3 3" xfId="44377"/>
    <cellStyle name="Note 6 4 2 3 3 2 4" xfId="16403"/>
    <cellStyle name="Note 6 4 2 3 3 2 4 2" xfId="34067"/>
    <cellStyle name="Note 6 4 2 3 3 2 4 3" xfId="51270"/>
    <cellStyle name="Note 6 4 2 3 3 2 5" xfId="23488"/>
    <cellStyle name="Note 6 4 2 3 3 2 6" xfId="40766"/>
    <cellStyle name="Note 6 4 2 3 3 3" xfId="7604"/>
    <cellStyle name="Note 6 4 2 3 3 3 2" xfId="25269"/>
    <cellStyle name="Note 6 4 2 3 3 3 3" xfId="42534"/>
    <cellStyle name="Note 6 4 2 3 3 4" xfId="14656"/>
    <cellStyle name="Note 6 4 2 3 3 4 2" xfId="32320"/>
    <cellStyle name="Note 6 4 2 3 3 4 3" xfId="49535"/>
    <cellStyle name="Note 6 4 2 3 3 5" xfId="21626"/>
    <cellStyle name="Note 6 4 2 3 3 6" xfId="38923"/>
    <cellStyle name="Note 6 4 2 3 4" xfId="4790"/>
    <cellStyle name="Note 6 4 2 3 4 2" xfId="11710"/>
    <cellStyle name="Note 6 4 2 3 4 2 2" xfId="18491"/>
    <cellStyle name="Note 6 4 2 3 4 2 2 2" xfId="36155"/>
    <cellStyle name="Note 6 4 2 3 4 2 2 3" xfId="53341"/>
    <cellStyle name="Note 6 4 2 3 4 2 3" xfId="29374"/>
    <cellStyle name="Note 6 4 2 3 4 2 4" xfId="46610"/>
    <cellStyle name="Note 6 4 2 3 4 3" xfId="8426"/>
    <cellStyle name="Note 6 4 2 3 4 3 2" xfId="26091"/>
    <cellStyle name="Note 6 4 2 3 4 3 3" xfId="43353"/>
    <cellStyle name="Note 6 4 2 3 4 4" xfId="15424"/>
    <cellStyle name="Note 6 4 2 3 4 4 2" xfId="33088"/>
    <cellStyle name="Note 6 4 2 3 4 4 3" xfId="50300"/>
    <cellStyle name="Note 6 4 2 3 4 5" xfId="22455"/>
    <cellStyle name="Note 6 4 2 3 4 6" xfId="39742"/>
    <cellStyle name="Note 6 4 2 3 5" xfId="10396"/>
    <cellStyle name="Note 6 4 2 3 5 2" xfId="17285"/>
    <cellStyle name="Note 6 4 2 3 5 2 2" xfId="34949"/>
    <cellStyle name="Note 6 4 2 3 5 2 3" xfId="52147"/>
    <cellStyle name="Note 6 4 2 3 5 3" xfId="28060"/>
    <cellStyle name="Note 6 4 2 3 5 4" xfId="45308"/>
    <cellStyle name="Note 6 4 2 3 6" xfId="6646"/>
    <cellStyle name="Note 6 4 2 3 6 2" xfId="24311"/>
    <cellStyle name="Note 6 4 2 3 6 3" xfId="41585"/>
    <cellStyle name="Note 6 4 2 3 7" xfId="13677"/>
    <cellStyle name="Note 6 4 2 3 7 2" xfId="31341"/>
    <cellStyle name="Note 6 4 2 3 7 3" xfId="48565"/>
    <cellStyle name="Note 6 4 2 3 8" xfId="20593"/>
    <cellStyle name="Note 6 4 2 3 9" xfId="37899"/>
    <cellStyle name="Note 6 4 2 4" xfId="4526"/>
    <cellStyle name="Note 6 4 2 4 2" xfId="6390"/>
    <cellStyle name="Note 6 4 2 4 2 2" xfId="13309"/>
    <cellStyle name="Note 6 4 2 4 2 2 2" xfId="19982"/>
    <cellStyle name="Note 6 4 2 4 2 2 2 2" xfId="37646"/>
    <cellStyle name="Note 6 4 2 4 2 2 2 3" xfId="54823"/>
    <cellStyle name="Note 6 4 2 4 2 2 3" xfId="30973"/>
    <cellStyle name="Note 6 4 2 4 2 2 4" xfId="48200"/>
    <cellStyle name="Note 6 4 2 4 2 3" xfId="10025"/>
    <cellStyle name="Note 6 4 2 4 2 3 2" xfId="27690"/>
    <cellStyle name="Note 6 4 2 4 2 3 3" xfId="44943"/>
    <cellStyle name="Note 6 4 2 4 2 4" xfId="16915"/>
    <cellStyle name="Note 6 4 2 4 2 4 2" xfId="34579"/>
    <cellStyle name="Note 6 4 2 4 2 4 3" xfId="51782"/>
    <cellStyle name="Note 6 4 2 4 2 5" xfId="24055"/>
    <cellStyle name="Note 6 4 2 4 2 6" xfId="41332"/>
    <cellStyle name="Note 6 4 2 4 3" xfId="11454"/>
    <cellStyle name="Note 6 4 2 4 3 2" xfId="18235"/>
    <cellStyle name="Note 6 4 2 4 3 2 2" xfId="35899"/>
    <cellStyle name="Note 6 4 2 4 3 2 3" xfId="53088"/>
    <cellStyle name="Note 6 4 2 4 3 3" xfId="29118"/>
    <cellStyle name="Note 6 4 2 4 3 4" xfId="46357"/>
    <cellStyle name="Note 6 4 2 4 4" xfId="8170"/>
    <cellStyle name="Note 6 4 2 4 4 2" xfId="25835"/>
    <cellStyle name="Note 6 4 2 4 4 3" xfId="43100"/>
    <cellStyle name="Note 6 4 2 4 5" xfId="15168"/>
    <cellStyle name="Note 6 4 2 4 5 2" xfId="32832"/>
    <cellStyle name="Note 6 4 2 4 5 3" xfId="50047"/>
    <cellStyle name="Note 6 4 2 4 6" xfId="22199"/>
    <cellStyle name="Note 6 4 2 4 7" xfId="39489"/>
    <cellStyle name="Note 6 4 2 5" xfId="4449"/>
    <cellStyle name="Note 6 4 2 5 2" xfId="6313"/>
    <cellStyle name="Note 6 4 2 5 2 2" xfId="13232"/>
    <cellStyle name="Note 6 4 2 5 2 2 2" xfId="19905"/>
    <cellStyle name="Note 6 4 2 5 2 2 2 2" xfId="37569"/>
    <cellStyle name="Note 6 4 2 5 2 2 2 3" xfId="54746"/>
    <cellStyle name="Note 6 4 2 5 2 2 3" xfId="30896"/>
    <cellStyle name="Note 6 4 2 5 2 2 4" xfId="48123"/>
    <cellStyle name="Note 6 4 2 5 2 3" xfId="9948"/>
    <cellStyle name="Note 6 4 2 5 2 3 2" xfId="27613"/>
    <cellStyle name="Note 6 4 2 5 2 3 3" xfId="44866"/>
    <cellStyle name="Note 6 4 2 5 2 4" xfId="16838"/>
    <cellStyle name="Note 6 4 2 5 2 4 2" xfId="34502"/>
    <cellStyle name="Note 6 4 2 5 2 4 3" xfId="51705"/>
    <cellStyle name="Note 6 4 2 5 2 5" xfId="23978"/>
    <cellStyle name="Note 6 4 2 5 2 6" xfId="41255"/>
    <cellStyle name="Note 6 4 2 5 3" xfId="11377"/>
    <cellStyle name="Note 6 4 2 5 3 2" xfId="18158"/>
    <cellStyle name="Note 6 4 2 5 3 2 2" xfId="35822"/>
    <cellStyle name="Note 6 4 2 5 3 2 3" xfId="53011"/>
    <cellStyle name="Note 6 4 2 5 3 3" xfId="29041"/>
    <cellStyle name="Note 6 4 2 5 3 4" xfId="46280"/>
    <cellStyle name="Note 6 4 2 5 4" xfId="8093"/>
    <cellStyle name="Note 6 4 2 5 4 2" xfId="25758"/>
    <cellStyle name="Note 6 4 2 5 4 3" xfId="43023"/>
    <cellStyle name="Note 6 4 2 5 5" xfId="15091"/>
    <cellStyle name="Note 6 4 2 5 5 2" xfId="32755"/>
    <cellStyle name="Note 6 4 2 5 5 3" xfId="49970"/>
    <cellStyle name="Note 6 4 2 5 6" xfId="22122"/>
    <cellStyle name="Note 6 4 2 5 7" xfId="39412"/>
    <cellStyle name="Note 6 4 2 6" xfId="10169"/>
    <cellStyle name="Note 6 4 2 6 2" xfId="17058"/>
    <cellStyle name="Note 6 4 2 6 2 2" xfId="34722"/>
    <cellStyle name="Note 6 4 2 6 2 3" xfId="51923"/>
    <cellStyle name="Note 6 4 2 6 3" xfId="27833"/>
    <cellStyle name="Note 6 4 2 6 4" xfId="45084"/>
    <cellStyle name="Note 6 4 2 7" xfId="13450"/>
    <cellStyle name="Note 6 4 2 7 2" xfId="31114"/>
    <cellStyle name="Note 6 4 2 7 3" xfId="48341"/>
    <cellStyle name="Note 6 4 2 8" xfId="20276"/>
    <cellStyle name="Note 6 4 2 9" xfId="20148"/>
    <cellStyle name="Note 6 4 3" xfId="2701"/>
    <cellStyle name="Note 6 4 3 10" xfId="13506"/>
    <cellStyle name="Note 6 4 3 10 2" xfId="31170"/>
    <cellStyle name="Note 6 4 3 10 3" xfId="48397"/>
    <cellStyle name="Note 6 4 3 11" xfId="20422"/>
    <cellStyle name="Note 6 4 3 12" xfId="37731"/>
    <cellStyle name="Note 6 4 3 2" xfId="2930"/>
    <cellStyle name="Note 6 4 3 2 2" xfId="3593"/>
    <cellStyle name="Note 6 4 3 2 2 2" xfId="5509"/>
    <cellStyle name="Note 6 4 3 2 2 2 2" xfId="12429"/>
    <cellStyle name="Note 6 4 3 2 2 2 2 2" xfId="19156"/>
    <cellStyle name="Note 6 4 3 2 2 2 2 2 2" xfId="36820"/>
    <cellStyle name="Note 6 4 3 2 2 2 2 2 3" xfId="54000"/>
    <cellStyle name="Note 6 4 3 2 2 2 2 3" xfId="30093"/>
    <cellStyle name="Note 6 4 3 2 2 2 2 4" xfId="47323"/>
    <cellStyle name="Note 6 4 3 2 2 2 3" xfId="9145"/>
    <cellStyle name="Note 6 4 3 2 2 2 3 2" xfId="26810"/>
    <cellStyle name="Note 6 4 3 2 2 2 3 3" xfId="44066"/>
    <cellStyle name="Note 6 4 3 2 2 2 4" xfId="16089"/>
    <cellStyle name="Note 6 4 3 2 2 2 4 2" xfId="33753"/>
    <cellStyle name="Note 6 4 3 2 2 2 4 3" xfId="50959"/>
    <cellStyle name="Note 6 4 3 2 2 2 5" xfId="23174"/>
    <cellStyle name="Note 6 4 3 2 2 2 6" xfId="40455"/>
    <cellStyle name="Note 6 4 3 2 2 3" xfId="11053"/>
    <cellStyle name="Note 6 4 3 2 2 3 2" xfId="17888"/>
    <cellStyle name="Note 6 4 3 2 2 3 2 2" xfId="35552"/>
    <cellStyle name="Note 6 4 3 2 2 3 2 3" xfId="52744"/>
    <cellStyle name="Note 6 4 3 2 2 3 3" xfId="28717"/>
    <cellStyle name="Note 6 4 3 2 2 3 4" xfId="45959"/>
    <cellStyle name="Note 6 4 3 2 2 4" xfId="7290"/>
    <cellStyle name="Note 6 4 3 2 2 4 2" xfId="24955"/>
    <cellStyle name="Note 6 4 3 2 2 4 3" xfId="42223"/>
    <cellStyle name="Note 6 4 3 2 2 5" xfId="14342"/>
    <cellStyle name="Note 6 4 3 2 2 5 2" xfId="32006"/>
    <cellStyle name="Note 6 4 3 2 2 5 3" xfId="49224"/>
    <cellStyle name="Note 6 4 3 2 2 6" xfId="21312"/>
    <cellStyle name="Note 6 4 3 2 2 7" xfId="38612"/>
    <cellStyle name="Note 6 4 3 2 3" xfId="3963"/>
    <cellStyle name="Note 6 4 3 2 3 2" xfId="5879"/>
    <cellStyle name="Note 6 4 3 2 3 2 2" xfId="12799"/>
    <cellStyle name="Note 6 4 3 2 3 2 2 2" xfId="19526"/>
    <cellStyle name="Note 6 4 3 2 3 2 2 2 2" xfId="37190"/>
    <cellStyle name="Note 6 4 3 2 3 2 2 2 3" xfId="54367"/>
    <cellStyle name="Note 6 4 3 2 3 2 2 3" xfId="30463"/>
    <cellStyle name="Note 6 4 3 2 3 2 2 4" xfId="47690"/>
    <cellStyle name="Note 6 4 3 2 3 2 3" xfId="9515"/>
    <cellStyle name="Note 6 4 3 2 3 2 3 2" xfId="27180"/>
    <cellStyle name="Note 6 4 3 2 3 2 3 3" xfId="44433"/>
    <cellStyle name="Note 6 4 3 2 3 2 4" xfId="16459"/>
    <cellStyle name="Note 6 4 3 2 3 2 4 2" xfId="34123"/>
    <cellStyle name="Note 6 4 3 2 3 2 4 3" xfId="51326"/>
    <cellStyle name="Note 6 4 3 2 3 2 5" xfId="23544"/>
    <cellStyle name="Note 6 4 3 2 3 2 6" xfId="40822"/>
    <cellStyle name="Note 6 4 3 2 3 3" xfId="7660"/>
    <cellStyle name="Note 6 4 3 2 3 3 2" xfId="25325"/>
    <cellStyle name="Note 6 4 3 2 3 3 3" xfId="42590"/>
    <cellStyle name="Note 6 4 3 2 3 4" xfId="14712"/>
    <cellStyle name="Note 6 4 3 2 3 4 2" xfId="32376"/>
    <cellStyle name="Note 6 4 3 2 3 4 3" xfId="49591"/>
    <cellStyle name="Note 6 4 3 2 3 5" xfId="21682"/>
    <cellStyle name="Note 6 4 3 2 3 6" xfId="38979"/>
    <cellStyle name="Note 6 4 3 2 4" xfId="4846"/>
    <cellStyle name="Note 6 4 3 2 4 2" xfId="11766"/>
    <cellStyle name="Note 6 4 3 2 4 2 2" xfId="18547"/>
    <cellStyle name="Note 6 4 3 2 4 2 2 2" xfId="36211"/>
    <cellStyle name="Note 6 4 3 2 4 2 2 3" xfId="53397"/>
    <cellStyle name="Note 6 4 3 2 4 2 3" xfId="29430"/>
    <cellStyle name="Note 6 4 3 2 4 2 4" xfId="46666"/>
    <cellStyle name="Note 6 4 3 2 4 3" xfId="8482"/>
    <cellStyle name="Note 6 4 3 2 4 3 2" xfId="26147"/>
    <cellStyle name="Note 6 4 3 2 4 3 3" xfId="43409"/>
    <cellStyle name="Note 6 4 3 2 4 4" xfId="15480"/>
    <cellStyle name="Note 6 4 3 2 4 4 2" xfId="33144"/>
    <cellStyle name="Note 6 4 3 2 4 4 3" xfId="50356"/>
    <cellStyle name="Note 6 4 3 2 4 5" xfId="22511"/>
    <cellStyle name="Note 6 4 3 2 4 6" xfId="39798"/>
    <cellStyle name="Note 6 4 3 2 5" xfId="10452"/>
    <cellStyle name="Note 6 4 3 2 5 2" xfId="17341"/>
    <cellStyle name="Note 6 4 3 2 5 2 2" xfId="35005"/>
    <cellStyle name="Note 6 4 3 2 5 2 3" xfId="52203"/>
    <cellStyle name="Note 6 4 3 2 5 3" xfId="28116"/>
    <cellStyle name="Note 6 4 3 2 5 4" xfId="45364"/>
    <cellStyle name="Note 6 4 3 2 6" xfId="6702"/>
    <cellStyle name="Note 6 4 3 2 6 2" xfId="24367"/>
    <cellStyle name="Note 6 4 3 2 6 3" xfId="41641"/>
    <cellStyle name="Note 6 4 3 2 7" xfId="13733"/>
    <cellStyle name="Note 6 4 3 2 7 2" xfId="31397"/>
    <cellStyle name="Note 6 4 3 2 7 3" xfId="48621"/>
    <cellStyle name="Note 6 4 3 2 8" xfId="20649"/>
    <cellStyle name="Note 6 4 3 2 9" xfId="37955"/>
    <cellStyle name="Note 6 4 3 3" xfId="3026"/>
    <cellStyle name="Note 6 4 3 3 2" xfId="3689"/>
    <cellStyle name="Note 6 4 3 3 2 2" xfId="5605"/>
    <cellStyle name="Note 6 4 3 3 2 2 2" xfId="12525"/>
    <cellStyle name="Note 6 4 3 3 2 2 2 2" xfId="19252"/>
    <cellStyle name="Note 6 4 3 3 2 2 2 2 2" xfId="36916"/>
    <cellStyle name="Note 6 4 3 3 2 2 2 2 3" xfId="54093"/>
    <cellStyle name="Note 6 4 3 3 2 2 2 3" xfId="30189"/>
    <cellStyle name="Note 6 4 3 3 2 2 2 4" xfId="47416"/>
    <cellStyle name="Note 6 4 3 3 2 2 3" xfId="9241"/>
    <cellStyle name="Note 6 4 3 3 2 2 3 2" xfId="26906"/>
    <cellStyle name="Note 6 4 3 3 2 2 3 3" xfId="44159"/>
    <cellStyle name="Note 6 4 3 3 2 2 4" xfId="16185"/>
    <cellStyle name="Note 6 4 3 3 2 2 4 2" xfId="33849"/>
    <cellStyle name="Note 6 4 3 3 2 2 4 3" xfId="51052"/>
    <cellStyle name="Note 6 4 3 3 2 2 5" xfId="23270"/>
    <cellStyle name="Note 6 4 3 3 2 2 6" xfId="40548"/>
    <cellStyle name="Note 6 4 3 3 2 3" xfId="11149"/>
    <cellStyle name="Note 6 4 3 3 2 3 2" xfId="17984"/>
    <cellStyle name="Note 6 4 3 3 2 3 2 2" xfId="35648"/>
    <cellStyle name="Note 6 4 3 3 2 3 2 3" xfId="52837"/>
    <cellStyle name="Note 6 4 3 3 2 3 3" xfId="28813"/>
    <cellStyle name="Note 6 4 3 3 2 3 4" xfId="46052"/>
    <cellStyle name="Note 6 4 3 3 2 4" xfId="7386"/>
    <cellStyle name="Note 6 4 3 3 2 4 2" xfId="25051"/>
    <cellStyle name="Note 6 4 3 3 2 4 3" xfId="42316"/>
    <cellStyle name="Note 6 4 3 3 2 5" xfId="14438"/>
    <cellStyle name="Note 6 4 3 3 2 5 2" xfId="32102"/>
    <cellStyle name="Note 6 4 3 3 2 5 3" xfId="49317"/>
    <cellStyle name="Note 6 4 3 3 2 6" xfId="21408"/>
    <cellStyle name="Note 6 4 3 3 2 7" xfId="38705"/>
    <cellStyle name="Note 6 4 3 3 3" xfId="4056"/>
    <cellStyle name="Note 6 4 3 3 3 2" xfId="5972"/>
    <cellStyle name="Note 6 4 3 3 3 2 2" xfId="12892"/>
    <cellStyle name="Note 6 4 3 3 3 2 2 2" xfId="19619"/>
    <cellStyle name="Note 6 4 3 3 3 2 2 2 2" xfId="37283"/>
    <cellStyle name="Note 6 4 3 3 3 2 2 2 3" xfId="54460"/>
    <cellStyle name="Note 6 4 3 3 3 2 2 3" xfId="30556"/>
    <cellStyle name="Note 6 4 3 3 3 2 2 4" xfId="47783"/>
    <cellStyle name="Note 6 4 3 3 3 2 3" xfId="9608"/>
    <cellStyle name="Note 6 4 3 3 3 2 3 2" xfId="27273"/>
    <cellStyle name="Note 6 4 3 3 3 2 3 3" xfId="44526"/>
    <cellStyle name="Note 6 4 3 3 3 2 4" xfId="16552"/>
    <cellStyle name="Note 6 4 3 3 3 2 4 2" xfId="34216"/>
    <cellStyle name="Note 6 4 3 3 3 2 4 3" xfId="51419"/>
    <cellStyle name="Note 6 4 3 3 3 2 5" xfId="23637"/>
    <cellStyle name="Note 6 4 3 3 3 2 6" xfId="40915"/>
    <cellStyle name="Note 6 4 3 3 3 3" xfId="7753"/>
    <cellStyle name="Note 6 4 3 3 3 3 2" xfId="25418"/>
    <cellStyle name="Note 6 4 3 3 3 3 3" xfId="42683"/>
    <cellStyle name="Note 6 4 3 3 3 4" xfId="14805"/>
    <cellStyle name="Note 6 4 3 3 3 4 2" xfId="32469"/>
    <cellStyle name="Note 6 4 3 3 3 4 3" xfId="49684"/>
    <cellStyle name="Note 6 4 3 3 3 5" xfId="21775"/>
    <cellStyle name="Note 6 4 3 3 3 6" xfId="39072"/>
    <cellStyle name="Note 6 4 3 3 4" xfId="4942"/>
    <cellStyle name="Note 6 4 3 3 4 2" xfId="11862"/>
    <cellStyle name="Note 6 4 3 3 4 2 2" xfId="18643"/>
    <cellStyle name="Note 6 4 3 3 4 2 2 2" xfId="36307"/>
    <cellStyle name="Note 6 4 3 3 4 2 2 3" xfId="53490"/>
    <cellStyle name="Note 6 4 3 3 4 2 3" xfId="29526"/>
    <cellStyle name="Note 6 4 3 3 4 2 4" xfId="46759"/>
    <cellStyle name="Note 6 4 3 3 4 3" xfId="8578"/>
    <cellStyle name="Note 6 4 3 3 4 3 2" xfId="26243"/>
    <cellStyle name="Note 6 4 3 3 4 3 3" xfId="43502"/>
    <cellStyle name="Note 6 4 3 3 4 4" xfId="15576"/>
    <cellStyle name="Note 6 4 3 3 4 4 2" xfId="33240"/>
    <cellStyle name="Note 6 4 3 3 4 4 3" xfId="50449"/>
    <cellStyle name="Note 6 4 3 3 4 5" xfId="22607"/>
    <cellStyle name="Note 6 4 3 3 4 6" xfId="39891"/>
    <cellStyle name="Note 6 4 3 3 5" xfId="10548"/>
    <cellStyle name="Note 6 4 3 3 5 2" xfId="17437"/>
    <cellStyle name="Note 6 4 3 3 5 2 2" xfId="35101"/>
    <cellStyle name="Note 6 4 3 3 5 2 3" xfId="52296"/>
    <cellStyle name="Note 6 4 3 3 5 3" xfId="28212"/>
    <cellStyle name="Note 6 4 3 3 5 4" xfId="45457"/>
    <cellStyle name="Note 6 4 3 3 6" xfId="6798"/>
    <cellStyle name="Note 6 4 3 3 6 2" xfId="24463"/>
    <cellStyle name="Note 6 4 3 3 6 3" xfId="41734"/>
    <cellStyle name="Note 6 4 3 3 7" xfId="13829"/>
    <cellStyle name="Note 6 4 3 3 7 2" xfId="31493"/>
    <cellStyle name="Note 6 4 3 3 7 3" xfId="48714"/>
    <cellStyle name="Note 6 4 3 3 8" xfId="20745"/>
    <cellStyle name="Note 6 4 3 3 9" xfId="38048"/>
    <cellStyle name="Note 6 4 3 4" xfId="3138"/>
    <cellStyle name="Note 6 4 3 4 2" xfId="4168"/>
    <cellStyle name="Note 6 4 3 4 2 2" xfId="6084"/>
    <cellStyle name="Note 6 4 3 4 2 2 2" xfId="13004"/>
    <cellStyle name="Note 6 4 3 4 2 2 2 2" xfId="19731"/>
    <cellStyle name="Note 6 4 3 4 2 2 2 2 2" xfId="37395"/>
    <cellStyle name="Note 6 4 3 4 2 2 2 2 3" xfId="54572"/>
    <cellStyle name="Note 6 4 3 4 2 2 2 3" xfId="30668"/>
    <cellStyle name="Note 6 4 3 4 2 2 2 4" xfId="47895"/>
    <cellStyle name="Note 6 4 3 4 2 2 3" xfId="9720"/>
    <cellStyle name="Note 6 4 3 4 2 2 3 2" xfId="27385"/>
    <cellStyle name="Note 6 4 3 4 2 2 3 3" xfId="44638"/>
    <cellStyle name="Note 6 4 3 4 2 2 4" xfId="16664"/>
    <cellStyle name="Note 6 4 3 4 2 2 4 2" xfId="34328"/>
    <cellStyle name="Note 6 4 3 4 2 2 4 3" xfId="51531"/>
    <cellStyle name="Note 6 4 3 4 2 2 5" xfId="23749"/>
    <cellStyle name="Note 6 4 3 4 2 2 6" xfId="41027"/>
    <cellStyle name="Note 6 4 3 4 2 3" xfId="7865"/>
    <cellStyle name="Note 6 4 3 4 2 3 2" xfId="25530"/>
    <cellStyle name="Note 6 4 3 4 2 3 3" xfId="42795"/>
    <cellStyle name="Note 6 4 3 4 2 4" xfId="14917"/>
    <cellStyle name="Note 6 4 3 4 2 4 2" xfId="32581"/>
    <cellStyle name="Note 6 4 3 4 2 4 3" xfId="49796"/>
    <cellStyle name="Note 6 4 3 4 2 5" xfId="21887"/>
    <cellStyle name="Note 6 4 3 4 2 6" xfId="39184"/>
    <cellStyle name="Note 6 4 3 4 3" xfId="5054"/>
    <cellStyle name="Note 6 4 3 4 3 2" xfId="11974"/>
    <cellStyle name="Note 6 4 3 4 3 2 2" xfId="18755"/>
    <cellStyle name="Note 6 4 3 4 3 2 2 2" xfId="36419"/>
    <cellStyle name="Note 6 4 3 4 3 2 2 3" xfId="53602"/>
    <cellStyle name="Note 6 4 3 4 3 2 3" xfId="29638"/>
    <cellStyle name="Note 6 4 3 4 3 2 4" xfId="46871"/>
    <cellStyle name="Note 6 4 3 4 3 3" xfId="8690"/>
    <cellStyle name="Note 6 4 3 4 3 3 2" xfId="26355"/>
    <cellStyle name="Note 6 4 3 4 3 3 3" xfId="43614"/>
    <cellStyle name="Note 6 4 3 4 3 4" xfId="15688"/>
    <cellStyle name="Note 6 4 3 4 3 4 2" xfId="33352"/>
    <cellStyle name="Note 6 4 3 4 3 4 3" xfId="50561"/>
    <cellStyle name="Note 6 4 3 4 3 5" xfId="22719"/>
    <cellStyle name="Note 6 4 3 4 3 6" xfId="40003"/>
    <cellStyle name="Note 6 4 3 4 4" xfId="10660"/>
    <cellStyle name="Note 6 4 3 4 4 2" xfId="17549"/>
    <cellStyle name="Note 6 4 3 4 4 2 2" xfId="35213"/>
    <cellStyle name="Note 6 4 3 4 4 2 3" xfId="52408"/>
    <cellStyle name="Note 6 4 3 4 4 3" xfId="28324"/>
    <cellStyle name="Note 6 4 3 4 4 4" xfId="45569"/>
    <cellStyle name="Note 6 4 3 4 5" xfId="6910"/>
    <cellStyle name="Note 6 4 3 4 5 2" xfId="24575"/>
    <cellStyle name="Note 6 4 3 4 5 3" xfId="41846"/>
    <cellStyle name="Note 6 4 3 4 6" xfId="13941"/>
    <cellStyle name="Note 6 4 3 4 6 2" xfId="31605"/>
    <cellStyle name="Note 6 4 3 4 6 3" xfId="48826"/>
    <cellStyle name="Note 6 4 3 4 7" xfId="20857"/>
    <cellStyle name="Note 6 4 3 4 8" xfId="38160"/>
    <cellStyle name="Note 6 4 3 5" xfId="3366"/>
    <cellStyle name="Note 6 4 3 5 2" xfId="5282"/>
    <cellStyle name="Note 6 4 3 5 2 2" xfId="12202"/>
    <cellStyle name="Note 6 4 3 5 2 2 2" xfId="18929"/>
    <cellStyle name="Note 6 4 3 5 2 2 2 2" xfId="36593"/>
    <cellStyle name="Note 6 4 3 5 2 2 2 3" xfId="53776"/>
    <cellStyle name="Note 6 4 3 5 2 2 3" xfId="29866"/>
    <cellStyle name="Note 6 4 3 5 2 2 4" xfId="47099"/>
    <cellStyle name="Note 6 4 3 5 2 3" xfId="8918"/>
    <cellStyle name="Note 6 4 3 5 2 3 2" xfId="26583"/>
    <cellStyle name="Note 6 4 3 5 2 3 3" xfId="43842"/>
    <cellStyle name="Note 6 4 3 5 2 4" xfId="15862"/>
    <cellStyle name="Note 6 4 3 5 2 4 2" xfId="33526"/>
    <cellStyle name="Note 6 4 3 5 2 4 3" xfId="50735"/>
    <cellStyle name="Note 6 4 3 5 2 5" xfId="22947"/>
    <cellStyle name="Note 6 4 3 5 2 6" xfId="40231"/>
    <cellStyle name="Note 6 4 3 5 3" xfId="10826"/>
    <cellStyle name="Note 6 4 3 5 3 2" xfId="17661"/>
    <cellStyle name="Note 6 4 3 5 3 2 2" xfId="35325"/>
    <cellStyle name="Note 6 4 3 5 3 2 3" xfId="52520"/>
    <cellStyle name="Note 6 4 3 5 3 3" xfId="28490"/>
    <cellStyle name="Note 6 4 3 5 3 4" xfId="45735"/>
    <cellStyle name="Note 6 4 3 5 4" xfId="14115"/>
    <cellStyle name="Note 6 4 3 5 4 2" xfId="31779"/>
    <cellStyle name="Note 6 4 3 5 4 3" xfId="49000"/>
    <cellStyle name="Note 6 4 3 5 5" xfId="21085"/>
    <cellStyle name="Note 6 4 3 5 6" xfId="38388"/>
    <cellStyle name="Note 6 4 3 6" xfId="3253"/>
    <cellStyle name="Note 6 4 3 6 2" xfId="5169"/>
    <cellStyle name="Note 6 4 3 6 2 2" xfId="12089"/>
    <cellStyle name="Note 6 4 3 6 2 2 2" xfId="18870"/>
    <cellStyle name="Note 6 4 3 6 2 2 2 2" xfId="36534"/>
    <cellStyle name="Note 6 4 3 6 2 2 2 3" xfId="53717"/>
    <cellStyle name="Note 6 4 3 6 2 2 3" xfId="29753"/>
    <cellStyle name="Note 6 4 3 6 2 2 4" xfId="46986"/>
    <cellStyle name="Note 6 4 3 6 2 3" xfId="8805"/>
    <cellStyle name="Note 6 4 3 6 2 3 2" xfId="26470"/>
    <cellStyle name="Note 6 4 3 6 2 3 3" xfId="43729"/>
    <cellStyle name="Note 6 4 3 6 2 4" xfId="15803"/>
    <cellStyle name="Note 6 4 3 6 2 4 2" xfId="33467"/>
    <cellStyle name="Note 6 4 3 6 2 4 3" xfId="50676"/>
    <cellStyle name="Note 6 4 3 6 2 5" xfId="22834"/>
    <cellStyle name="Note 6 4 3 6 2 6" xfId="40118"/>
    <cellStyle name="Note 6 4 3 6 3" xfId="7025"/>
    <cellStyle name="Note 6 4 3 6 3 2" xfId="24690"/>
    <cellStyle name="Note 6 4 3 6 3 3" xfId="41961"/>
    <cellStyle name="Note 6 4 3 6 4" xfId="14056"/>
    <cellStyle name="Note 6 4 3 6 4 2" xfId="31720"/>
    <cellStyle name="Note 6 4 3 6 4 3" xfId="48941"/>
    <cellStyle name="Note 6 4 3 6 5" xfId="20972"/>
    <cellStyle name="Note 6 4 3 6 6" xfId="38275"/>
    <cellStyle name="Note 6 4 3 7" xfId="4619"/>
    <cellStyle name="Note 6 4 3 7 2" xfId="11539"/>
    <cellStyle name="Note 6 4 3 7 2 2" xfId="18320"/>
    <cellStyle name="Note 6 4 3 7 2 2 2" xfId="35984"/>
    <cellStyle name="Note 6 4 3 7 2 2 3" xfId="53173"/>
    <cellStyle name="Note 6 4 3 7 2 3" xfId="29203"/>
    <cellStyle name="Note 6 4 3 7 2 4" xfId="46442"/>
    <cellStyle name="Note 6 4 3 7 3" xfId="8255"/>
    <cellStyle name="Note 6 4 3 7 3 2" xfId="25920"/>
    <cellStyle name="Note 6 4 3 7 3 3" xfId="43185"/>
    <cellStyle name="Note 6 4 3 7 4" xfId="15253"/>
    <cellStyle name="Note 6 4 3 7 4 2" xfId="32917"/>
    <cellStyle name="Note 6 4 3 7 4 3" xfId="50132"/>
    <cellStyle name="Note 6 4 3 7 5" xfId="22284"/>
    <cellStyle name="Note 6 4 3 7 6" xfId="39574"/>
    <cellStyle name="Note 6 4 3 8" xfId="10225"/>
    <cellStyle name="Note 6 4 3 8 2" xfId="17114"/>
    <cellStyle name="Note 6 4 3 8 2 2" xfId="34778"/>
    <cellStyle name="Note 6 4 3 8 2 3" xfId="51979"/>
    <cellStyle name="Note 6 4 3 8 3" xfId="27889"/>
    <cellStyle name="Note 6 4 3 8 4" xfId="45140"/>
    <cellStyle name="Note 6 4 3 9" xfId="6475"/>
    <cellStyle name="Note 6 4 3 9 2" xfId="24140"/>
    <cellStyle name="Note 6 4 3 9 3" xfId="41417"/>
    <cellStyle name="Note 6 4 4" xfId="2873"/>
    <cellStyle name="Note 6 4 4 2" xfId="3536"/>
    <cellStyle name="Note 6 4 4 2 2" xfId="5452"/>
    <cellStyle name="Note 6 4 4 2 2 2" xfId="12372"/>
    <cellStyle name="Note 6 4 4 2 2 2 2" xfId="19099"/>
    <cellStyle name="Note 6 4 4 2 2 2 2 2" xfId="36763"/>
    <cellStyle name="Note 6 4 4 2 2 2 2 3" xfId="53943"/>
    <cellStyle name="Note 6 4 4 2 2 2 3" xfId="30036"/>
    <cellStyle name="Note 6 4 4 2 2 2 4" xfId="47266"/>
    <cellStyle name="Note 6 4 4 2 2 3" xfId="9088"/>
    <cellStyle name="Note 6 4 4 2 2 3 2" xfId="26753"/>
    <cellStyle name="Note 6 4 4 2 2 3 3" xfId="44009"/>
    <cellStyle name="Note 6 4 4 2 2 4" xfId="16032"/>
    <cellStyle name="Note 6 4 4 2 2 4 2" xfId="33696"/>
    <cellStyle name="Note 6 4 4 2 2 4 3" xfId="50902"/>
    <cellStyle name="Note 6 4 4 2 2 5" xfId="23117"/>
    <cellStyle name="Note 6 4 4 2 2 6" xfId="40398"/>
    <cellStyle name="Note 6 4 4 2 3" xfId="10996"/>
    <cellStyle name="Note 6 4 4 2 3 2" xfId="17831"/>
    <cellStyle name="Note 6 4 4 2 3 2 2" xfId="35495"/>
    <cellStyle name="Note 6 4 4 2 3 2 3" xfId="52687"/>
    <cellStyle name="Note 6 4 4 2 3 3" xfId="28660"/>
    <cellStyle name="Note 6 4 4 2 3 4" xfId="45902"/>
    <cellStyle name="Note 6 4 4 2 4" xfId="7233"/>
    <cellStyle name="Note 6 4 4 2 4 2" xfId="24898"/>
    <cellStyle name="Note 6 4 4 2 4 3" xfId="42166"/>
    <cellStyle name="Note 6 4 4 2 5" xfId="14285"/>
    <cellStyle name="Note 6 4 4 2 5 2" xfId="31949"/>
    <cellStyle name="Note 6 4 4 2 5 3" xfId="49167"/>
    <cellStyle name="Note 6 4 4 2 6" xfId="21255"/>
    <cellStyle name="Note 6 4 4 2 7" xfId="38555"/>
    <cellStyle name="Note 6 4 4 3" xfId="3906"/>
    <cellStyle name="Note 6 4 4 3 2" xfId="5822"/>
    <cellStyle name="Note 6 4 4 3 2 2" xfId="12742"/>
    <cellStyle name="Note 6 4 4 3 2 2 2" xfId="19469"/>
    <cellStyle name="Note 6 4 4 3 2 2 2 2" xfId="37133"/>
    <cellStyle name="Note 6 4 4 3 2 2 2 3" xfId="54310"/>
    <cellStyle name="Note 6 4 4 3 2 2 3" xfId="30406"/>
    <cellStyle name="Note 6 4 4 3 2 2 4" xfId="47633"/>
    <cellStyle name="Note 6 4 4 3 2 3" xfId="9458"/>
    <cellStyle name="Note 6 4 4 3 2 3 2" xfId="27123"/>
    <cellStyle name="Note 6 4 4 3 2 3 3" xfId="44376"/>
    <cellStyle name="Note 6 4 4 3 2 4" xfId="16402"/>
    <cellStyle name="Note 6 4 4 3 2 4 2" xfId="34066"/>
    <cellStyle name="Note 6 4 4 3 2 4 3" xfId="51269"/>
    <cellStyle name="Note 6 4 4 3 2 5" xfId="23487"/>
    <cellStyle name="Note 6 4 4 3 2 6" xfId="40765"/>
    <cellStyle name="Note 6 4 4 3 3" xfId="7603"/>
    <cellStyle name="Note 6 4 4 3 3 2" xfId="25268"/>
    <cellStyle name="Note 6 4 4 3 3 3" xfId="42533"/>
    <cellStyle name="Note 6 4 4 3 4" xfId="14655"/>
    <cellStyle name="Note 6 4 4 3 4 2" xfId="32319"/>
    <cellStyle name="Note 6 4 4 3 4 3" xfId="49534"/>
    <cellStyle name="Note 6 4 4 3 5" xfId="21625"/>
    <cellStyle name="Note 6 4 4 3 6" xfId="38922"/>
    <cellStyle name="Note 6 4 4 4" xfId="4789"/>
    <cellStyle name="Note 6 4 4 4 2" xfId="11709"/>
    <cellStyle name="Note 6 4 4 4 2 2" xfId="18490"/>
    <cellStyle name="Note 6 4 4 4 2 2 2" xfId="36154"/>
    <cellStyle name="Note 6 4 4 4 2 2 3" xfId="53340"/>
    <cellStyle name="Note 6 4 4 4 2 3" xfId="29373"/>
    <cellStyle name="Note 6 4 4 4 2 4" xfId="46609"/>
    <cellStyle name="Note 6 4 4 4 3" xfId="8425"/>
    <cellStyle name="Note 6 4 4 4 3 2" xfId="26090"/>
    <cellStyle name="Note 6 4 4 4 3 3" xfId="43352"/>
    <cellStyle name="Note 6 4 4 4 4" xfId="15423"/>
    <cellStyle name="Note 6 4 4 4 4 2" xfId="33087"/>
    <cellStyle name="Note 6 4 4 4 4 3" xfId="50299"/>
    <cellStyle name="Note 6 4 4 4 5" xfId="22454"/>
    <cellStyle name="Note 6 4 4 4 6" xfId="39741"/>
    <cellStyle name="Note 6 4 4 5" xfId="10395"/>
    <cellStyle name="Note 6 4 4 5 2" xfId="17284"/>
    <cellStyle name="Note 6 4 4 5 2 2" xfId="34948"/>
    <cellStyle name="Note 6 4 4 5 2 3" xfId="52146"/>
    <cellStyle name="Note 6 4 4 5 3" xfId="28059"/>
    <cellStyle name="Note 6 4 4 5 4" xfId="45307"/>
    <cellStyle name="Note 6 4 4 6" xfId="6645"/>
    <cellStyle name="Note 6 4 4 6 2" xfId="24310"/>
    <cellStyle name="Note 6 4 4 6 3" xfId="41584"/>
    <cellStyle name="Note 6 4 4 7" xfId="13676"/>
    <cellStyle name="Note 6 4 4 7 2" xfId="31340"/>
    <cellStyle name="Note 6 4 4 7 3" xfId="48564"/>
    <cellStyle name="Note 6 4 4 8" xfId="20592"/>
    <cellStyle name="Note 6 4 4 9" xfId="37898"/>
    <cellStyle name="Note 6 4 5" xfId="4525"/>
    <cellStyle name="Note 6 4 5 2" xfId="6389"/>
    <cellStyle name="Note 6 4 5 2 2" xfId="13308"/>
    <cellStyle name="Note 6 4 5 2 2 2" xfId="19981"/>
    <cellStyle name="Note 6 4 5 2 2 2 2" xfId="37645"/>
    <cellStyle name="Note 6 4 5 2 2 2 3" xfId="54822"/>
    <cellStyle name="Note 6 4 5 2 2 3" xfId="30972"/>
    <cellStyle name="Note 6 4 5 2 2 4" xfId="48199"/>
    <cellStyle name="Note 6 4 5 2 3" xfId="10024"/>
    <cellStyle name="Note 6 4 5 2 3 2" xfId="27689"/>
    <cellStyle name="Note 6 4 5 2 3 3" xfId="44942"/>
    <cellStyle name="Note 6 4 5 2 4" xfId="16914"/>
    <cellStyle name="Note 6 4 5 2 4 2" xfId="34578"/>
    <cellStyle name="Note 6 4 5 2 4 3" xfId="51781"/>
    <cellStyle name="Note 6 4 5 2 5" xfId="24054"/>
    <cellStyle name="Note 6 4 5 2 6" xfId="41331"/>
    <cellStyle name="Note 6 4 5 3" xfId="11453"/>
    <cellStyle name="Note 6 4 5 3 2" xfId="18234"/>
    <cellStyle name="Note 6 4 5 3 2 2" xfId="35898"/>
    <cellStyle name="Note 6 4 5 3 2 3" xfId="53087"/>
    <cellStyle name="Note 6 4 5 3 3" xfId="29117"/>
    <cellStyle name="Note 6 4 5 3 4" xfId="46356"/>
    <cellStyle name="Note 6 4 5 4" xfId="8169"/>
    <cellStyle name="Note 6 4 5 4 2" xfId="25834"/>
    <cellStyle name="Note 6 4 5 4 3" xfId="43099"/>
    <cellStyle name="Note 6 4 5 5" xfId="15167"/>
    <cellStyle name="Note 6 4 5 5 2" xfId="32831"/>
    <cellStyle name="Note 6 4 5 5 3" xfId="50046"/>
    <cellStyle name="Note 6 4 5 6" xfId="22198"/>
    <cellStyle name="Note 6 4 5 7" xfId="39488"/>
    <cellStyle name="Note 6 4 6" xfId="4448"/>
    <cellStyle name="Note 6 4 6 2" xfId="6312"/>
    <cellStyle name="Note 6 4 6 2 2" xfId="13231"/>
    <cellStyle name="Note 6 4 6 2 2 2" xfId="19904"/>
    <cellStyle name="Note 6 4 6 2 2 2 2" xfId="37568"/>
    <cellStyle name="Note 6 4 6 2 2 2 3" xfId="54745"/>
    <cellStyle name="Note 6 4 6 2 2 3" xfId="30895"/>
    <cellStyle name="Note 6 4 6 2 2 4" xfId="48122"/>
    <cellStyle name="Note 6 4 6 2 3" xfId="9947"/>
    <cellStyle name="Note 6 4 6 2 3 2" xfId="27612"/>
    <cellStyle name="Note 6 4 6 2 3 3" xfId="44865"/>
    <cellStyle name="Note 6 4 6 2 4" xfId="16837"/>
    <cellStyle name="Note 6 4 6 2 4 2" xfId="34501"/>
    <cellStyle name="Note 6 4 6 2 4 3" xfId="51704"/>
    <cellStyle name="Note 6 4 6 2 5" xfId="23977"/>
    <cellStyle name="Note 6 4 6 2 6" xfId="41254"/>
    <cellStyle name="Note 6 4 6 3" xfId="11376"/>
    <cellStyle name="Note 6 4 6 3 2" xfId="18157"/>
    <cellStyle name="Note 6 4 6 3 2 2" xfId="35821"/>
    <cellStyle name="Note 6 4 6 3 2 3" xfId="53010"/>
    <cellStyle name="Note 6 4 6 3 3" xfId="29040"/>
    <cellStyle name="Note 6 4 6 3 4" xfId="46279"/>
    <cellStyle name="Note 6 4 6 4" xfId="8092"/>
    <cellStyle name="Note 6 4 6 4 2" xfId="25757"/>
    <cellStyle name="Note 6 4 6 4 3" xfId="43022"/>
    <cellStyle name="Note 6 4 6 5" xfId="15090"/>
    <cellStyle name="Note 6 4 6 5 2" xfId="32754"/>
    <cellStyle name="Note 6 4 6 5 3" xfId="49969"/>
    <cellStyle name="Note 6 4 6 6" xfId="22121"/>
    <cellStyle name="Note 6 4 6 7" xfId="39411"/>
    <cellStyle name="Note 6 4 7" xfId="10168"/>
    <cellStyle name="Note 6 4 7 2" xfId="17057"/>
    <cellStyle name="Note 6 4 7 2 2" xfId="34721"/>
    <cellStyle name="Note 6 4 7 2 3" xfId="51922"/>
    <cellStyle name="Note 6 4 7 3" xfId="27832"/>
    <cellStyle name="Note 6 4 7 4" xfId="45083"/>
    <cellStyle name="Note 6 4 8" xfId="13449"/>
    <cellStyle name="Note 6 4 8 2" xfId="31113"/>
    <cellStyle name="Note 6 4 8 3" xfId="48340"/>
    <cellStyle name="Note 6 4 9" xfId="20275"/>
    <cellStyle name="Note 6 5" xfId="1886"/>
    <cellStyle name="Note 6 5 2" xfId="1887"/>
    <cellStyle name="Note 6 6" xfId="1888"/>
    <cellStyle name="Note 6 6 2" xfId="2699"/>
    <cellStyle name="Note 6 6 2 10" xfId="13504"/>
    <cellStyle name="Note 6 6 2 10 2" xfId="31168"/>
    <cellStyle name="Note 6 6 2 10 3" xfId="48395"/>
    <cellStyle name="Note 6 6 2 11" xfId="20420"/>
    <cellStyle name="Note 6 6 2 12" xfId="37729"/>
    <cellStyle name="Note 6 6 2 2" xfId="2928"/>
    <cellStyle name="Note 6 6 2 2 2" xfId="3591"/>
    <cellStyle name="Note 6 6 2 2 2 2" xfId="5507"/>
    <cellStyle name="Note 6 6 2 2 2 2 2" xfId="12427"/>
    <cellStyle name="Note 6 6 2 2 2 2 2 2" xfId="19154"/>
    <cellStyle name="Note 6 6 2 2 2 2 2 2 2" xfId="36818"/>
    <cellStyle name="Note 6 6 2 2 2 2 2 2 3" xfId="53998"/>
    <cellStyle name="Note 6 6 2 2 2 2 2 3" xfId="30091"/>
    <cellStyle name="Note 6 6 2 2 2 2 2 4" xfId="47321"/>
    <cellStyle name="Note 6 6 2 2 2 2 3" xfId="9143"/>
    <cellStyle name="Note 6 6 2 2 2 2 3 2" xfId="26808"/>
    <cellStyle name="Note 6 6 2 2 2 2 3 3" xfId="44064"/>
    <cellStyle name="Note 6 6 2 2 2 2 4" xfId="16087"/>
    <cellStyle name="Note 6 6 2 2 2 2 4 2" xfId="33751"/>
    <cellStyle name="Note 6 6 2 2 2 2 4 3" xfId="50957"/>
    <cellStyle name="Note 6 6 2 2 2 2 5" xfId="23172"/>
    <cellStyle name="Note 6 6 2 2 2 2 6" xfId="40453"/>
    <cellStyle name="Note 6 6 2 2 2 3" xfId="11051"/>
    <cellStyle name="Note 6 6 2 2 2 3 2" xfId="17886"/>
    <cellStyle name="Note 6 6 2 2 2 3 2 2" xfId="35550"/>
    <cellStyle name="Note 6 6 2 2 2 3 2 3" xfId="52742"/>
    <cellStyle name="Note 6 6 2 2 2 3 3" xfId="28715"/>
    <cellStyle name="Note 6 6 2 2 2 3 4" xfId="45957"/>
    <cellStyle name="Note 6 6 2 2 2 4" xfId="7288"/>
    <cellStyle name="Note 6 6 2 2 2 4 2" xfId="24953"/>
    <cellStyle name="Note 6 6 2 2 2 4 3" xfId="42221"/>
    <cellStyle name="Note 6 6 2 2 2 5" xfId="14340"/>
    <cellStyle name="Note 6 6 2 2 2 5 2" xfId="32004"/>
    <cellStyle name="Note 6 6 2 2 2 5 3" xfId="49222"/>
    <cellStyle name="Note 6 6 2 2 2 6" xfId="21310"/>
    <cellStyle name="Note 6 6 2 2 2 7" xfId="38610"/>
    <cellStyle name="Note 6 6 2 2 3" xfId="3961"/>
    <cellStyle name="Note 6 6 2 2 3 2" xfId="5877"/>
    <cellStyle name="Note 6 6 2 2 3 2 2" xfId="12797"/>
    <cellStyle name="Note 6 6 2 2 3 2 2 2" xfId="19524"/>
    <cellStyle name="Note 6 6 2 2 3 2 2 2 2" xfId="37188"/>
    <cellStyle name="Note 6 6 2 2 3 2 2 2 3" xfId="54365"/>
    <cellStyle name="Note 6 6 2 2 3 2 2 3" xfId="30461"/>
    <cellStyle name="Note 6 6 2 2 3 2 2 4" xfId="47688"/>
    <cellStyle name="Note 6 6 2 2 3 2 3" xfId="9513"/>
    <cellStyle name="Note 6 6 2 2 3 2 3 2" xfId="27178"/>
    <cellStyle name="Note 6 6 2 2 3 2 3 3" xfId="44431"/>
    <cellStyle name="Note 6 6 2 2 3 2 4" xfId="16457"/>
    <cellStyle name="Note 6 6 2 2 3 2 4 2" xfId="34121"/>
    <cellStyle name="Note 6 6 2 2 3 2 4 3" xfId="51324"/>
    <cellStyle name="Note 6 6 2 2 3 2 5" xfId="23542"/>
    <cellStyle name="Note 6 6 2 2 3 2 6" xfId="40820"/>
    <cellStyle name="Note 6 6 2 2 3 3" xfId="7658"/>
    <cellStyle name="Note 6 6 2 2 3 3 2" xfId="25323"/>
    <cellStyle name="Note 6 6 2 2 3 3 3" xfId="42588"/>
    <cellStyle name="Note 6 6 2 2 3 4" xfId="14710"/>
    <cellStyle name="Note 6 6 2 2 3 4 2" xfId="32374"/>
    <cellStyle name="Note 6 6 2 2 3 4 3" xfId="49589"/>
    <cellStyle name="Note 6 6 2 2 3 5" xfId="21680"/>
    <cellStyle name="Note 6 6 2 2 3 6" xfId="38977"/>
    <cellStyle name="Note 6 6 2 2 4" xfId="4844"/>
    <cellStyle name="Note 6 6 2 2 4 2" xfId="11764"/>
    <cellStyle name="Note 6 6 2 2 4 2 2" xfId="18545"/>
    <cellStyle name="Note 6 6 2 2 4 2 2 2" xfId="36209"/>
    <cellStyle name="Note 6 6 2 2 4 2 2 3" xfId="53395"/>
    <cellStyle name="Note 6 6 2 2 4 2 3" xfId="29428"/>
    <cellStyle name="Note 6 6 2 2 4 2 4" xfId="46664"/>
    <cellStyle name="Note 6 6 2 2 4 3" xfId="8480"/>
    <cellStyle name="Note 6 6 2 2 4 3 2" xfId="26145"/>
    <cellStyle name="Note 6 6 2 2 4 3 3" xfId="43407"/>
    <cellStyle name="Note 6 6 2 2 4 4" xfId="15478"/>
    <cellStyle name="Note 6 6 2 2 4 4 2" xfId="33142"/>
    <cellStyle name="Note 6 6 2 2 4 4 3" xfId="50354"/>
    <cellStyle name="Note 6 6 2 2 4 5" xfId="22509"/>
    <cellStyle name="Note 6 6 2 2 4 6" xfId="39796"/>
    <cellStyle name="Note 6 6 2 2 5" xfId="10450"/>
    <cellStyle name="Note 6 6 2 2 5 2" xfId="17339"/>
    <cellStyle name="Note 6 6 2 2 5 2 2" xfId="35003"/>
    <cellStyle name="Note 6 6 2 2 5 2 3" xfId="52201"/>
    <cellStyle name="Note 6 6 2 2 5 3" xfId="28114"/>
    <cellStyle name="Note 6 6 2 2 5 4" xfId="45362"/>
    <cellStyle name="Note 6 6 2 2 6" xfId="6700"/>
    <cellStyle name="Note 6 6 2 2 6 2" xfId="24365"/>
    <cellStyle name="Note 6 6 2 2 6 3" xfId="41639"/>
    <cellStyle name="Note 6 6 2 2 7" xfId="13731"/>
    <cellStyle name="Note 6 6 2 2 7 2" xfId="31395"/>
    <cellStyle name="Note 6 6 2 2 7 3" xfId="48619"/>
    <cellStyle name="Note 6 6 2 2 8" xfId="20647"/>
    <cellStyle name="Note 6 6 2 2 9" xfId="37953"/>
    <cellStyle name="Note 6 6 2 3" xfId="3024"/>
    <cellStyle name="Note 6 6 2 3 2" xfId="3687"/>
    <cellStyle name="Note 6 6 2 3 2 2" xfId="5603"/>
    <cellStyle name="Note 6 6 2 3 2 2 2" xfId="12523"/>
    <cellStyle name="Note 6 6 2 3 2 2 2 2" xfId="19250"/>
    <cellStyle name="Note 6 6 2 3 2 2 2 2 2" xfId="36914"/>
    <cellStyle name="Note 6 6 2 3 2 2 2 2 3" xfId="54091"/>
    <cellStyle name="Note 6 6 2 3 2 2 2 3" xfId="30187"/>
    <cellStyle name="Note 6 6 2 3 2 2 2 4" xfId="47414"/>
    <cellStyle name="Note 6 6 2 3 2 2 3" xfId="9239"/>
    <cellStyle name="Note 6 6 2 3 2 2 3 2" xfId="26904"/>
    <cellStyle name="Note 6 6 2 3 2 2 3 3" xfId="44157"/>
    <cellStyle name="Note 6 6 2 3 2 2 4" xfId="16183"/>
    <cellStyle name="Note 6 6 2 3 2 2 4 2" xfId="33847"/>
    <cellStyle name="Note 6 6 2 3 2 2 4 3" xfId="51050"/>
    <cellStyle name="Note 6 6 2 3 2 2 5" xfId="23268"/>
    <cellStyle name="Note 6 6 2 3 2 2 6" xfId="40546"/>
    <cellStyle name="Note 6 6 2 3 2 3" xfId="11147"/>
    <cellStyle name="Note 6 6 2 3 2 3 2" xfId="17982"/>
    <cellStyle name="Note 6 6 2 3 2 3 2 2" xfId="35646"/>
    <cellStyle name="Note 6 6 2 3 2 3 2 3" xfId="52835"/>
    <cellStyle name="Note 6 6 2 3 2 3 3" xfId="28811"/>
    <cellStyle name="Note 6 6 2 3 2 3 4" xfId="46050"/>
    <cellStyle name="Note 6 6 2 3 2 4" xfId="7384"/>
    <cellStyle name="Note 6 6 2 3 2 4 2" xfId="25049"/>
    <cellStyle name="Note 6 6 2 3 2 4 3" xfId="42314"/>
    <cellStyle name="Note 6 6 2 3 2 5" xfId="14436"/>
    <cellStyle name="Note 6 6 2 3 2 5 2" xfId="32100"/>
    <cellStyle name="Note 6 6 2 3 2 5 3" xfId="49315"/>
    <cellStyle name="Note 6 6 2 3 2 6" xfId="21406"/>
    <cellStyle name="Note 6 6 2 3 2 7" xfId="38703"/>
    <cellStyle name="Note 6 6 2 3 3" xfId="4054"/>
    <cellStyle name="Note 6 6 2 3 3 2" xfId="5970"/>
    <cellStyle name="Note 6 6 2 3 3 2 2" xfId="12890"/>
    <cellStyle name="Note 6 6 2 3 3 2 2 2" xfId="19617"/>
    <cellStyle name="Note 6 6 2 3 3 2 2 2 2" xfId="37281"/>
    <cellStyle name="Note 6 6 2 3 3 2 2 2 3" xfId="54458"/>
    <cellStyle name="Note 6 6 2 3 3 2 2 3" xfId="30554"/>
    <cellStyle name="Note 6 6 2 3 3 2 2 4" xfId="47781"/>
    <cellStyle name="Note 6 6 2 3 3 2 3" xfId="9606"/>
    <cellStyle name="Note 6 6 2 3 3 2 3 2" xfId="27271"/>
    <cellStyle name="Note 6 6 2 3 3 2 3 3" xfId="44524"/>
    <cellStyle name="Note 6 6 2 3 3 2 4" xfId="16550"/>
    <cellStyle name="Note 6 6 2 3 3 2 4 2" xfId="34214"/>
    <cellStyle name="Note 6 6 2 3 3 2 4 3" xfId="51417"/>
    <cellStyle name="Note 6 6 2 3 3 2 5" xfId="23635"/>
    <cellStyle name="Note 6 6 2 3 3 2 6" xfId="40913"/>
    <cellStyle name="Note 6 6 2 3 3 3" xfId="7751"/>
    <cellStyle name="Note 6 6 2 3 3 3 2" xfId="25416"/>
    <cellStyle name="Note 6 6 2 3 3 3 3" xfId="42681"/>
    <cellStyle name="Note 6 6 2 3 3 4" xfId="14803"/>
    <cellStyle name="Note 6 6 2 3 3 4 2" xfId="32467"/>
    <cellStyle name="Note 6 6 2 3 3 4 3" xfId="49682"/>
    <cellStyle name="Note 6 6 2 3 3 5" xfId="21773"/>
    <cellStyle name="Note 6 6 2 3 3 6" xfId="39070"/>
    <cellStyle name="Note 6 6 2 3 4" xfId="4940"/>
    <cellStyle name="Note 6 6 2 3 4 2" xfId="11860"/>
    <cellStyle name="Note 6 6 2 3 4 2 2" xfId="18641"/>
    <cellStyle name="Note 6 6 2 3 4 2 2 2" xfId="36305"/>
    <cellStyle name="Note 6 6 2 3 4 2 2 3" xfId="53488"/>
    <cellStyle name="Note 6 6 2 3 4 2 3" xfId="29524"/>
    <cellStyle name="Note 6 6 2 3 4 2 4" xfId="46757"/>
    <cellStyle name="Note 6 6 2 3 4 3" xfId="8576"/>
    <cellStyle name="Note 6 6 2 3 4 3 2" xfId="26241"/>
    <cellStyle name="Note 6 6 2 3 4 3 3" xfId="43500"/>
    <cellStyle name="Note 6 6 2 3 4 4" xfId="15574"/>
    <cellStyle name="Note 6 6 2 3 4 4 2" xfId="33238"/>
    <cellStyle name="Note 6 6 2 3 4 4 3" xfId="50447"/>
    <cellStyle name="Note 6 6 2 3 4 5" xfId="22605"/>
    <cellStyle name="Note 6 6 2 3 4 6" xfId="39889"/>
    <cellStyle name="Note 6 6 2 3 5" xfId="10546"/>
    <cellStyle name="Note 6 6 2 3 5 2" xfId="17435"/>
    <cellStyle name="Note 6 6 2 3 5 2 2" xfId="35099"/>
    <cellStyle name="Note 6 6 2 3 5 2 3" xfId="52294"/>
    <cellStyle name="Note 6 6 2 3 5 3" xfId="28210"/>
    <cellStyle name="Note 6 6 2 3 5 4" xfId="45455"/>
    <cellStyle name="Note 6 6 2 3 6" xfId="6796"/>
    <cellStyle name="Note 6 6 2 3 6 2" xfId="24461"/>
    <cellStyle name="Note 6 6 2 3 6 3" xfId="41732"/>
    <cellStyle name="Note 6 6 2 3 7" xfId="13827"/>
    <cellStyle name="Note 6 6 2 3 7 2" xfId="31491"/>
    <cellStyle name="Note 6 6 2 3 7 3" xfId="48712"/>
    <cellStyle name="Note 6 6 2 3 8" xfId="20743"/>
    <cellStyle name="Note 6 6 2 3 9" xfId="38046"/>
    <cellStyle name="Note 6 6 2 4" xfId="3136"/>
    <cellStyle name="Note 6 6 2 4 2" xfId="4166"/>
    <cellStyle name="Note 6 6 2 4 2 2" xfId="6082"/>
    <cellStyle name="Note 6 6 2 4 2 2 2" xfId="13002"/>
    <cellStyle name="Note 6 6 2 4 2 2 2 2" xfId="19729"/>
    <cellStyle name="Note 6 6 2 4 2 2 2 2 2" xfId="37393"/>
    <cellStyle name="Note 6 6 2 4 2 2 2 2 3" xfId="54570"/>
    <cellStyle name="Note 6 6 2 4 2 2 2 3" xfId="30666"/>
    <cellStyle name="Note 6 6 2 4 2 2 2 4" xfId="47893"/>
    <cellStyle name="Note 6 6 2 4 2 2 3" xfId="9718"/>
    <cellStyle name="Note 6 6 2 4 2 2 3 2" xfId="27383"/>
    <cellStyle name="Note 6 6 2 4 2 2 3 3" xfId="44636"/>
    <cellStyle name="Note 6 6 2 4 2 2 4" xfId="16662"/>
    <cellStyle name="Note 6 6 2 4 2 2 4 2" xfId="34326"/>
    <cellStyle name="Note 6 6 2 4 2 2 4 3" xfId="51529"/>
    <cellStyle name="Note 6 6 2 4 2 2 5" xfId="23747"/>
    <cellStyle name="Note 6 6 2 4 2 2 6" xfId="41025"/>
    <cellStyle name="Note 6 6 2 4 2 3" xfId="7863"/>
    <cellStyle name="Note 6 6 2 4 2 3 2" xfId="25528"/>
    <cellStyle name="Note 6 6 2 4 2 3 3" xfId="42793"/>
    <cellStyle name="Note 6 6 2 4 2 4" xfId="14915"/>
    <cellStyle name="Note 6 6 2 4 2 4 2" xfId="32579"/>
    <cellStyle name="Note 6 6 2 4 2 4 3" xfId="49794"/>
    <cellStyle name="Note 6 6 2 4 2 5" xfId="21885"/>
    <cellStyle name="Note 6 6 2 4 2 6" xfId="39182"/>
    <cellStyle name="Note 6 6 2 4 3" xfId="5052"/>
    <cellStyle name="Note 6 6 2 4 3 2" xfId="11972"/>
    <cellStyle name="Note 6 6 2 4 3 2 2" xfId="18753"/>
    <cellStyle name="Note 6 6 2 4 3 2 2 2" xfId="36417"/>
    <cellStyle name="Note 6 6 2 4 3 2 2 3" xfId="53600"/>
    <cellStyle name="Note 6 6 2 4 3 2 3" xfId="29636"/>
    <cellStyle name="Note 6 6 2 4 3 2 4" xfId="46869"/>
    <cellStyle name="Note 6 6 2 4 3 3" xfId="8688"/>
    <cellStyle name="Note 6 6 2 4 3 3 2" xfId="26353"/>
    <cellStyle name="Note 6 6 2 4 3 3 3" xfId="43612"/>
    <cellStyle name="Note 6 6 2 4 3 4" xfId="15686"/>
    <cellStyle name="Note 6 6 2 4 3 4 2" xfId="33350"/>
    <cellStyle name="Note 6 6 2 4 3 4 3" xfId="50559"/>
    <cellStyle name="Note 6 6 2 4 3 5" xfId="22717"/>
    <cellStyle name="Note 6 6 2 4 3 6" xfId="40001"/>
    <cellStyle name="Note 6 6 2 4 4" xfId="10658"/>
    <cellStyle name="Note 6 6 2 4 4 2" xfId="17547"/>
    <cellStyle name="Note 6 6 2 4 4 2 2" xfId="35211"/>
    <cellStyle name="Note 6 6 2 4 4 2 3" xfId="52406"/>
    <cellStyle name="Note 6 6 2 4 4 3" xfId="28322"/>
    <cellStyle name="Note 6 6 2 4 4 4" xfId="45567"/>
    <cellStyle name="Note 6 6 2 4 5" xfId="6908"/>
    <cellStyle name="Note 6 6 2 4 5 2" xfId="24573"/>
    <cellStyle name="Note 6 6 2 4 5 3" xfId="41844"/>
    <cellStyle name="Note 6 6 2 4 6" xfId="13939"/>
    <cellStyle name="Note 6 6 2 4 6 2" xfId="31603"/>
    <cellStyle name="Note 6 6 2 4 6 3" xfId="48824"/>
    <cellStyle name="Note 6 6 2 4 7" xfId="20855"/>
    <cellStyle name="Note 6 6 2 4 8" xfId="38158"/>
    <cellStyle name="Note 6 6 2 5" xfId="3364"/>
    <cellStyle name="Note 6 6 2 5 2" xfId="5280"/>
    <cellStyle name="Note 6 6 2 5 2 2" xfId="12200"/>
    <cellStyle name="Note 6 6 2 5 2 2 2" xfId="18927"/>
    <cellStyle name="Note 6 6 2 5 2 2 2 2" xfId="36591"/>
    <cellStyle name="Note 6 6 2 5 2 2 2 3" xfId="53774"/>
    <cellStyle name="Note 6 6 2 5 2 2 3" xfId="29864"/>
    <cellStyle name="Note 6 6 2 5 2 2 4" xfId="47097"/>
    <cellStyle name="Note 6 6 2 5 2 3" xfId="8916"/>
    <cellStyle name="Note 6 6 2 5 2 3 2" xfId="26581"/>
    <cellStyle name="Note 6 6 2 5 2 3 3" xfId="43840"/>
    <cellStyle name="Note 6 6 2 5 2 4" xfId="15860"/>
    <cellStyle name="Note 6 6 2 5 2 4 2" xfId="33524"/>
    <cellStyle name="Note 6 6 2 5 2 4 3" xfId="50733"/>
    <cellStyle name="Note 6 6 2 5 2 5" xfId="22945"/>
    <cellStyle name="Note 6 6 2 5 2 6" xfId="40229"/>
    <cellStyle name="Note 6 6 2 5 3" xfId="10824"/>
    <cellStyle name="Note 6 6 2 5 3 2" xfId="17659"/>
    <cellStyle name="Note 6 6 2 5 3 2 2" xfId="35323"/>
    <cellStyle name="Note 6 6 2 5 3 2 3" xfId="52518"/>
    <cellStyle name="Note 6 6 2 5 3 3" xfId="28488"/>
    <cellStyle name="Note 6 6 2 5 3 4" xfId="45733"/>
    <cellStyle name="Note 6 6 2 5 4" xfId="14113"/>
    <cellStyle name="Note 6 6 2 5 4 2" xfId="31777"/>
    <cellStyle name="Note 6 6 2 5 4 3" xfId="48998"/>
    <cellStyle name="Note 6 6 2 5 5" xfId="21083"/>
    <cellStyle name="Note 6 6 2 5 6" xfId="38386"/>
    <cellStyle name="Note 6 6 2 6" xfId="3255"/>
    <cellStyle name="Note 6 6 2 6 2" xfId="5171"/>
    <cellStyle name="Note 6 6 2 6 2 2" xfId="12091"/>
    <cellStyle name="Note 6 6 2 6 2 2 2" xfId="18872"/>
    <cellStyle name="Note 6 6 2 6 2 2 2 2" xfId="36536"/>
    <cellStyle name="Note 6 6 2 6 2 2 2 3" xfId="53719"/>
    <cellStyle name="Note 6 6 2 6 2 2 3" xfId="29755"/>
    <cellStyle name="Note 6 6 2 6 2 2 4" xfId="46988"/>
    <cellStyle name="Note 6 6 2 6 2 3" xfId="8807"/>
    <cellStyle name="Note 6 6 2 6 2 3 2" xfId="26472"/>
    <cellStyle name="Note 6 6 2 6 2 3 3" xfId="43731"/>
    <cellStyle name="Note 6 6 2 6 2 4" xfId="15805"/>
    <cellStyle name="Note 6 6 2 6 2 4 2" xfId="33469"/>
    <cellStyle name="Note 6 6 2 6 2 4 3" xfId="50678"/>
    <cellStyle name="Note 6 6 2 6 2 5" xfId="22836"/>
    <cellStyle name="Note 6 6 2 6 2 6" xfId="40120"/>
    <cellStyle name="Note 6 6 2 6 3" xfId="7027"/>
    <cellStyle name="Note 6 6 2 6 3 2" xfId="24692"/>
    <cellStyle name="Note 6 6 2 6 3 3" xfId="41963"/>
    <cellStyle name="Note 6 6 2 6 4" xfId="14058"/>
    <cellStyle name="Note 6 6 2 6 4 2" xfId="31722"/>
    <cellStyle name="Note 6 6 2 6 4 3" xfId="48943"/>
    <cellStyle name="Note 6 6 2 6 5" xfId="20974"/>
    <cellStyle name="Note 6 6 2 6 6" xfId="38277"/>
    <cellStyle name="Note 6 6 2 7" xfId="4617"/>
    <cellStyle name="Note 6 6 2 7 2" xfId="11537"/>
    <cellStyle name="Note 6 6 2 7 2 2" xfId="18318"/>
    <cellStyle name="Note 6 6 2 7 2 2 2" xfId="35982"/>
    <cellStyle name="Note 6 6 2 7 2 2 3" xfId="53171"/>
    <cellStyle name="Note 6 6 2 7 2 3" xfId="29201"/>
    <cellStyle name="Note 6 6 2 7 2 4" xfId="46440"/>
    <cellStyle name="Note 6 6 2 7 3" xfId="8253"/>
    <cellStyle name="Note 6 6 2 7 3 2" xfId="25918"/>
    <cellStyle name="Note 6 6 2 7 3 3" xfId="43183"/>
    <cellStyle name="Note 6 6 2 7 4" xfId="15251"/>
    <cellStyle name="Note 6 6 2 7 4 2" xfId="32915"/>
    <cellStyle name="Note 6 6 2 7 4 3" xfId="50130"/>
    <cellStyle name="Note 6 6 2 7 5" xfId="22282"/>
    <cellStyle name="Note 6 6 2 7 6" xfId="39572"/>
    <cellStyle name="Note 6 6 2 8" xfId="10223"/>
    <cellStyle name="Note 6 6 2 8 2" xfId="17112"/>
    <cellStyle name="Note 6 6 2 8 2 2" xfId="34776"/>
    <cellStyle name="Note 6 6 2 8 2 3" xfId="51977"/>
    <cellStyle name="Note 6 6 2 8 3" xfId="27887"/>
    <cellStyle name="Note 6 6 2 8 4" xfId="45138"/>
    <cellStyle name="Note 6 6 2 9" xfId="6473"/>
    <cellStyle name="Note 6 6 2 9 2" xfId="24138"/>
    <cellStyle name="Note 6 6 2 9 3" xfId="41415"/>
    <cellStyle name="Note 6 6 3" xfId="2875"/>
    <cellStyle name="Note 6 6 3 2" xfId="3538"/>
    <cellStyle name="Note 6 6 3 2 2" xfId="5454"/>
    <cellStyle name="Note 6 6 3 2 2 2" xfId="12374"/>
    <cellStyle name="Note 6 6 3 2 2 2 2" xfId="19101"/>
    <cellStyle name="Note 6 6 3 2 2 2 2 2" xfId="36765"/>
    <cellStyle name="Note 6 6 3 2 2 2 2 3" xfId="53945"/>
    <cellStyle name="Note 6 6 3 2 2 2 3" xfId="30038"/>
    <cellStyle name="Note 6 6 3 2 2 2 4" xfId="47268"/>
    <cellStyle name="Note 6 6 3 2 2 3" xfId="9090"/>
    <cellStyle name="Note 6 6 3 2 2 3 2" xfId="26755"/>
    <cellStyle name="Note 6 6 3 2 2 3 3" xfId="44011"/>
    <cellStyle name="Note 6 6 3 2 2 4" xfId="16034"/>
    <cellStyle name="Note 6 6 3 2 2 4 2" xfId="33698"/>
    <cellStyle name="Note 6 6 3 2 2 4 3" xfId="50904"/>
    <cellStyle name="Note 6 6 3 2 2 5" xfId="23119"/>
    <cellStyle name="Note 6 6 3 2 2 6" xfId="40400"/>
    <cellStyle name="Note 6 6 3 2 3" xfId="10998"/>
    <cellStyle name="Note 6 6 3 2 3 2" xfId="17833"/>
    <cellStyle name="Note 6 6 3 2 3 2 2" xfId="35497"/>
    <cellStyle name="Note 6 6 3 2 3 2 3" xfId="52689"/>
    <cellStyle name="Note 6 6 3 2 3 3" xfId="28662"/>
    <cellStyle name="Note 6 6 3 2 3 4" xfId="45904"/>
    <cellStyle name="Note 6 6 3 2 4" xfId="7235"/>
    <cellStyle name="Note 6 6 3 2 4 2" xfId="24900"/>
    <cellStyle name="Note 6 6 3 2 4 3" xfId="42168"/>
    <cellStyle name="Note 6 6 3 2 5" xfId="14287"/>
    <cellStyle name="Note 6 6 3 2 5 2" xfId="31951"/>
    <cellStyle name="Note 6 6 3 2 5 3" xfId="49169"/>
    <cellStyle name="Note 6 6 3 2 6" xfId="21257"/>
    <cellStyle name="Note 6 6 3 2 7" xfId="38557"/>
    <cellStyle name="Note 6 6 3 3" xfId="3908"/>
    <cellStyle name="Note 6 6 3 3 2" xfId="5824"/>
    <cellStyle name="Note 6 6 3 3 2 2" xfId="12744"/>
    <cellStyle name="Note 6 6 3 3 2 2 2" xfId="19471"/>
    <cellStyle name="Note 6 6 3 3 2 2 2 2" xfId="37135"/>
    <cellStyle name="Note 6 6 3 3 2 2 2 3" xfId="54312"/>
    <cellStyle name="Note 6 6 3 3 2 2 3" xfId="30408"/>
    <cellStyle name="Note 6 6 3 3 2 2 4" xfId="47635"/>
    <cellStyle name="Note 6 6 3 3 2 3" xfId="9460"/>
    <cellStyle name="Note 6 6 3 3 2 3 2" xfId="27125"/>
    <cellStyle name="Note 6 6 3 3 2 3 3" xfId="44378"/>
    <cellStyle name="Note 6 6 3 3 2 4" xfId="16404"/>
    <cellStyle name="Note 6 6 3 3 2 4 2" xfId="34068"/>
    <cellStyle name="Note 6 6 3 3 2 4 3" xfId="51271"/>
    <cellStyle name="Note 6 6 3 3 2 5" xfId="23489"/>
    <cellStyle name="Note 6 6 3 3 2 6" xfId="40767"/>
    <cellStyle name="Note 6 6 3 3 3" xfId="7605"/>
    <cellStyle name="Note 6 6 3 3 3 2" xfId="25270"/>
    <cellStyle name="Note 6 6 3 3 3 3" xfId="42535"/>
    <cellStyle name="Note 6 6 3 3 4" xfId="14657"/>
    <cellStyle name="Note 6 6 3 3 4 2" xfId="32321"/>
    <cellStyle name="Note 6 6 3 3 4 3" xfId="49536"/>
    <cellStyle name="Note 6 6 3 3 5" xfId="21627"/>
    <cellStyle name="Note 6 6 3 3 6" xfId="38924"/>
    <cellStyle name="Note 6 6 3 4" xfId="4791"/>
    <cellStyle name="Note 6 6 3 4 2" xfId="11711"/>
    <cellStyle name="Note 6 6 3 4 2 2" xfId="18492"/>
    <cellStyle name="Note 6 6 3 4 2 2 2" xfId="36156"/>
    <cellStyle name="Note 6 6 3 4 2 2 3" xfId="53342"/>
    <cellStyle name="Note 6 6 3 4 2 3" xfId="29375"/>
    <cellStyle name="Note 6 6 3 4 2 4" xfId="46611"/>
    <cellStyle name="Note 6 6 3 4 3" xfId="8427"/>
    <cellStyle name="Note 6 6 3 4 3 2" xfId="26092"/>
    <cellStyle name="Note 6 6 3 4 3 3" xfId="43354"/>
    <cellStyle name="Note 6 6 3 4 4" xfId="15425"/>
    <cellStyle name="Note 6 6 3 4 4 2" xfId="33089"/>
    <cellStyle name="Note 6 6 3 4 4 3" xfId="50301"/>
    <cellStyle name="Note 6 6 3 4 5" xfId="22456"/>
    <cellStyle name="Note 6 6 3 4 6" xfId="39743"/>
    <cellStyle name="Note 6 6 3 5" xfId="10397"/>
    <cellStyle name="Note 6 6 3 5 2" xfId="17286"/>
    <cellStyle name="Note 6 6 3 5 2 2" xfId="34950"/>
    <cellStyle name="Note 6 6 3 5 2 3" xfId="52148"/>
    <cellStyle name="Note 6 6 3 5 3" xfId="28061"/>
    <cellStyle name="Note 6 6 3 5 4" xfId="45309"/>
    <cellStyle name="Note 6 6 3 6" xfId="6647"/>
    <cellStyle name="Note 6 6 3 6 2" xfId="24312"/>
    <cellStyle name="Note 6 6 3 6 3" xfId="41586"/>
    <cellStyle name="Note 6 6 3 7" xfId="13678"/>
    <cellStyle name="Note 6 6 3 7 2" xfId="31342"/>
    <cellStyle name="Note 6 6 3 7 3" xfId="48566"/>
    <cellStyle name="Note 6 6 3 8" xfId="20594"/>
    <cellStyle name="Note 6 6 3 9" xfId="37900"/>
    <cellStyle name="Note 6 6 4" xfId="4527"/>
    <cellStyle name="Note 6 6 4 2" xfId="6391"/>
    <cellStyle name="Note 6 6 4 2 2" xfId="13310"/>
    <cellStyle name="Note 6 6 4 2 2 2" xfId="19983"/>
    <cellStyle name="Note 6 6 4 2 2 2 2" xfId="37647"/>
    <cellStyle name="Note 6 6 4 2 2 2 3" xfId="54824"/>
    <cellStyle name="Note 6 6 4 2 2 3" xfId="30974"/>
    <cellStyle name="Note 6 6 4 2 2 4" xfId="48201"/>
    <cellStyle name="Note 6 6 4 2 3" xfId="10026"/>
    <cellStyle name="Note 6 6 4 2 3 2" xfId="27691"/>
    <cellStyle name="Note 6 6 4 2 3 3" xfId="44944"/>
    <cellStyle name="Note 6 6 4 2 4" xfId="16916"/>
    <cellStyle name="Note 6 6 4 2 4 2" xfId="34580"/>
    <cellStyle name="Note 6 6 4 2 4 3" xfId="51783"/>
    <cellStyle name="Note 6 6 4 2 5" xfId="24056"/>
    <cellStyle name="Note 6 6 4 2 6" xfId="41333"/>
    <cellStyle name="Note 6 6 4 3" xfId="11455"/>
    <cellStyle name="Note 6 6 4 3 2" xfId="18236"/>
    <cellStyle name="Note 6 6 4 3 2 2" xfId="35900"/>
    <cellStyle name="Note 6 6 4 3 2 3" xfId="53089"/>
    <cellStyle name="Note 6 6 4 3 3" xfId="29119"/>
    <cellStyle name="Note 6 6 4 3 4" xfId="46358"/>
    <cellStyle name="Note 6 6 4 4" xfId="8171"/>
    <cellStyle name="Note 6 6 4 4 2" xfId="25836"/>
    <cellStyle name="Note 6 6 4 4 3" xfId="43101"/>
    <cellStyle name="Note 6 6 4 5" xfId="15169"/>
    <cellStyle name="Note 6 6 4 5 2" xfId="32833"/>
    <cellStyle name="Note 6 6 4 5 3" xfId="50048"/>
    <cellStyle name="Note 6 6 4 6" xfId="22200"/>
    <cellStyle name="Note 6 6 4 7" xfId="39490"/>
    <cellStyle name="Note 6 6 5" xfId="4372"/>
    <cellStyle name="Note 6 6 5 2" xfId="6237"/>
    <cellStyle name="Note 6 6 5 2 2" xfId="13156"/>
    <cellStyle name="Note 6 6 5 2 2 2" xfId="19829"/>
    <cellStyle name="Note 6 6 5 2 2 2 2" xfId="37493"/>
    <cellStyle name="Note 6 6 5 2 2 2 3" xfId="54670"/>
    <cellStyle name="Note 6 6 5 2 2 3" xfId="30820"/>
    <cellStyle name="Note 6 6 5 2 2 4" xfId="48047"/>
    <cellStyle name="Note 6 6 5 2 3" xfId="9872"/>
    <cellStyle name="Note 6 6 5 2 3 2" xfId="27537"/>
    <cellStyle name="Note 6 6 5 2 3 3" xfId="44790"/>
    <cellStyle name="Note 6 6 5 2 4" xfId="16762"/>
    <cellStyle name="Note 6 6 5 2 4 2" xfId="34426"/>
    <cellStyle name="Note 6 6 5 2 4 3" xfId="51629"/>
    <cellStyle name="Note 6 6 5 2 5" xfId="23902"/>
    <cellStyle name="Note 6 6 5 2 6" xfId="41179"/>
    <cellStyle name="Note 6 6 5 3" xfId="11301"/>
    <cellStyle name="Note 6 6 5 3 2" xfId="18082"/>
    <cellStyle name="Note 6 6 5 3 2 2" xfId="35746"/>
    <cellStyle name="Note 6 6 5 3 2 3" xfId="52935"/>
    <cellStyle name="Note 6 6 5 3 3" xfId="28965"/>
    <cellStyle name="Note 6 6 5 3 4" xfId="46204"/>
    <cellStyle name="Note 6 6 5 4" xfId="8017"/>
    <cellStyle name="Note 6 6 5 4 2" xfId="25682"/>
    <cellStyle name="Note 6 6 5 4 3" xfId="42947"/>
    <cellStyle name="Note 6 6 5 5" xfId="15015"/>
    <cellStyle name="Note 6 6 5 5 2" xfId="32679"/>
    <cellStyle name="Note 6 6 5 5 3" xfId="49894"/>
    <cellStyle name="Note 6 6 5 6" xfId="22046"/>
    <cellStyle name="Note 6 6 5 7" xfId="39336"/>
    <cellStyle name="Note 6 6 6" xfId="10170"/>
    <cellStyle name="Note 6 6 6 2" xfId="17059"/>
    <cellStyle name="Note 6 6 6 2 2" xfId="34723"/>
    <cellStyle name="Note 6 6 6 2 3" xfId="51924"/>
    <cellStyle name="Note 6 6 6 3" xfId="27834"/>
    <cellStyle name="Note 6 6 6 4" xfId="45085"/>
    <cellStyle name="Note 6 6 7" xfId="13451"/>
    <cellStyle name="Note 6 6 7 2" xfId="31115"/>
    <cellStyle name="Note 6 6 7 3" xfId="48342"/>
    <cellStyle name="Note 6 6 8" xfId="20277"/>
    <cellStyle name="Note 6 6 9" xfId="20147"/>
    <cellStyle name="Note 6 7" xfId="1889"/>
    <cellStyle name="Note 6 7 2" xfId="2698"/>
    <cellStyle name="Note 6 7 2 10" xfId="13503"/>
    <cellStyle name="Note 6 7 2 10 2" xfId="31167"/>
    <cellStyle name="Note 6 7 2 10 3" xfId="48394"/>
    <cellStyle name="Note 6 7 2 11" xfId="20419"/>
    <cellStyle name="Note 6 7 2 12" xfId="37728"/>
    <cellStyle name="Note 6 7 2 2" xfId="2927"/>
    <cellStyle name="Note 6 7 2 2 2" xfId="3590"/>
    <cellStyle name="Note 6 7 2 2 2 2" xfId="5506"/>
    <cellStyle name="Note 6 7 2 2 2 2 2" xfId="12426"/>
    <cellStyle name="Note 6 7 2 2 2 2 2 2" xfId="19153"/>
    <cellStyle name="Note 6 7 2 2 2 2 2 2 2" xfId="36817"/>
    <cellStyle name="Note 6 7 2 2 2 2 2 2 3" xfId="53997"/>
    <cellStyle name="Note 6 7 2 2 2 2 2 3" xfId="30090"/>
    <cellStyle name="Note 6 7 2 2 2 2 2 4" xfId="47320"/>
    <cellStyle name="Note 6 7 2 2 2 2 3" xfId="9142"/>
    <cellStyle name="Note 6 7 2 2 2 2 3 2" xfId="26807"/>
    <cellStyle name="Note 6 7 2 2 2 2 3 3" xfId="44063"/>
    <cellStyle name="Note 6 7 2 2 2 2 4" xfId="16086"/>
    <cellStyle name="Note 6 7 2 2 2 2 4 2" xfId="33750"/>
    <cellStyle name="Note 6 7 2 2 2 2 4 3" xfId="50956"/>
    <cellStyle name="Note 6 7 2 2 2 2 5" xfId="23171"/>
    <cellStyle name="Note 6 7 2 2 2 2 6" xfId="40452"/>
    <cellStyle name="Note 6 7 2 2 2 3" xfId="11050"/>
    <cellStyle name="Note 6 7 2 2 2 3 2" xfId="17885"/>
    <cellStyle name="Note 6 7 2 2 2 3 2 2" xfId="35549"/>
    <cellStyle name="Note 6 7 2 2 2 3 2 3" xfId="52741"/>
    <cellStyle name="Note 6 7 2 2 2 3 3" xfId="28714"/>
    <cellStyle name="Note 6 7 2 2 2 3 4" xfId="45956"/>
    <cellStyle name="Note 6 7 2 2 2 4" xfId="7287"/>
    <cellStyle name="Note 6 7 2 2 2 4 2" xfId="24952"/>
    <cellStyle name="Note 6 7 2 2 2 4 3" xfId="42220"/>
    <cellStyle name="Note 6 7 2 2 2 5" xfId="14339"/>
    <cellStyle name="Note 6 7 2 2 2 5 2" xfId="32003"/>
    <cellStyle name="Note 6 7 2 2 2 5 3" xfId="49221"/>
    <cellStyle name="Note 6 7 2 2 2 6" xfId="21309"/>
    <cellStyle name="Note 6 7 2 2 2 7" xfId="38609"/>
    <cellStyle name="Note 6 7 2 2 3" xfId="3960"/>
    <cellStyle name="Note 6 7 2 2 3 2" xfId="5876"/>
    <cellStyle name="Note 6 7 2 2 3 2 2" xfId="12796"/>
    <cellStyle name="Note 6 7 2 2 3 2 2 2" xfId="19523"/>
    <cellStyle name="Note 6 7 2 2 3 2 2 2 2" xfId="37187"/>
    <cellStyle name="Note 6 7 2 2 3 2 2 2 3" xfId="54364"/>
    <cellStyle name="Note 6 7 2 2 3 2 2 3" xfId="30460"/>
    <cellStyle name="Note 6 7 2 2 3 2 2 4" xfId="47687"/>
    <cellStyle name="Note 6 7 2 2 3 2 3" xfId="9512"/>
    <cellStyle name="Note 6 7 2 2 3 2 3 2" xfId="27177"/>
    <cellStyle name="Note 6 7 2 2 3 2 3 3" xfId="44430"/>
    <cellStyle name="Note 6 7 2 2 3 2 4" xfId="16456"/>
    <cellStyle name="Note 6 7 2 2 3 2 4 2" xfId="34120"/>
    <cellStyle name="Note 6 7 2 2 3 2 4 3" xfId="51323"/>
    <cellStyle name="Note 6 7 2 2 3 2 5" xfId="23541"/>
    <cellStyle name="Note 6 7 2 2 3 2 6" xfId="40819"/>
    <cellStyle name="Note 6 7 2 2 3 3" xfId="7657"/>
    <cellStyle name="Note 6 7 2 2 3 3 2" xfId="25322"/>
    <cellStyle name="Note 6 7 2 2 3 3 3" xfId="42587"/>
    <cellStyle name="Note 6 7 2 2 3 4" xfId="14709"/>
    <cellStyle name="Note 6 7 2 2 3 4 2" xfId="32373"/>
    <cellStyle name="Note 6 7 2 2 3 4 3" xfId="49588"/>
    <cellStyle name="Note 6 7 2 2 3 5" xfId="21679"/>
    <cellStyle name="Note 6 7 2 2 3 6" xfId="38976"/>
    <cellStyle name="Note 6 7 2 2 4" xfId="4843"/>
    <cellStyle name="Note 6 7 2 2 4 2" xfId="11763"/>
    <cellStyle name="Note 6 7 2 2 4 2 2" xfId="18544"/>
    <cellStyle name="Note 6 7 2 2 4 2 2 2" xfId="36208"/>
    <cellStyle name="Note 6 7 2 2 4 2 2 3" xfId="53394"/>
    <cellStyle name="Note 6 7 2 2 4 2 3" xfId="29427"/>
    <cellStyle name="Note 6 7 2 2 4 2 4" xfId="46663"/>
    <cellStyle name="Note 6 7 2 2 4 3" xfId="8479"/>
    <cellStyle name="Note 6 7 2 2 4 3 2" xfId="26144"/>
    <cellStyle name="Note 6 7 2 2 4 3 3" xfId="43406"/>
    <cellStyle name="Note 6 7 2 2 4 4" xfId="15477"/>
    <cellStyle name="Note 6 7 2 2 4 4 2" xfId="33141"/>
    <cellStyle name="Note 6 7 2 2 4 4 3" xfId="50353"/>
    <cellStyle name="Note 6 7 2 2 4 5" xfId="22508"/>
    <cellStyle name="Note 6 7 2 2 4 6" xfId="39795"/>
    <cellStyle name="Note 6 7 2 2 5" xfId="10449"/>
    <cellStyle name="Note 6 7 2 2 5 2" xfId="17338"/>
    <cellStyle name="Note 6 7 2 2 5 2 2" xfId="35002"/>
    <cellStyle name="Note 6 7 2 2 5 2 3" xfId="52200"/>
    <cellStyle name="Note 6 7 2 2 5 3" xfId="28113"/>
    <cellStyle name="Note 6 7 2 2 5 4" xfId="45361"/>
    <cellStyle name="Note 6 7 2 2 6" xfId="6699"/>
    <cellStyle name="Note 6 7 2 2 6 2" xfId="24364"/>
    <cellStyle name="Note 6 7 2 2 6 3" xfId="41638"/>
    <cellStyle name="Note 6 7 2 2 7" xfId="13730"/>
    <cellStyle name="Note 6 7 2 2 7 2" xfId="31394"/>
    <cellStyle name="Note 6 7 2 2 7 3" xfId="48618"/>
    <cellStyle name="Note 6 7 2 2 8" xfId="20646"/>
    <cellStyle name="Note 6 7 2 2 9" xfId="37952"/>
    <cellStyle name="Note 6 7 2 3" xfId="3023"/>
    <cellStyle name="Note 6 7 2 3 2" xfId="3686"/>
    <cellStyle name="Note 6 7 2 3 2 2" xfId="5602"/>
    <cellStyle name="Note 6 7 2 3 2 2 2" xfId="12522"/>
    <cellStyle name="Note 6 7 2 3 2 2 2 2" xfId="19249"/>
    <cellStyle name="Note 6 7 2 3 2 2 2 2 2" xfId="36913"/>
    <cellStyle name="Note 6 7 2 3 2 2 2 2 3" xfId="54090"/>
    <cellStyle name="Note 6 7 2 3 2 2 2 3" xfId="30186"/>
    <cellStyle name="Note 6 7 2 3 2 2 2 4" xfId="47413"/>
    <cellStyle name="Note 6 7 2 3 2 2 3" xfId="9238"/>
    <cellStyle name="Note 6 7 2 3 2 2 3 2" xfId="26903"/>
    <cellStyle name="Note 6 7 2 3 2 2 3 3" xfId="44156"/>
    <cellStyle name="Note 6 7 2 3 2 2 4" xfId="16182"/>
    <cellStyle name="Note 6 7 2 3 2 2 4 2" xfId="33846"/>
    <cellStyle name="Note 6 7 2 3 2 2 4 3" xfId="51049"/>
    <cellStyle name="Note 6 7 2 3 2 2 5" xfId="23267"/>
    <cellStyle name="Note 6 7 2 3 2 2 6" xfId="40545"/>
    <cellStyle name="Note 6 7 2 3 2 3" xfId="11146"/>
    <cellStyle name="Note 6 7 2 3 2 3 2" xfId="17981"/>
    <cellStyle name="Note 6 7 2 3 2 3 2 2" xfId="35645"/>
    <cellStyle name="Note 6 7 2 3 2 3 2 3" xfId="52834"/>
    <cellStyle name="Note 6 7 2 3 2 3 3" xfId="28810"/>
    <cellStyle name="Note 6 7 2 3 2 3 4" xfId="46049"/>
    <cellStyle name="Note 6 7 2 3 2 4" xfId="7383"/>
    <cellStyle name="Note 6 7 2 3 2 4 2" xfId="25048"/>
    <cellStyle name="Note 6 7 2 3 2 4 3" xfId="42313"/>
    <cellStyle name="Note 6 7 2 3 2 5" xfId="14435"/>
    <cellStyle name="Note 6 7 2 3 2 5 2" xfId="32099"/>
    <cellStyle name="Note 6 7 2 3 2 5 3" xfId="49314"/>
    <cellStyle name="Note 6 7 2 3 2 6" xfId="21405"/>
    <cellStyle name="Note 6 7 2 3 2 7" xfId="38702"/>
    <cellStyle name="Note 6 7 2 3 3" xfId="4053"/>
    <cellStyle name="Note 6 7 2 3 3 2" xfId="5969"/>
    <cellStyle name="Note 6 7 2 3 3 2 2" xfId="12889"/>
    <cellStyle name="Note 6 7 2 3 3 2 2 2" xfId="19616"/>
    <cellStyle name="Note 6 7 2 3 3 2 2 2 2" xfId="37280"/>
    <cellStyle name="Note 6 7 2 3 3 2 2 2 3" xfId="54457"/>
    <cellStyle name="Note 6 7 2 3 3 2 2 3" xfId="30553"/>
    <cellStyle name="Note 6 7 2 3 3 2 2 4" xfId="47780"/>
    <cellStyle name="Note 6 7 2 3 3 2 3" xfId="9605"/>
    <cellStyle name="Note 6 7 2 3 3 2 3 2" xfId="27270"/>
    <cellStyle name="Note 6 7 2 3 3 2 3 3" xfId="44523"/>
    <cellStyle name="Note 6 7 2 3 3 2 4" xfId="16549"/>
    <cellStyle name="Note 6 7 2 3 3 2 4 2" xfId="34213"/>
    <cellStyle name="Note 6 7 2 3 3 2 4 3" xfId="51416"/>
    <cellStyle name="Note 6 7 2 3 3 2 5" xfId="23634"/>
    <cellStyle name="Note 6 7 2 3 3 2 6" xfId="40912"/>
    <cellStyle name="Note 6 7 2 3 3 3" xfId="7750"/>
    <cellStyle name="Note 6 7 2 3 3 3 2" xfId="25415"/>
    <cellStyle name="Note 6 7 2 3 3 3 3" xfId="42680"/>
    <cellStyle name="Note 6 7 2 3 3 4" xfId="14802"/>
    <cellStyle name="Note 6 7 2 3 3 4 2" xfId="32466"/>
    <cellStyle name="Note 6 7 2 3 3 4 3" xfId="49681"/>
    <cellStyle name="Note 6 7 2 3 3 5" xfId="21772"/>
    <cellStyle name="Note 6 7 2 3 3 6" xfId="39069"/>
    <cellStyle name="Note 6 7 2 3 4" xfId="4939"/>
    <cellStyle name="Note 6 7 2 3 4 2" xfId="11859"/>
    <cellStyle name="Note 6 7 2 3 4 2 2" xfId="18640"/>
    <cellStyle name="Note 6 7 2 3 4 2 2 2" xfId="36304"/>
    <cellStyle name="Note 6 7 2 3 4 2 2 3" xfId="53487"/>
    <cellStyle name="Note 6 7 2 3 4 2 3" xfId="29523"/>
    <cellStyle name="Note 6 7 2 3 4 2 4" xfId="46756"/>
    <cellStyle name="Note 6 7 2 3 4 3" xfId="8575"/>
    <cellStyle name="Note 6 7 2 3 4 3 2" xfId="26240"/>
    <cellStyle name="Note 6 7 2 3 4 3 3" xfId="43499"/>
    <cellStyle name="Note 6 7 2 3 4 4" xfId="15573"/>
    <cellStyle name="Note 6 7 2 3 4 4 2" xfId="33237"/>
    <cellStyle name="Note 6 7 2 3 4 4 3" xfId="50446"/>
    <cellStyle name="Note 6 7 2 3 4 5" xfId="22604"/>
    <cellStyle name="Note 6 7 2 3 4 6" xfId="39888"/>
    <cellStyle name="Note 6 7 2 3 5" xfId="10545"/>
    <cellStyle name="Note 6 7 2 3 5 2" xfId="17434"/>
    <cellStyle name="Note 6 7 2 3 5 2 2" xfId="35098"/>
    <cellStyle name="Note 6 7 2 3 5 2 3" xfId="52293"/>
    <cellStyle name="Note 6 7 2 3 5 3" xfId="28209"/>
    <cellStyle name="Note 6 7 2 3 5 4" xfId="45454"/>
    <cellStyle name="Note 6 7 2 3 6" xfId="6795"/>
    <cellStyle name="Note 6 7 2 3 6 2" xfId="24460"/>
    <cellStyle name="Note 6 7 2 3 6 3" xfId="41731"/>
    <cellStyle name="Note 6 7 2 3 7" xfId="13826"/>
    <cellStyle name="Note 6 7 2 3 7 2" xfId="31490"/>
    <cellStyle name="Note 6 7 2 3 7 3" xfId="48711"/>
    <cellStyle name="Note 6 7 2 3 8" xfId="20742"/>
    <cellStyle name="Note 6 7 2 3 9" xfId="38045"/>
    <cellStyle name="Note 6 7 2 4" xfId="3135"/>
    <cellStyle name="Note 6 7 2 4 2" xfId="4165"/>
    <cellStyle name="Note 6 7 2 4 2 2" xfId="6081"/>
    <cellStyle name="Note 6 7 2 4 2 2 2" xfId="13001"/>
    <cellStyle name="Note 6 7 2 4 2 2 2 2" xfId="19728"/>
    <cellStyle name="Note 6 7 2 4 2 2 2 2 2" xfId="37392"/>
    <cellStyle name="Note 6 7 2 4 2 2 2 2 3" xfId="54569"/>
    <cellStyle name="Note 6 7 2 4 2 2 2 3" xfId="30665"/>
    <cellStyle name="Note 6 7 2 4 2 2 2 4" xfId="47892"/>
    <cellStyle name="Note 6 7 2 4 2 2 3" xfId="9717"/>
    <cellStyle name="Note 6 7 2 4 2 2 3 2" xfId="27382"/>
    <cellStyle name="Note 6 7 2 4 2 2 3 3" xfId="44635"/>
    <cellStyle name="Note 6 7 2 4 2 2 4" xfId="16661"/>
    <cellStyle name="Note 6 7 2 4 2 2 4 2" xfId="34325"/>
    <cellStyle name="Note 6 7 2 4 2 2 4 3" xfId="51528"/>
    <cellStyle name="Note 6 7 2 4 2 2 5" xfId="23746"/>
    <cellStyle name="Note 6 7 2 4 2 2 6" xfId="41024"/>
    <cellStyle name="Note 6 7 2 4 2 3" xfId="7862"/>
    <cellStyle name="Note 6 7 2 4 2 3 2" xfId="25527"/>
    <cellStyle name="Note 6 7 2 4 2 3 3" xfId="42792"/>
    <cellStyle name="Note 6 7 2 4 2 4" xfId="14914"/>
    <cellStyle name="Note 6 7 2 4 2 4 2" xfId="32578"/>
    <cellStyle name="Note 6 7 2 4 2 4 3" xfId="49793"/>
    <cellStyle name="Note 6 7 2 4 2 5" xfId="21884"/>
    <cellStyle name="Note 6 7 2 4 2 6" xfId="39181"/>
    <cellStyle name="Note 6 7 2 4 3" xfId="5051"/>
    <cellStyle name="Note 6 7 2 4 3 2" xfId="11971"/>
    <cellStyle name="Note 6 7 2 4 3 2 2" xfId="18752"/>
    <cellStyle name="Note 6 7 2 4 3 2 2 2" xfId="36416"/>
    <cellStyle name="Note 6 7 2 4 3 2 2 3" xfId="53599"/>
    <cellStyle name="Note 6 7 2 4 3 2 3" xfId="29635"/>
    <cellStyle name="Note 6 7 2 4 3 2 4" xfId="46868"/>
    <cellStyle name="Note 6 7 2 4 3 3" xfId="8687"/>
    <cellStyle name="Note 6 7 2 4 3 3 2" xfId="26352"/>
    <cellStyle name="Note 6 7 2 4 3 3 3" xfId="43611"/>
    <cellStyle name="Note 6 7 2 4 3 4" xfId="15685"/>
    <cellStyle name="Note 6 7 2 4 3 4 2" xfId="33349"/>
    <cellStyle name="Note 6 7 2 4 3 4 3" xfId="50558"/>
    <cellStyle name="Note 6 7 2 4 3 5" xfId="22716"/>
    <cellStyle name="Note 6 7 2 4 3 6" xfId="40000"/>
    <cellStyle name="Note 6 7 2 4 4" xfId="10657"/>
    <cellStyle name="Note 6 7 2 4 4 2" xfId="17546"/>
    <cellStyle name="Note 6 7 2 4 4 2 2" xfId="35210"/>
    <cellStyle name="Note 6 7 2 4 4 2 3" xfId="52405"/>
    <cellStyle name="Note 6 7 2 4 4 3" xfId="28321"/>
    <cellStyle name="Note 6 7 2 4 4 4" xfId="45566"/>
    <cellStyle name="Note 6 7 2 4 5" xfId="6907"/>
    <cellStyle name="Note 6 7 2 4 5 2" xfId="24572"/>
    <cellStyle name="Note 6 7 2 4 5 3" xfId="41843"/>
    <cellStyle name="Note 6 7 2 4 6" xfId="13938"/>
    <cellStyle name="Note 6 7 2 4 6 2" xfId="31602"/>
    <cellStyle name="Note 6 7 2 4 6 3" xfId="48823"/>
    <cellStyle name="Note 6 7 2 4 7" xfId="20854"/>
    <cellStyle name="Note 6 7 2 4 8" xfId="38157"/>
    <cellStyle name="Note 6 7 2 5" xfId="3363"/>
    <cellStyle name="Note 6 7 2 5 2" xfId="5279"/>
    <cellStyle name="Note 6 7 2 5 2 2" xfId="12199"/>
    <cellStyle name="Note 6 7 2 5 2 2 2" xfId="18926"/>
    <cellStyle name="Note 6 7 2 5 2 2 2 2" xfId="36590"/>
    <cellStyle name="Note 6 7 2 5 2 2 2 3" xfId="53773"/>
    <cellStyle name="Note 6 7 2 5 2 2 3" xfId="29863"/>
    <cellStyle name="Note 6 7 2 5 2 2 4" xfId="47096"/>
    <cellStyle name="Note 6 7 2 5 2 3" xfId="8915"/>
    <cellStyle name="Note 6 7 2 5 2 3 2" xfId="26580"/>
    <cellStyle name="Note 6 7 2 5 2 3 3" xfId="43839"/>
    <cellStyle name="Note 6 7 2 5 2 4" xfId="15859"/>
    <cellStyle name="Note 6 7 2 5 2 4 2" xfId="33523"/>
    <cellStyle name="Note 6 7 2 5 2 4 3" xfId="50732"/>
    <cellStyle name="Note 6 7 2 5 2 5" xfId="22944"/>
    <cellStyle name="Note 6 7 2 5 2 6" xfId="40228"/>
    <cellStyle name="Note 6 7 2 5 3" xfId="10823"/>
    <cellStyle name="Note 6 7 2 5 3 2" xfId="17658"/>
    <cellStyle name="Note 6 7 2 5 3 2 2" xfId="35322"/>
    <cellStyle name="Note 6 7 2 5 3 2 3" xfId="52517"/>
    <cellStyle name="Note 6 7 2 5 3 3" xfId="28487"/>
    <cellStyle name="Note 6 7 2 5 3 4" xfId="45732"/>
    <cellStyle name="Note 6 7 2 5 4" xfId="14112"/>
    <cellStyle name="Note 6 7 2 5 4 2" xfId="31776"/>
    <cellStyle name="Note 6 7 2 5 4 3" xfId="48997"/>
    <cellStyle name="Note 6 7 2 5 5" xfId="21082"/>
    <cellStyle name="Note 6 7 2 5 6" xfId="38385"/>
    <cellStyle name="Note 6 7 2 6" xfId="3256"/>
    <cellStyle name="Note 6 7 2 6 2" xfId="5172"/>
    <cellStyle name="Note 6 7 2 6 2 2" xfId="12092"/>
    <cellStyle name="Note 6 7 2 6 2 2 2" xfId="18873"/>
    <cellStyle name="Note 6 7 2 6 2 2 2 2" xfId="36537"/>
    <cellStyle name="Note 6 7 2 6 2 2 2 3" xfId="53720"/>
    <cellStyle name="Note 6 7 2 6 2 2 3" xfId="29756"/>
    <cellStyle name="Note 6 7 2 6 2 2 4" xfId="46989"/>
    <cellStyle name="Note 6 7 2 6 2 3" xfId="8808"/>
    <cellStyle name="Note 6 7 2 6 2 3 2" xfId="26473"/>
    <cellStyle name="Note 6 7 2 6 2 3 3" xfId="43732"/>
    <cellStyle name="Note 6 7 2 6 2 4" xfId="15806"/>
    <cellStyle name="Note 6 7 2 6 2 4 2" xfId="33470"/>
    <cellStyle name="Note 6 7 2 6 2 4 3" xfId="50679"/>
    <cellStyle name="Note 6 7 2 6 2 5" xfId="22837"/>
    <cellStyle name="Note 6 7 2 6 2 6" xfId="40121"/>
    <cellStyle name="Note 6 7 2 6 3" xfId="7028"/>
    <cellStyle name="Note 6 7 2 6 3 2" xfId="24693"/>
    <cellStyle name="Note 6 7 2 6 3 3" xfId="41964"/>
    <cellStyle name="Note 6 7 2 6 4" xfId="14059"/>
    <cellStyle name="Note 6 7 2 6 4 2" xfId="31723"/>
    <cellStyle name="Note 6 7 2 6 4 3" xfId="48944"/>
    <cellStyle name="Note 6 7 2 6 5" xfId="20975"/>
    <cellStyle name="Note 6 7 2 6 6" xfId="38278"/>
    <cellStyle name="Note 6 7 2 7" xfId="4616"/>
    <cellStyle name="Note 6 7 2 7 2" xfId="11536"/>
    <cellStyle name="Note 6 7 2 7 2 2" xfId="18317"/>
    <cellStyle name="Note 6 7 2 7 2 2 2" xfId="35981"/>
    <cellStyle name="Note 6 7 2 7 2 2 3" xfId="53170"/>
    <cellStyle name="Note 6 7 2 7 2 3" xfId="29200"/>
    <cellStyle name="Note 6 7 2 7 2 4" xfId="46439"/>
    <cellStyle name="Note 6 7 2 7 3" xfId="8252"/>
    <cellStyle name="Note 6 7 2 7 3 2" xfId="25917"/>
    <cellStyle name="Note 6 7 2 7 3 3" xfId="43182"/>
    <cellStyle name="Note 6 7 2 7 4" xfId="15250"/>
    <cellStyle name="Note 6 7 2 7 4 2" xfId="32914"/>
    <cellStyle name="Note 6 7 2 7 4 3" xfId="50129"/>
    <cellStyle name="Note 6 7 2 7 5" xfId="22281"/>
    <cellStyle name="Note 6 7 2 7 6" xfId="39571"/>
    <cellStyle name="Note 6 7 2 8" xfId="10222"/>
    <cellStyle name="Note 6 7 2 8 2" xfId="17111"/>
    <cellStyle name="Note 6 7 2 8 2 2" xfId="34775"/>
    <cellStyle name="Note 6 7 2 8 2 3" xfId="51976"/>
    <cellStyle name="Note 6 7 2 8 3" xfId="27886"/>
    <cellStyle name="Note 6 7 2 8 4" xfId="45137"/>
    <cellStyle name="Note 6 7 2 9" xfId="6472"/>
    <cellStyle name="Note 6 7 2 9 2" xfId="24137"/>
    <cellStyle name="Note 6 7 2 9 3" xfId="41414"/>
    <cellStyle name="Note 6 7 3" xfId="2876"/>
    <cellStyle name="Note 6 7 3 2" xfId="3539"/>
    <cellStyle name="Note 6 7 3 2 2" xfId="5455"/>
    <cellStyle name="Note 6 7 3 2 2 2" xfId="12375"/>
    <cellStyle name="Note 6 7 3 2 2 2 2" xfId="19102"/>
    <cellStyle name="Note 6 7 3 2 2 2 2 2" xfId="36766"/>
    <cellStyle name="Note 6 7 3 2 2 2 2 3" xfId="53946"/>
    <cellStyle name="Note 6 7 3 2 2 2 3" xfId="30039"/>
    <cellStyle name="Note 6 7 3 2 2 2 4" xfId="47269"/>
    <cellStyle name="Note 6 7 3 2 2 3" xfId="9091"/>
    <cellStyle name="Note 6 7 3 2 2 3 2" xfId="26756"/>
    <cellStyle name="Note 6 7 3 2 2 3 3" xfId="44012"/>
    <cellStyle name="Note 6 7 3 2 2 4" xfId="16035"/>
    <cellStyle name="Note 6 7 3 2 2 4 2" xfId="33699"/>
    <cellStyle name="Note 6 7 3 2 2 4 3" xfId="50905"/>
    <cellStyle name="Note 6 7 3 2 2 5" xfId="23120"/>
    <cellStyle name="Note 6 7 3 2 2 6" xfId="40401"/>
    <cellStyle name="Note 6 7 3 2 3" xfId="10999"/>
    <cellStyle name="Note 6 7 3 2 3 2" xfId="17834"/>
    <cellStyle name="Note 6 7 3 2 3 2 2" xfId="35498"/>
    <cellStyle name="Note 6 7 3 2 3 2 3" xfId="52690"/>
    <cellStyle name="Note 6 7 3 2 3 3" xfId="28663"/>
    <cellStyle name="Note 6 7 3 2 3 4" xfId="45905"/>
    <cellStyle name="Note 6 7 3 2 4" xfId="7236"/>
    <cellStyle name="Note 6 7 3 2 4 2" xfId="24901"/>
    <cellStyle name="Note 6 7 3 2 4 3" xfId="42169"/>
    <cellStyle name="Note 6 7 3 2 5" xfId="14288"/>
    <cellStyle name="Note 6 7 3 2 5 2" xfId="31952"/>
    <cellStyle name="Note 6 7 3 2 5 3" xfId="49170"/>
    <cellStyle name="Note 6 7 3 2 6" xfId="21258"/>
    <cellStyle name="Note 6 7 3 2 7" xfId="38558"/>
    <cellStyle name="Note 6 7 3 3" xfId="3909"/>
    <cellStyle name="Note 6 7 3 3 2" xfId="5825"/>
    <cellStyle name="Note 6 7 3 3 2 2" xfId="12745"/>
    <cellStyle name="Note 6 7 3 3 2 2 2" xfId="19472"/>
    <cellStyle name="Note 6 7 3 3 2 2 2 2" xfId="37136"/>
    <cellStyle name="Note 6 7 3 3 2 2 2 3" xfId="54313"/>
    <cellStyle name="Note 6 7 3 3 2 2 3" xfId="30409"/>
    <cellStyle name="Note 6 7 3 3 2 2 4" xfId="47636"/>
    <cellStyle name="Note 6 7 3 3 2 3" xfId="9461"/>
    <cellStyle name="Note 6 7 3 3 2 3 2" xfId="27126"/>
    <cellStyle name="Note 6 7 3 3 2 3 3" xfId="44379"/>
    <cellStyle name="Note 6 7 3 3 2 4" xfId="16405"/>
    <cellStyle name="Note 6 7 3 3 2 4 2" xfId="34069"/>
    <cellStyle name="Note 6 7 3 3 2 4 3" xfId="51272"/>
    <cellStyle name="Note 6 7 3 3 2 5" xfId="23490"/>
    <cellStyle name="Note 6 7 3 3 2 6" xfId="40768"/>
    <cellStyle name="Note 6 7 3 3 3" xfId="7606"/>
    <cellStyle name="Note 6 7 3 3 3 2" xfId="25271"/>
    <cellStyle name="Note 6 7 3 3 3 3" xfId="42536"/>
    <cellStyle name="Note 6 7 3 3 4" xfId="14658"/>
    <cellStyle name="Note 6 7 3 3 4 2" xfId="32322"/>
    <cellStyle name="Note 6 7 3 3 4 3" xfId="49537"/>
    <cellStyle name="Note 6 7 3 3 5" xfId="21628"/>
    <cellStyle name="Note 6 7 3 3 6" xfId="38925"/>
    <cellStyle name="Note 6 7 3 4" xfId="4792"/>
    <cellStyle name="Note 6 7 3 4 2" xfId="11712"/>
    <cellStyle name="Note 6 7 3 4 2 2" xfId="18493"/>
    <cellStyle name="Note 6 7 3 4 2 2 2" xfId="36157"/>
    <cellStyle name="Note 6 7 3 4 2 2 3" xfId="53343"/>
    <cellStyle name="Note 6 7 3 4 2 3" xfId="29376"/>
    <cellStyle name="Note 6 7 3 4 2 4" xfId="46612"/>
    <cellStyle name="Note 6 7 3 4 3" xfId="8428"/>
    <cellStyle name="Note 6 7 3 4 3 2" xfId="26093"/>
    <cellStyle name="Note 6 7 3 4 3 3" xfId="43355"/>
    <cellStyle name="Note 6 7 3 4 4" xfId="15426"/>
    <cellStyle name="Note 6 7 3 4 4 2" xfId="33090"/>
    <cellStyle name="Note 6 7 3 4 4 3" xfId="50302"/>
    <cellStyle name="Note 6 7 3 4 5" xfId="22457"/>
    <cellStyle name="Note 6 7 3 4 6" xfId="39744"/>
    <cellStyle name="Note 6 7 3 5" xfId="10398"/>
    <cellStyle name="Note 6 7 3 5 2" xfId="17287"/>
    <cellStyle name="Note 6 7 3 5 2 2" xfId="34951"/>
    <cellStyle name="Note 6 7 3 5 2 3" xfId="52149"/>
    <cellStyle name="Note 6 7 3 5 3" xfId="28062"/>
    <cellStyle name="Note 6 7 3 5 4" xfId="45310"/>
    <cellStyle name="Note 6 7 3 6" xfId="6648"/>
    <cellStyle name="Note 6 7 3 6 2" xfId="24313"/>
    <cellStyle name="Note 6 7 3 6 3" xfId="41587"/>
    <cellStyle name="Note 6 7 3 7" xfId="13679"/>
    <cellStyle name="Note 6 7 3 7 2" xfId="31343"/>
    <cellStyle name="Note 6 7 3 7 3" xfId="48567"/>
    <cellStyle name="Note 6 7 3 8" xfId="20595"/>
    <cellStyle name="Note 6 7 3 9" xfId="37901"/>
    <cellStyle name="Note 6 7 4" xfId="4528"/>
    <cellStyle name="Note 6 7 4 2" xfId="6392"/>
    <cellStyle name="Note 6 7 4 2 2" xfId="13311"/>
    <cellStyle name="Note 6 7 4 2 2 2" xfId="19984"/>
    <cellStyle name="Note 6 7 4 2 2 2 2" xfId="37648"/>
    <cellStyle name="Note 6 7 4 2 2 2 3" xfId="54825"/>
    <cellStyle name="Note 6 7 4 2 2 3" xfId="30975"/>
    <cellStyle name="Note 6 7 4 2 2 4" xfId="48202"/>
    <cellStyle name="Note 6 7 4 2 3" xfId="10027"/>
    <cellStyle name="Note 6 7 4 2 3 2" xfId="27692"/>
    <cellStyle name="Note 6 7 4 2 3 3" xfId="44945"/>
    <cellStyle name="Note 6 7 4 2 4" xfId="16917"/>
    <cellStyle name="Note 6 7 4 2 4 2" xfId="34581"/>
    <cellStyle name="Note 6 7 4 2 4 3" xfId="51784"/>
    <cellStyle name="Note 6 7 4 2 5" xfId="24057"/>
    <cellStyle name="Note 6 7 4 2 6" xfId="41334"/>
    <cellStyle name="Note 6 7 4 3" xfId="11456"/>
    <cellStyle name="Note 6 7 4 3 2" xfId="18237"/>
    <cellStyle name="Note 6 7 4 3 2 2" xfId="35901"/>
    <cellStyle name="Note 6 7 4 3 2 3" xfId="53090"/>
    <cellStyle name="Note 6 7 4 3 3" xfId="29120"/>
    <cellStyle name="Note 6 7 4 3 4" xfId="46359"/>
    <cellStyle name="Note 6 7 4 4" xfId="8172"/>
    <cellStyle name="Note 6 7 4 4 2" xfId="25837"/>
    <cellStyle name="Note 6 7 4 4 3" xfId="43102"/>
    <cellStyle name="Note 6 7 4 5" xfId="15170"/>
    <cellStyle name="Note 6 7 4 5 2" xfId="32834"/>
    <cellStyle name="Note 6 7 4 5 3" xfId="50049"/>
    <cellStyle name="Note 6 7 4 6" xfId="22201"/>
    <cellStyle name="Note 6 7 4 7" xfId="39491"/>
    <cellStyle name="Note 6 7 5" xfId="4373"/>
    <cellStyle name="Note 6 7 5 2" xfId="6238"/>
    <cellStyle name="Note 6 7 5 2 2" xfId="13157"/>
    <cellStyle name="Note 6 7 5 2 2 2" xfId="19830"/>
    <cellStyle name="Note 6 7 5 2 2 2 2" xfId="37494"/>
    <cellStyle name="Note 6 7 5 2 2 2 3" xfId="54671"/>
    <cellStyle name="Note 6 7 5 2 2 3" xfId="30821"/>
    <cellStyle name="Note 6 7 5 2 2 4" xfId="48048"/>
    <cellStyle name="Note 6 7 5 2 3" xfId="9873"/>
    <cellStyle name="Note 6 7 5 2 3 2" xfId="27538"/>
    <cellStyle name="Note 6 7 5 2 3 3" xfId="44791"/>
    <cellStyle name="Note 6 7 5 2 4" xfId="16763"/>
    <cellStyle name="Note 6 7 5 2 4 2" xfId="34427"/>
    <cellStyle name="Note 6 7 5 2 4 3" xfId="51630"/>
    <cellStyle name="Note 6 7 5 2 5" xfId="23903"/>
    <cellStyle name="Note 6 7 5 2 6" xfId="41180"/>
    <cellStyle name="Note 6 7 5 3" xfId="11302"/>
    <cellStyle name="Note 6 7 5 3 2" xfId="18083"/>
    <cellStyle name="Note 6 7 5 3 2 2" xfId="35747"/>
    <cellStyle name="Note 6 7 5 3 2 3" xfId="52936"/>
    <cellStyle name="Note 6 7 5 3 3" xfId="28966"/>
    <cellStyle name="Note 6 7 5 3 4" xfId="46205"/>
    <cellStyle name="Note 6 7 5 4" xfId="8018"/>
    <cellStyle name="Note 6 7 5 4 2" xfId="25683"/>
    <cellStyle name="Note 6 7 5 4 3" xfId="42948"/>
    <cellStyle name="Note 6 7 5 5" xfId="15016"/>
    <cellStyle name="Note 6 7 5 5 2" xfId="32680"/>
    <cellStyle name="Note 6 7 5 5 3" xfId="49895"/>
    <cellStyle name="Note 6 7 5 6" xfId="22047"/>
    <cellStyle name="Note 6 7 5 7" xfId="39337"/>
    <cellStyle name="Note 6 7 6" xfId="10171"/>
    <cellStyle name="Note 6 7 6 2" xfId="17060"/>
    <cellStyle name="Note 6 7 6 2 2" xfId="34724"/>
    <cellStyle name="Note 6 7 6 2 3" xfId="51925"/>
    <cellStyle name="Note 6 7 6 3" xfId="27835"/>
    <cellStyle name="Note 6 7 6 4" xfId="45086"/>
    <cellStyle name="Note 6 7 7" xfId="13452"/>
    <cellStyle name="Note 6 7 7 2" xfId="31116"/>
    <cellStyle name="Note 6 7 7 3" xfId="48343"/>
    <cellStyle name="Note 6 7 8" xfId="20278"/>
    <cellStyle name="Note 6 7 9" xfId="20146"/>
    <cellStyle name="Note 6 8" xfId="1890"/>
    <cellStyle name="Note 6 8 2" xfId="2697"/>
    <cellStyle name="Note 6 8 2 10" xfId="13502"/>
    <cellStyle name="Note 6 8 2 10 2" xfId="31166"/>
    <cellStyle name="Note 6 8 2 10 3" xfId="48393"/>
    <cellStyle name="Note 6 8 2 11" xfId="20418"/>
    <cellStyle name="Note 6 8 2 12" xfId="37727"/>
    <cellStyle name="Note 6 8 2 2" xfId="2926"/>
    <cellStyle name="Note 6 8 2 2 2" xfId="3589"/>
    <cellStyle name="Note 6 8 2 2 2 2" xfId="5505"/>
    <cellStyle name="Note 6 8 2 2 2 2 2" xfId="12425"/>
    <cellStyle name="Note 6 8 2 2 2 2 2 2" xfId="19152"/>
    <cellStyle name="Note 6 8 2 2 2 2 2 2 2" xfId="36816"/>
    <cellStyle name="Note 6 8 2 2 2 2 2 2 3" xfId="53996"/>
    <cellStyle name="Note 6 8 2 2 2 2 2 3" xfId="30089"/>
    <cellStyle name="Note 6 8 2 2 2 2 2 4" xfId="47319"/>
    <cellStyle name="Note 6 8 2 2 2 2 3" xfId="9141"/>
    <cellStyle name="Note 6 8 2 2 2 2 3 2" xfId="26806"/>
    <cellStyle name="Note 6 8 2 2 2 2 3 3" xfId="44062"/>
    <cellStyle name="Note 6 8 2 2 2 2 4" xfId="16085"/>
    <cellStyle name="Note 6 8 2 2 2 2 4 2" xfId="33749"/>
    <cellStyle name="Note 6 8 2 2 2 2 4 3" xfId="50955"/>
    <cellStyle name="Note 6 8 2 2 2 2 5" xfId="23170"/>
    <cellStyle name="Note 6 8 2 2 2 2 6" xfId="40451"/>
    <cellStyle name="Note 6 8 2 2 2 3" xfId="11049"/>
    <cellStyle name="Note 6 8 2 2 2 3 2" xfId="17884"/>
    <cellStyle name="Note 6 8 2 2 2 3 2 2" xfId="35548"/>
    <cellStyle name="Note 6 8 2 2 2 3 2 3" xfId="52740"/>
    <cellStyle name="Note 6 8 2 2 2 3 3" xfId="28713"/>
    <cellStyle name="Note 6 8 2 2 2 3 4" xfId="45955"/>
    <cellStyle name="Note 6 8 2 2 2 4" xfId="7286"/>
    <cellStyle name="Note 6 8 2 2 2 4 2" xfId="24951"/>
    <cellStyle name="Note 6 8 2 2 2 4 3" xfId="42219"/>
    <cellStyle name="Note 6 8 2 2 2 5" xfId="14338"/>
    <cellStyle name="Note 6 8 2 2 2 5 2" xfId="32002"/>
    <cellStyle name="Note 6 8 2 2 2 5 3" xfId="49220"/>
    <cellStyle name="Note 6 8 2 2 2 6" xfId="21308"/>
    <cellStyle name="Note 6 8 2 2 2 7" xfId="38608"/>
    <cellStyle name="Note 6 8 2 2 3" xfId="3959"/>
    <cellStyle name="Note 6 8 2 2 3 2" xfId="5875"/>
    <cellStyle name="Note 6 8 2 2 3 2 2" xfId="12795"/>
    <cellStyle name="Note 6 8 2 2 3 2 2 2" xfId="19522"/>
    <cellStyle name="Note 6 8 2 2 3 2 2 2 2" xfId="37186"/>
    <cellStyle name="Note 6 8 2 2 3 2 2 2 3" xfId="54363"/>
    <cellStyle name="Note 6 8 2 2 3 2 2 3" xfId="30459"/>
    <cellStyle name="Note 6 8 2 2 3 2 2 4" xfId="47686"/>
    <cellStyle name="Note 6 8 2 2 3 2 3" xfId="9511"/>
    <cellStyle name="Note 6 8 2 2 3 2 3 2" xfId="27176"/>
    <cellStyle name="Note 6 8 2 2 3 2 3 3" xfId="44429"/>
    <cellStyle name="Note 6 8 2 2 3 2 4" xfId="16455"/>
    <cellStyle name="Note 6 8 2 2 3 2 4 2" xfId="34119"/>
    <cellStyle name="Note 6 8 2 2 3 2 4 3" xfId="51322"/>
    <cellStyle name="Note 6 8 2 2 3 2 5" xfId="23540"/>
    <cellStyle name="Note 6 8 2 2 3 2 6" xfId="40818"/>
    <cellStyle name="Note 6 8 2 2 3 3" xfId="7656"/>
    <cellStyle name="Note 6 8 2 2 3 3 2" xfId="25321"/>
    <cellStyle name="Note 6 8 2 2 3 3 3" xfId="42586"/>
    <cellStyle name="Note 6 8 2 2 3 4" xfId="14708"/>
    <cellStyle name="Note 6 8 2 2 3 4 2" xfId="32372"/>
    <cellStyle name="Note 6 8 2 2 3 4 3" xfId="49587"/>
    <cellStyle name="Note 6 8 2 2 3 5" xfId="21678"/>
    <cellStyle name="Note 6 8 2 2 3 6" xfId="38975"/>
    <cellStyle name="Note 6 8 2 2 4" xfId="4842"/>
    <cellStyle name="Note 6 8 2 2 4 2" xfId="11762"/>
    <cellStyle name="Note 6 8 2 2 4 2 2" xfId="18543"/>
    <cellStyle name="Note 6 8 2 2 4 2 2 2" xfId="36207"/>
    <cellStyle name="Note 6 8 2 2 4 2 2 3" xfId="53393"/>
    <cellStyle name="Note 6 8 2 2 4 2 3" xfId="29426"/>
    <cellStyle name="Note 6 8 2 2 4 2 4" xfId="46662"/>
    <cellStyle name="Note 6 8 2 2 4 3" xfId="8478"/>
    <cellStyle name="Note 6 8 2 2 4 3 2" xfId="26143"/>
    <cellStyle name="Note 6 8 2 2 4 3 3" xfId="43405"/>
    <cellStyle name="Note 6 8 2 2 4 4" xfId="15476"/>
    <cellStyle name="Note 6 8 2 2 4 4 2" xfId="33140"/>
    <cellStyle name="Note 6 8 2 2 4 4 3" xfId="50352"/>
    <cellStyle name="Note 6 8 2 2 4 5" xfId="22507"/>
    <cellStyle name="Note 6 8 2 2 4 6" xfId="39794"/>
    <cellStyle name="Note 6 8 2 2 5" xfId="10448"/>
    <cellStyle name="Note 6 8 2 2 5 2" xfId="17337"/>
    <cellStyle name="Note 6 8 2 2 5 2 2" xfId="35001"/>
    <cellStyle name="Note 6 8 2 2 5 2 3" xfId="52199"/>
    <cellStyle name="Note 6 8 2 2 5 3" xfId="28112"/>
    <cellStyle name="Note 6 8 2 2 5 4" xfId="45360"/>
    <cellStyle name="Note 6 8 2 2 6" xfId="6698"/>
    <cellStyle name="Note 6 8 2 2 6 2" xfId="24363"/>
    <cellStyle name="Note 6 8 2 2 6 3" xfId="41637"/>
    <cellStyle name="Note 6 8 2 2 7" xfId="13729"/>
    <cellStyle name="Note 6 8 2 2 7 2" xfId="31393"/>
    <cellStyle name="Note 6 8 2 2 7 3" xfId="48617"/>
    <cellStyle name="Note 6 8 2 2 8" xfId="20645"/>
    <cellStyle name="Note 6 8 2 2 9" xfId="37951"/>
    <cellStyle name="Note 6 8 2 3" xfId="3022"/>
    <cellStyle name="Note 6 8 2 3 2" xfId="3685"/>
    <cellStyle name="Note 6 8 2 3 2 2" xfId="5601"/>
    <cellStyle name="Note 6 8 2 3 2 2 2" xfId="12521"/>
    <cellStyle name="Note 6 8 2 3 2 2 2 2" xfId="19248"/>
    <cellStyle name="Note 6 8 2 3 2 2 2 2 2" xfId="36912"/>
    <cellStyle name="Note 6 8 2 3 2 2 2 2 3" xfId="54089"/>
    <cellStyle name="Note 6 8 2 3 2 2 2 3" xfId="30185"/>
    <cellStyle name="Note 6 8 2 3 2 2 2 4" xfId="47412"/>
    <cellStyle name="Note 6 8 2 3 2 2 3" xfId="9237"/>
    <cellStyle name="Note 6 8 2 3 2 2 3 2" xfId="26902"/>
    <cellStyle name="Note 6 8 2 3 2 2 3 3" xfId="44155"/>
    <cellStyle name="Note 6 8 2 3 2 2 4" xfId="16181"/>
    <cellStyle name="Note 6 8 2 3 2 2 4 2" xfId="33845"/>
    <cellStyle name="Note 6 8 2 3 2 2 4 3" xfId="51048"/>
    <cellStyle name="Note 6 8 2 3 2 2 5" xfId="23266"/>
    <cellStyle name="Note 6 8 2 3 2 2 6" xfId="40544"/>
    <cellStyle name="Note 6 8 2 3 2 3" xfId="11145"/>
    <cellStyle name="Note 6 8 2 3 2 3 2" xfId="17980"/>
    <cellStyle name="Note 6 8 2 3 2 3 2 2" xfId="35644"/>
    <cellStyle name="Note 6 8 2 3 2 3 2 3" xfId="52833"/>
    <cellStyle name="Note 6 8 2 3 2 3 3" xfId="28809"/>
    <cellStyle name="Note 6 8 2 3 2 3 4" xfId="46048"/>
    <cellStyle name="Note 6 8 2 3 2 4" xfId="7382"/>
    <cellStyle name="Note 6 8 2 3 2 4 2" xfId="25047"/>
    <cellStyle name="Note 6 8 2 3 2 4 3" xfId="42312"/>
    <cellStyle name="Note 6 8 2 3 2 5" xfId="14434"/>
    <cellStyle name="Note 6 8 2 3 2 5 2" xfId="32098"/>
    <cellStyle name="Note 6 8 2 3 2 5 3" xfId="49313"/>
    <cellStyle name="Note 6 8 2 3 2 6" xfId="21404"/>
    <cellStyle name="Note 6 8 2 3 2 7" xfId="38701"/>
    <cellStyle name="Note 6 8 2 3 3" xfId="4052"/>
    <cellStyle name="Note 6 8 2 3 3 2" xfId="5968"/>
    <cellStyle name="Note 6 8 2 3 3 2 2" xfId="12888"/>
    <cellStyle name="Note 6 8 2 3 3 2 2 2" xfId="19615"/>
    <cellStyle name="Note 6 8 2 3 3 2 2 2 2" xfId="37279"/>
    <cellStyle name="Note 6 8 2 3 3 2 2 2 3" xfId="54456"/>
    <cellStyle name="Note 6 8 2 3 3 2 2 3" xfId="30552"/>
    <cellStyle name="Note 6 8 2 3 3 2 2 4" xfId="47779"/>
    <cellStyle name="Note 6 8 2 3 3 2 3" xfId="9604"/>
    <cellStyle name="Note 6 8 2 3 3 2 3 2" xfId="27269"/>
    <cellStyle name="Note 6 8 2 3 3 2 3 3" xfId="44522"/>
    <cellStyle name="Note 6 8 2 3 3 2 4" xfId="16548"/>
    <cellStyle name="Note 6 8 2 3 3 2 4 2" xfId="34212"/>
    <cellStyle name="Note 6 8 2 3 3 2 4 3" xfId="51415"/>
    <cellStyle name="Note 6 8 2 3 3 2 5" xfId="23633"/>
    <cellStyle name="Note 6 8 2 3 3 2 6" xfId="40911"/>
    <cellStyle name="Note 6 8 2 3 3 3" xfId="7749"/>
    <cellStyle name="Note 6 8 2 3 3 3 2" xfId="25414"/>
    <cellStyle name="Note 6 8 2 3 3 3 3" xfId="42679"/>
    <cellStyle name="Note 6 8 2 3 3 4" xfId="14801"/>
    <cellStyle name="Note 6 8 2 3 3 4 2" xfId="32465"/>
    <cellStyle name="Note 6 8 2 3 3 4 3" xfId="49680"/>
    <cellStyle name="Note 6 8 2 3 3 5" xfId="21771"/>
    <cellStyle name="Note 6 8 2 3 3 6" xfId="39068"/>
    <cellStyle name="Note 6 8 2 3 4" xfId="4938"/>
    <cellStyle name="Note 6 8 2 3 4 2" xfId="11858"/>
    <cellStyle name="Note 6 8 2 3 4 2 2" xfId="18639"/>
    <cellStyle name="Note 6 8 2 3 4 2 2 2" xfId="36303"/>
    <cellStyle name="Note 6 8 2 3 4 2 2 3" xfId="53486"/>
    <cellStyle name="Note 6 8 2 3 4 2 3" xfId="29522"/>
    <cellStyle name="Note 6 8 2 3 4 2 4" xfId="46755"/>
    <cellStyle name="Note 6 8 2 3 4 3" xfId="8574"/>
    <cellStyle name="Note 6 8 2 3 4 3 2" xfId="26239"/>
    <cellStyle name="Note 6 8 2 3 4 3 3" xfId="43498"/>
    <cellStyle name="Note 6 8 2 3 4 4" xfId="15572"/>
    <cellStyle name="Note 6 8 2 3 4 4 2" xfId="33236"/>
    <cellStyle name="Note 6 8 2 3 4 4 3" xfId="50445"/>
    <cellStyle name="Note 6 8 2 3 4 5" xfId="22603"/>
    <cellStyle name="Note 6 8 2 3 4 6" xfId="39887"/>
    <cellStyle name="Note 6 8 2 3 5" xfId="10544"/>
    <cellStyle name="Note 6 8 2 3 5 2" xfId="17433"/>
    <cellStyle name="Note 6 8 2 3 5 2 2" xfId="35097"/>
    <cellStyle name="Note 6 8 2 3 5 2 3" xfId="52292"/>
    <cellStyle name="Note 6 8 2 3 5 3" xfId="28208"/>
    <cellStyle name="Note 6 8 2 3 5 4" xfId="45453"/>
    <cellStyle name="Note 6 8 2 3 6" xfId="6794"/>
    <cellStyle name="Note 6 8 2 3 6 2" xfId="24459"/>
    <cellStyle name="Note 6 8 2 3 6 3" xfId="41730"/>
    <cellStyle name="Note 6 8 2 3 7" xfId="13825"/>
    <cellStyle name="Note 6 8 2 3 7 2" xfId="31489"/>
    <cellStyle name="Note 6 8 2 3 7 3" xfId="48710"/>
    <cellStyle name="Note 6 8 2 3 8" xfId="20741"/>
    <cellStyle name="Note 6 8 2 3 9" xfId="38044"/>
    <cellStyle name="Note 6 8 2 4" xfId="3134"/>
    <cellStyle name="Note 6 8 2 4 2" xfId="4164"/>
    <cellStyle name="Note 6 8 2 4 2 2" xfId="6080"/>
    <cellStyle name="Note 6 8 2 4 2 2 2" xfId="13000"/>
    <cellStyle name="Note 6 8 2 4 2 2 2 2" xfId="19727"/>
    <cellStyle name="Note 6 8 2 4 2 2 2 2 2" xfId="37391"/>
    <cellStyle name="Note 6 8 2 4 2 2 2 2 3" xfId="54568"/>
    <cellStyle name="Note 6 8 2 4 2 2 2 3" xfId="30664"/>
    <cellStyle name="Note 6 8 2 4 2 2 2 4" xfId="47891"/>
    <cellStyle name="Note 6 8 2 4 2 2 3" xfId="9716"/>
    <cellStyle name="Note 6 8 2 4 2 2 3 2" xfId="27381"/>
    <cellStyle name="Note 6 8 2 4 2 2 3 3" xfId="44634"/>
    <cellStyle name="Note 6 8 2 4 2 2 4" xfId="16660"/>
    <cellStyle name="Note 6 8 2 4 2 2 4 2" xfId="34324"/>
    <cellStyle name="Note 6 8 2 4 2 2 4 3" xfId="51527"/>
    <cellStyle name="Note 6 8 2 4 2 2 5" xfId="23745"/>
    <cellStyle name="Note 6 8 2 4 2 2 6" xfId="41023"/>
    <cellStyle name="Note 6 8 2 4 2 3" xfId="7861"/>
    <cellStyle name="Note 6 8 2 4 2 3 2" xfId="25526"/>
    <cellStyle name="Note 6 8 2 4 2 3 3" xfId="42791"/>
    <cellStyle name="Note 6 8 2 4 2 4" xfId="14913"/>
    <cellStyle name="Note 6 8 2 4 2 4 2" xfId="32577"/>
    <cellStyle name="Note 6 8 2 4 2 4 3" xfId="49792"/>
    <cellStyle name="Note 6 8 2 4 2 5" xfId="21883"/>
    <cellStyle name="Note 6 8 2 4 2 6" xfId="39180"/>
    <cellStyle name="Note 6 8 2 4 3" xfId="5050"/>
    <cellStyle name="Note 6 8 2 4 3 2" xfId="11970"/>
    <cellStyle name="Note 6 8 2 4 3 2 2" xfId="18751"/>
    <cellStyle name="Note 6 8 2 4 3 2 2 2" xfId="36415"/>
    <cellStyle name="Note 6 8 2 4 3 2 2 3" xfId="53598"/>
    <cellStyle name="Note 6 8 2 4 3 2 3" xfId="29634"/>
    <cellStyle name="Note 6 8 2 4 3 2 4" xfId="46867"/>
    <cellStyle name="Note 6 8 2 4 3 3" xfId="8686"/>
    <cellStyle name="Note 6 8 2 4 3 3 2" xfId="26351"/>
    <cellStyle name="Note 6 8 2 4 3 3 3" xfId="43610"/>
    <cellStyle name="Note 6 8 2 4 3 4" xfId="15684"/>
    <cellStyle name="Note 6 8 2 4 3 4 2" xfId="33348"/>
    <cellStyle name="Note 6 8 2 4 3 4 3" xfId="50557"/>
    <cellStyle name="Note 6 8 2 4 3 5" xfId="22715"/>
    <cellStyle name="Note 6 8 2 4 3 6" xfId="39999"/>
    <cellStyle name="Note 6 8 2 4 4" xfId="10656"/>
    <cellStyle name="Note 6 8 2 4 4 2" xfId="17545"/>
    <cellStyle name="Note 6 8 2 4 4 2 2" xfId="35209"/>
    <cellStyle name="Note 6 8 2 4 4 2 3" xfId="52404"/>
    <cellStyle name="Note 6 8 2 4 4 3" xfId="28320"/>
    <cellStyle name="Note 6 8 2 4 4 4" xfId="45565"/>
    <cellStyle name="Note 6 8 2 4 5" xfId="6906"/>
    <cellStyle name="Note 6 8 2 4 5 2" xfId="24571"/>
    <cellStyle name="Note 6 8 2 4 5 3" xfId="41842"/>
    <cellStyle name="Note 6 8 2 4 6" xfId="13937"/>
    <cellStyle name="Note 6 8 2 4 6 2" xfId="31601"/>
    <cellStyle name="Note 6 8 2 4 6 3" xfId="48822"/>
    <cellStyle name="Note 6 8 2 4 7" xfId="20853"/>
    <cellStyle name="Note 6 8 2 4 8" xfId="38156"/>
    <cellStyle name="Note 6 8 2 5" xfId="3362"/>
    <cellStyle name="Note 6 8 2 5 2" xfId="5278"/>
    <cellStyle name="Note 6 8 2 5 2 2" xfId="12198"/>
    <cellStyle name="Note 6 8 2 5 2 2 2" xfId="18925"/>
    <cellStyle name="Note 6 8 2 5 2 2 2 2" xfId="36589"/>
    <cellStyle name="Note 6 8 2 5 2 2 2 3" xfId="53772"/>
    <cellStyle name="Note 6 8 2 5 2 2 3" xfId="29862"/>
    <cellStyle name="Note 6 8 2 5 2 2 4" xfId="47095"/>
    <cellStyle name="Note 6 8 2 5 2 3" xfId="8914"/>
    <cellStyle name="Note 6 8 2 5 2 3 2" xfId="26579"/>
    <cellStyle name="Note 6 8 2 5 2 3 3" xfId="43838"/>
    <cellStyle name="Note 6 8 2 5 2 4" xfId="15858"/>
    <cellStyle name="Note 6 8 2 5 2 4 2" xfId="33522"/>
    <cellStyle name="Note 6 8 2 5 2 4 3" xfId="50731"/>
    <cellStyle name="Note 6 8 2 5 2 5" xfId="22943"/>
    <cellStyle name="Note 6 8 2 5 2 6" xfId="40227"/>
    <cellStyle name="Note 6 8 2 5 3" xfId="10822"/>
    <cellStyle name="Note 6 8 2 5 3 2" xfId="17657"/>
    <cellStyle name="Note 6 8 2 5 3 2 2" xfId="35321"/>
    <cellStyle name="Note 6 8 2 5 3 2 3" xfId="52516"/>
    <cellStyle name="Note 6 8 2 5 3 3" xfId="28486"/>
    <cellStyle name="Note 6 8 2 5 3 4" xfId="45731"/>
    <cellStyle name="Note 6 8 2 5 4" xfId="14111"/>
    <cellStyle name="Note 6 8 2 5 4 2" xfId="31775"/>
    <cellStyle name="Note 6 8 2 5 4 3" xfId="48996"/>
    <cellStyle name="Note 6 8 2 5 5" xfId="21081"/>
    <cellStyle name="Note 6 8 2 5 6" xfId="38384"/>
    <cellStyle name="Note 6 8 2 6" xfId="3257"/>
    <cellStyle name="Note 6 8 2 6 2" xfId="5173"/>
    <cellStyle name="Note 6 8 2 6 2 2" xfId="12093"/>
    <cellStyle name="Note 6 8 2 6 2 2 2" xfId="18874"/>
    <cellStyle name="Note 6 8 2 6 2 2 2 2" xfId="36538"/>
    <cellStyle name="Note 6 8 2 6 2 2 2 3" xfId="53721"/>
    <cellStyle name="Note 6 8 2 6 2 2 3" xfId="29757"/>
    <cellStyle name="Note 6 8 2 6 2 2 4" xfId="46990"/>
    <cellStyle name="Note 6 8 2 6 2 3" xfId="8809"/>
    <cellStyle name="Note 6 8 2 6 2 3 2" xfId="26474"/>
    <cellStyle name="Note 6 8 2 6 2 3 3" xfId="43733"/>
    <cellStyle name="Note 6 8 2 6 2 4" xfId="15807"/>
    <cellStyle name="Note 6 8 2 6 2 4 2" xfId="33471"/>
    <cellStyle name="Note 6 8 2 6 2 4 3" xfId="50680"/>
    <cellStyle name="Note 6 8 2 6 2 5" xfId="22838"/>
    <cellStyle name="Note 6 8 2 6 2 6" xfId="40122"/>
    <cellStyle name="Note 6 8 2 6 3" xfId="7029"/>
    <cellStyle name="Note 6 8 2 6 3 2" xfId="24694"/>
    <cellStyle name="Note 6 8 2 6 3 3" xfId="41965"/>
    <cellStyle name="Note 6 8 2 6 4" xfId="14060"/>
    <cellStyle name="Note 6 8 2 6 4 2" xfId="31724"/>
    <cellStyle name="Note 6 8 2 6 4 3" xfId="48945"/>
    <cellStyle name="Note 6 8 2 6 5" xfId="20976"/>
    <cellStyle name="Note 6 8 2 6 6" xfId="38279"/>
    <cellStyle name="Note 6 8 2 7" xfId="4615"/>
    <cellStyle name="Note 6 8 2 7 2" xfId="11535"/>
    <cellStyle name="Note 6 8 2 7 2 2" xfId="18316"/>
    <cellStyle name="Note 6 8 2 7 2 2 2" xfId="35980"/>
    <cellStyle name="Note 6 8 2 7 2 2 3" xfId="53169"/>
    <cellStyle name="Note 6 8 2 7 2 3" xfId="29199"/>
    <cellStyle name="Note 6 8 2 7 2 4" xfId="46438"/>
    <cellStyle name="Note 6 8 2 7 3" xfId="8251"/>
    <cellStyle name="Note 6 8 2 7 3 2" xfId="25916"/>
    <cellStyle name="Note 6 8 2 7 3 3" xfId="43181"/>
    <cellStyle name="Note 6 8 2 7 4" xfId="15249"/>
    <cellStyle name="Note 6 8 2 7 4 2" xfId="32913"/>
    <cellStyle name="Note 6 8 2 7 4 3" xfId="50128"/>
    <cellStyle name="Note 6 8 2 7 5" xfId="22280"/>
    <cellStyle name="Note 6 8 2 7 6" xfId="39570"/>
    <cellStyle name="Note 6 8 2 8" xfId="10221"/>
    <cellStyle name="Note 6 8 2 8 2" xfId="17110"/>
    <cellStyle name="Note 6 8 2 8 2 2" xfId="34774"/>
    <cellStyle name="Note 6 8 2 8 2 3" xfId="51975"/>
    <cellStyle name="Note 6 8 2 8 3" xfId="27885"/>
    <cellStyle name="Note 6 8 2 8 4" xfId="45136"/>
    <cellStyle name="Note 6 8 2 9" xfId="6471"/>
    <cellStyle name="Note 6 8 2 9 2" xfId="24136"/>
    <cellStyle name="Note 6 8 2 9 3" xfId="41413"/>
    <cellStyle name="Note 6 8 3" xfId="2877"/>
    <cellStyle name="Note 6 8 3 2" xfId="3540"/>
    <cellStyle name="Note 6 8 3 2 2" xfId="5456"/>
    <cellStyle name="Note 6 8 3 2 2 2" xfId="12376"/>
    <cellStyle name="Note 6 8 3 2 2 2 2" xfId="19103"/>
    <cellStyle name="Note 6 8 3 2 2 2 2 2" xfId="36767"/>
    <cellStyle name="Note 6 8 3 2 2 2 2 3" xfId="53947"/>
    <cellStyle name="Note 6 8 3 2 2 2 3" xfId="30040"/>
    <cellStyle name="Note 6 8 3 2 2 2 4" xfId="47270"/>
    <cellStyle name="Note 6 8 3 2 2 3" xfId="9092"/>
    <cellStyle name="Note 6 8 3 2 2 3 2" xfId="26757"/>
    <cellStyle name="Note 6 8 3 2 2 3 3" xfId="44013"/>
    <cellStyle name="Note 6 8 3 2 2 4" xfId="16036"/>
    <cellStyle name="Note 6 8 3 2 2 4 2" xfId="33700"/>
    <cellStyle name="Note 6 8 3 2 2 4 3" xfId="50906"/>
    <cellStyle name="Note 6 8 3 2 2 5" xfId="23121"/>
    <cellStyle name="Note 6 8 3 2 2 6" xfId="40402"/>
    <cellStyle name="Note 6 8 3 2 3" xfId="11000"/>
    <cellStyle name="Note 6 8 3 2 3 2" xfId="17835"/>
    <cellStyle name="Note 6 8 3 2 3 2 2" xfId="35499"/>
    <cellStyle name="Note 6 8 3 2 3 2 3" xfId="52691"/>
    <cellStyle name="Note 6 8 3 2 3 3" xfId="28664"/>
    <cellStyle name="Note 6 8 3 2 3 4" xfId="45906"/>
    <cellStyle name="Note 6 8 3 2 4" xfId="7237"/>
    <cellStyle name="Note 6 8 3 2 4 2" xfId="24902"/>
    <cellStyle name="Note 6 8 3 2 4 3" xfId="42170"/>
    <cellStyle name="Note 6 8 3 2 5" xfId="14289"/>
    <cellStyle name="Note 6 8 3 2 5 2" xfId="31953"/>
    <cellStyle name="Note 6 8 3 2 5 3" xfId="49171"/>
    <cellStyle name="Note 6 8 3 2 6" xfId="21259"/>
    <cellStyle name="Note 6 8 3 2 7" xfId="38559"/>
    <cellStyle name="Note 6 8 3 3" xfId="3910"/>
    <cellStyle name="Note 6 8 3 3 2" xfId="5826"/>
    <cellStyle name="Note 6 8 3 3 2 2" xfId="12746"/>
    <cellStyle name="Note 6 8 3 3 2 2 2" xfId="19473"/>
    <cellStyle name="Note 6 8 3 3 2 2 2 2" xfId="37137"/>
    <cellStyle name="Note 6 8 3 3 2 2 2 3" xfId="54314"/>
    <cellStyle name="Note 6 8 3 3 2 2 3" xfId="30410"/>
    <cellStyle name="Note 6 8 3 3 2 2 4" xfId="47637"/>
    <cellStyle name="Note 6 8 3 3 2 3" xfId="9462"/>
    <cellStyle name="Note 6 8 3 3 2 3 2" xfId="27127"/>
    <cellStyle name="Note 6 8 3 3 2 3 3" xfId="44380"/>
    <cellStyle name="Note 6 8 3 3 2 4" xfId="16406"/>
    <cellStyle name="Note 6 8 3 3 2 4 2" xfId="34070"/>
    <cellStyle name="Note 6 8 3 3 2 4 3" xfId="51273"/>
    <cellStyle name="Note 6 8 3 3 2 5" xfId="23491"/>
    <cellStyle name="Note 6 8 3 3 2 6" xfId="40769"/>
    <cellStyle name="Note 6 8 3 3 3" xfId="7607"/>
    <cellStyle name="Note 6 8 3 3 3 2" xfId="25272"/>
    <cellStyle name="Note 6 8 3 3 3 3" xfId="42537"/>
    <cellStyle name="Note 6 8 3 3 4" xfId="14659"/>
    <cellStyle name="Note 6 8 3 3 4 2" xfId="32323"/>
    <cellStyle name="Note 6 8 3 3 4 3" xfId="49538"/>
    <cellStyle name="Note 6 8 3 3 5" xfId="21629"/>
    <cellStyle name="Note 6 8 3 3 6" xfId="38926"/>
    <cellStyle name="Note 6 8 3 4" xfId="4793"/>
    <cellStyle name="Note 6 8 3 4 2" xfId="11713"/>
    <cellStyle name="Note 6 8 3 4 2 2" xfId="18494"/>
    <cellStyle name="Note 6 8 3 4 2 2 2" xfId="36158"/>
    <cellStyle name="Note 6 8 3 4 2 2 3" xfId="53344"/>
    <cellStyle name="Note 6 8 3 4 2 3" xfId="29377"/>
    <cellStyle name="Note 6 8 3 4 2 4" xfId="46613"/>
    <cellStyle name="Note 6 8 3 4 3" xfId="8429"/>
    <cellStyle name="Note 6 8 3 4 3 2" xfId="26094"/>
    <cellStyle name="Note 6 8 3 4 3 3" xfId="43356"/>
    <cellStyle name="Note 6 8 3 4 4" xfId="15427"/>
    <cellStyle name="Note 6 8 3 4 4 2" xfId="33091"/>
    <cellStyle name="Note 6 8 3 4 4 3" xfId="50303"/>
    <cellStyle name="Note 6 8 3 4 5" xfId="22458"/>
    <cellStyle name="Note 6 8 3 4 6" xfId="39745"/>
    <cellStyle name="Note 6 8 3 5" xfId="10399"/>
    <cellStyle name="Note 6 8 3 5 2" xfId="17288"/>
    <cellStyle name="Note 6 8 3 5 2 2" xfId="34952"/>
    <cellStyle name="Note 6 8 3 5 2 3" xfId="52150"/>
    <cellStyle name="Note 6 8 3 5 3" xfId="28063"/>
    <cellStyle name="Note 6 8 3 5 4" xfId="45311"/>
    <cellStyle name="Note 6 8 3 6" xfId="6649"/>
    <cellStyle name="Note 6 8 3 6 2" xfId="24314"/>
    <cellStyle name="Note 6 8 3 6 3" xfId="41588"/>
    <cellStyle name="Note 6 8 3 7" xfId="13680"/>
    <cellStyle name="Note 6 8 3 7 2" xfId="31344"/>
    <cellStyle name="Note 6 8 3 7 3" xfId="48568"/>
    <cellStyle name="Note 6 8 3 8" xfId="20596"/>
    <cellStyle name="Note 6 8 3 9" xfId="37902"/>
    <cellStyle name="Note 6 8 4" xfId="4529"/>
    <cellStyle name="Note 6 8 4 2" xfId="6393"/>
    <cellStyle name="Note 6 8 4 2 2" xfId="13312"/>
    <cellStyle name="Note 6 8 4 2 2 2" xfId="19985"/>
    <cellStyle name="Note 6 8 4 2 2 2 2" xfId="37649"/>
    <cellStyle name="Note 6 8 4 2 2 2 3" xfId="54826"/>
    <cellStyle name="Note 6 8 4 2 2 3" xfId="30976"/>
    <cellStyle name="Note 6 8 4 2 2 4" xfId="48203"/>
    <cellStyle name="Note 6 8 4 2 3" xfId="10028"/>
    <cellStyle name="Note 6 8 4 2 3 2" xfId="27693"/>
    <cellStyle name="Note 6 8 4 2 3 3" xfId="44946"/>
    <cellStyle name="Note 6 8 4 2 4" xfId="16918"/>
    <cellStyle name="Note 6 8 4 2 4 2" xfId="34582"/>
    <cellStyle name="Note 6 8 4 2 4 3" xfId="51785"/>
    <cellStyle name="Note 6 8 4 2 5" xfId="24058"/>
    <cellStyle name="Note 6 8 4 2 6" xfId="41335"/>
    <cellStyle name="Note 6 8 4 3" xfId="11457"/>
    <cellStyle name="Note 6 8 4 3 2" xfId="18238"/>
    <cellStyle name="Note 6 8 4 3 2 2" xfId="35902"/>
    <cellStyle name="Note 6 8 4 3 2 3" xfId="53091"/>
    <cellStyle name="Note 6 8 4 3 3" xfId="29121"/>
    <cellStyle name="Note 6 8 4 3 4" xfId="46360"/>
    <cellStyle name="Note 6 8 4 4" xfId="8173"/>
    <cellStyle name="Note 6 8 4 4 2" xfId="25838"/>
    <cellStyle name="Note 6 8 4 4 3" xfId="43103"/>
    <cellStyle name="Note 6 8 4 5" xfId="15171"/>
    <cellStyle name="Note 6 8 4 5 2" xfId="32835"/>
    <cellStyle name="Note 6 8 4 5 3" xfId="50050"/>
    <cellStyle name="Note 6 8 4 6" xfId="22202"/>
    <cellStyle name="Note 6 8 4 7" xfId="39492"/>
    <cellStyle name="Note 6 8 5" xfId="4374"/>
    <cellStyle name="Note 6 8 5 2" xfId="6239"/>
    <cellStyle name="Note 6 8 5 2 2" xfId="13158"/>
    <cellStyle name="Note 6 8 5 2 2 2" xfId="19831"/>
    <cellStyle name="Note 6 8 5 2 2 2 2" xfId="37495"/>
    <cellStyle name="Note 6 8 5 2 2 2 3" xfId="54672"/>
    <cellStyle name="Note 6 8 5 2 2 3" xfId="30822"/>
    <cellStyle name="Note 6 8 5 2 2 4" xfId="48049"/>
    <cellStyle name="Note 6 8 5 2 3" xfId="9874"/>
    <cellStyle name="Note 6 8 5 2 3 2" xfId="27539"/>
    <cellStyle name="Note 6 8 5 2 3 3" xfId="44792"/>
    <cellStyle name="Note 6 8 5 2 4" xfId="16764"/>
    <cellStyle name="Note 6 8 5 2 4 2" xfId="34428"/>
    <cellStyle name="Note 6 8 5 2 4 3" xfId="51631"/>
    <cellStyle name="Note 6 8 5 2 5" xfId="23904"/>
    <cellStyle name="Note 6 8 5 2 6" xfId="41181"/>
    <cellStyle name="Note 6 8 5 3" xfId="11303"/>
    <cellStyle name="Note 6 8 5 3 2" xfId="18084"/>
    <cellStyle name="Note 6 8 5 3 2 2" xfId="35748"/>
    <cellStyle name="Note 6 8 5 3 2 3" xfId="52937"/>
    <cellStyle name="Note 6 8 5 3 3" xfId="28967"/>
    <cellStyle name="Note 6 8 5 3 4" xfId="46206"/>
    <cellStyle name="Note 6 8 5 4" xfId="8019"/>
    <cellStyle name="Note 6 8 5 4 2" xfId="25684"/>
    <cellStyle name="Note 6 8 5 4 3" xfId="42949"/>
    <cellStyle name="Note 6 8 5 5" xfId="15017"/>
    <cellStyle name="Note 6 8 5 5 2" xfId="32681"/>
    <cellStyle name="Note 6 8 5 5 3" xfId="49896"/>
    <cellStyle name="Note 6 8 5 6" xfId="22048"/>
    <cellStyle name="Note 6 8 5 7" xfId="39338"/>
    <cellStyle name="Note 6 8 6" xfId="10172"/>
    <cellStyle name="Note 6 8 6 2" xfId="17061"/>
    <cellStyle name="Note 6 8 6 2 2" xfId="34725"/>
    <cellStyle name="Note 6 8 6 2 3" xfId="51926"/>
    <cellStyle name="Note 6 8 6 3" xfId="27836"/>
    <cellStyle name="Note 6 8 6 4" xfId="45087"/>
    <cellStyle name="Note 6 8 7" xfId="13453"/>
    <cellStyle name="Note 6 8 7 2" xfId="31117"/>
    <cellStyle name="Note 6 8 7 3" xfId="48344"/>
    <cellStyle name="Note 6 8 8" xfId="20279"/>
    <cellStyle name="Note 6 8 9" xfId="20145"/>
    <cellStyle name="Note 6_Report" xfId="1891"/>
    <cellStyle name="Note 7" xfId="1892"/>
    <cellStyle name="Note 7 10" xfId="20144"/>
    <cellStyle name="Note 7 2" xfId="1893"/>
    <cellStyle name="Note 7 2 2" xfId="2695"/>
    <cellStyle name="Note 7 2 2 10" xfId="13500"/>
    <cellStyle name="Note 7 2 2 10 2" xfId="31164"/>
    <cellStyle name="Note 7 2 2 10 3" xfId="48391"/>
    <cellStyle name="Note 7 2 2 11" xfId="20416"/>
    <cellStyle name="Note 7 2 2 12" xfId="37725"/>
    <cellStyle name="Note 7 2 2 2" xfId="2924"/>
    <cellStyle name="Note 7 2 2 2 2" xfId="3587"/>
    <cellStyle name="Note 7 2 2 2 2 2" xfId="5503"/>
    <cellStyle name="Note 7 2 2 2 2 2 2" xfId="12423"/>
    <cellStyle name="Note 7 2 2 2 2 2 2 2" xfId="19150"/>
    <cellStyle name="Note 7 2 2 2 2 2 2 2 2" xfId="36814"/>
    <cellStyle name="Note 7 2 2 2 2 2 2 2 3" xfId="53994"/>
    <cellStyle name="Note 7 2 2 2 2 2 2 3" xfId="30087"/>
    <cellStyle name="Note 7 2 2 2 2 2 2 4" xfId="47317"/>
    <cellStyle name="Note 7 2 2 2 2 2 3" xfId="9139"/>
    <cellStyle name="Note 7 2 2 2 2 2 3 2" xfId="26804"/>
    <cellStyle name="Note 7 2 2 2 2 2 3 3" xfId="44060"/>
    <cellStyle name="Note 7 2 2 2 2 2 4" xfId="16083"/>
    <cellStyle name="Note 7 2 2 2 2 2 4 2" xfId="33747"/>
    <cellStyle name="Note 7 2 2 2 2 2 4 3" xfId="50953"/>
    <cellStyle name="Note 7 2 2 2 2 2 5" xfId="23168"/>
    <cellStyle name="Note 7 2 2 2 2 2 6" xfId="40449"/>
    <cellStyle name="Note 7 2 2 2 2 3" xfId="11047"/>
    <cellStyle name="Note 7 2 2 2 2 3 2" xfId="17882"/>
    <cellStyle name="Note 7 2 2 2 2 3 2 2" xfId="35546"/>
    <cellStyle name="Note 7 2 2 2 2 3 2 3" xfId="52738"/>
    <cellStyle name="Note 7 2 2 2 2 3 3" xfId="28711"/>
    <cellStyle name="Note 7 2 2 2 2 3 4" xfId="45953"/>
    <cellStyle name="Note 7 2 2 2 2 4" xfId="7284"/>
    <cellStyle name="Note 7 2 2 2 2 4 2" xfId="24949"/>
    <cellStyle name="Note 7 2 2 2 2 4 3" xfId="42217"/>
    <cellStyle name="Note 7 2 2 2 2 5" xfId="14336"/>
    <cellStyle name="Note 7 2 2 2 2 5 2" xfId="32000"/>
    <cellStyle name="Note 7 2 2 2 2 5 3" xfId="49218"/>
    <cellStyle name="Note 7 2 2 2 2 6" xfId="21306"/>
    <cellStyle name="Note 7 2 2 2 2 7" xfId="38606"/>
    <cellStyle name="Note 7 2 2 2 3" xfId="3957"/>
    <cellStyle name="Note 7 2 2 2 3 2" xfId="5873"/>
    <cellStyle name="Note 7 2 2 2 3 2 2" xfId="12793"/>
    <cellStyle name="Note 7 2 2 2 3 2 2 2" xfId="19520"/>
    <cellStyle name="Note 7 2 2 2 3 2 2 2 2" xfId="37184"/>
    <cellStyle name="Note 7 2 2 2 3 2 2 2 3" xfId="54361"/>
    <cellStyle name="Note 7 2 2 2 3 2 2 3" xfId="30457"/>
    <cellStyle name="Note 7 2 2 2 3 2 2 4" xfId="47684"/>
    <cellStyle name="Note 7 2 2 2 3 2 3" xfId="9509"/>
    <cellStyle name="Note 7 2 2 2 3 2 3 2" xfId="27174"/>
    <cellStyle name="Note 7 2 2 2 3 2 3 3" xfId="44427"/>
    <cellStyle name="Note 7 2 2 2 3 2 4" xfId="16453"/>
    <cellStyle name="Note 7 2 2 2 3 2 4 2" xfId="34117"/>
    <cellStyle name="Note 7 2 2 2 3 2 4 3" xfId="51320"/>
    <cellStyle name="Note 7 2 2 2 3 2 5" xfId="23538"/>
    <cellStyle name="Note 7 2 2 2 3 2 6" xfId="40816"/>
    <cellStyle name="Note 7 2 2 2 3 3" xfId="7654"/>
    <cellStyle name="Note 7 2 2 2 3 3 2" xfId="25319"/>
    <cellStyle name="Note 7 2 2 2 3 3 3" xfId="42584"/>
    <cellStyle name="Note 7 2 2 2 3 4" xfId="14706"/>
    <cellStyle name="Note 7 2 2 2 3 4 2" xfId="32370"/>
    <cellStyle name="Note 7 2 2 2 3 4 3" xfId="49585"/>
    <cellStyle name="Note 7 2 2 2 3 5" xfId="21676"/>
    <cellStyle name="Note 7 2 2 2 3 6" xfId="38973"/>
    <cellStyle name="Note 7 2 2 2 4" xfId="4840"/>
    <cellStyle name="Note 7 2 2 2 4 2" xfId="11760"/>
    <cellStyle name="Note 7 2 2 2 4 2 2" xfId="18541"/>
    <cellStyle name="Note 7 2 2 2 4 2 2 2" xfId="36205"/>
    <cellStyle name="Note 7 2 2 2 4 2 2 3" xfId="53391"/>
    <cellStyle name="Note 7 2 2 2 4 2 3" xfId="29424"/>
    <cellStyle name="Note 7 2 2 2 4 2 4" xfId="46660"/>
    <cellStyle name="Note 7 2 2 2 4 3" xfId="8476"/>
    <cellStyle name="Note 7 2 2 2 4 3 2" xfId="26141"/>
    <cellStyle name="Note 7 2 2 2 4 3 3" xfId="43403"/>
    <cellStyle name="Note 7 2 2 2 4 4" xfId="15474"/>
    <cellStyle name="Note 7 2 2 2 4 4 2" xfId="33138"/>
    <cellStyle name="Note 7 2 2 2 4 4 3" xfId="50350"/>
    <cellStyle name="Note 7 2 2 2 4 5" xfId="22505"/>
    <cellStyle name="Note 7 2 2 2 4 6" xfId="39792"/>
    <cellStyle name="Note 7 2 2 2 5" xfId="10446"/>
    <cellStyle name="Note 7 2 2 2 5 2" xfId="17335"/>
    <cellStyle name="Note 7 2 2 2 5 2 2" xfId="34999"/>
    <cellStyle name="Note 7 2 2 2 5 2 3" xfId="52197"/>
    <cellStyle name="Note 7 2 2 2 5 3" xfId="28110"/>
    <cellStyle name="Note 7 2 2 2 5 4" xfId="45358"/>
    <cellStyle name="Note 7 2 2 2 6" xfId="6696"/>
    <cellStyle name="Note 7 2 2 2 6 2" xfId="24361"/>
    <cellStyle name="Note 7 2 2 2 6 3" xfId="41635"/>
    <cellStyle name="Note 7 2 2 2 7" xfId="13727"/>
    <cellStyle name="Note 7 2 2 2 7 2" xfId="31391"/>
    <cellStyle name="Note 7 2 2 2 7 3" xfId="48615"/>
    <cellStyle name="Note 7 2 2 2 8" xfId="20643"/>
    <cellStyle name="Note 7 2 2 2 9" xfId="37949"/>
    <cellStyle name="Note 7 2 2 3" xfId="3020"/>
    <cellStyle name="Note 7 2 2 3 2" xfId="3683"/>
    <cellStyle name="Note 7 2 2 3 2 2" xfId="5599"/>
    <cellStyle name="Note 7 2 2 3 2 2 2" xfId="12519"/>
    <cellStyle name="Note 7 2 2 3 2 2 2 2" xfId="19246"/>
    <cellStyle name="Note 7 2 2 3 2 2 2 2 2" xfId="36910"/>
    <cellStyle name="Note 7 2 2 3 2 2 2 2 3" xfId="54087"/>
    <cellStyle name="Note 7 2 2 3 2 2 2 3" xfId="30183"/>
    <cellStyle name="Note 7 2 2 3 2 2 2 4" xfId="47410"/>
    <cellStyle name="Note 7 2 2 3 2 2 3" xfId="9235"/>
    <cellStyle name="Note 7 2 2 3 2 2 3 2" xfId="26900"/>
    <cellStyle name="Note 7 2 2 3 2 2 3 3" xfId="44153"/>
    <cellStyle name="Note 7 2 2 3 2 2 4" xfId="16179"/>
    <cellStyle name="Note 7 2 2 3 2 2 4 2" xfId="33843"/>
    <cellStyle name="Note 7 2 2 3 2 2 4 3" xfId="51046"/>
    <cellStyle name="Note 7 2 2 3 2 2 5" xfId="23264"/>
    <cellStyle name="Note 7 2 2 3 2 2 6" xfId="40542"/>
    <cellStyle name="Note 7 2 2 3 2 3" xfId="11143"/>
    <cellStyle name="Note 7 2 2 3 2 3 2" xfId="17978"/>
    <cellStyle name="Note 7 2 2 3 2 3 2 2" xfId="35642"/>
    <cellStyle name="Note 7 2 2 3 2 3 2 3" xfId="52831"/>
    <cellStyle name="Note 7 2 2 3 2 3 3" xfId="28807"/>
    <cellStyle name="Note 7 2 2 3 2 3 4" xfId="46046"/>
    <cellStyle name="Note 7 2 2 3 2 4" xfId="7380"/>
    <cellStyle name="Note 7 2 2 3 2 4 2" xfId="25045"/>
    <cellStyle name="Note 7 2 2 3 2 4 3" xfId="42310"/>
    <cellStyle name="Note 7 2 2 3 2 5" xfId="14432"/>
    <cellStyle name="Note 7 2 2 3 2 5 2" xfId="32096"/>
    <cellStyle name="Note 7 2 2 3 2 5 3" xfId="49311"/>
    <cellStyle name="Note 7 2 2 3 2 6" xfId="21402"/>
    <cellStyle name="Note 7 2 2 3 2 7" xfId="38699"/>
    <cellStyle name="Note 7 2 2 3 3" xfId="4050"/>
    <cellStyle name="Note 7 2 2 3 3 2" xfId="5966"/>
    <cellStyle name="Note 7 2 2 3 3 2 2" xfId="12886"/>
    <cellStyle name="Note 7 2 2 3 3 2 2 2" xfId="19613"/>
    <cellStyle name="Note 7 2 2 3 3 2 2 2 2" xfId="37277"/>
    <cellStyle name="Note 7 2 2 3 3 2 2 2 3" xfId="54454"/>
    <cellStyle name="Note 7 2 2 3 3 2 2 3" xfId="30550"/>
    <cellStyle name="Note 7 2 2 3 3 2 2 4" xfId="47777"/>
    <cellStyle name="Note 7 2 2 3 3 2 3" xfId="9602"/>
    <cellStyle name="Note 7 2 2 3 3 2 3 2" xfId="27267"/>
    <cellStyle name="Note 7 2 2 3 3 2 3 3" xfId="44520"/>
    <cellStyle name="Note 7 2 2 3 3 2 4" xfId="16546"/>
    <cellStyle name="Note 7 2 2 3 3 2 4 2" xfId="34210"/>
    <cellStyle name="Note 7 2 2 3 3 2 4 3" xfId="51413"/>
    <cellStyle name="Note 7 2 2 3 3 2 5" xfId="23631"/>
    <cellStyle name="Note 7 2 2 3 3 2 6" xfId="40909"/>
    <cellStyle name="Note 7 2 2 3 3 3" xfId="7747"/>
    <cellStyle name="Note 7 2 2 3 3 3 2" xfId="25412"/>
    <cellStyle name="Note 7 2 2 3 3 3 3" xfId="42677"/>
    <cellStyle name="Note 7 2 2 3 3 4" xfId="14799"/>
    <cellStyle name="Note 7 2 2 3 3 4 2" xfId="32463"/>
    <cellStyle name="Note 7 2 2 3 3 4 3" xfId="49678"/>
    <cellStyle name="Note 7 2 2 3 3 5" xfId="21769"/>
    <cellStyle name="Note 7 2 2 3 3 6" xfId="39066"/>
    <cellStyle name="Note 7 2 2 3 4" xfId="4936"/>
    <cellStyle name="Note 7 2 2 3 4 2" xfId="11856"/>
    <cellStyle name="Note 7 2 2 3 4 2 2" xfId="18637"/>
    <cellStyle name="Note 7 2 2 3 4 2 2 2" xfId="36301"/>
    <cellStyle name="Note 7 2 2 3 4 2 2 3" xfId="53484"/>
    <cellStyle name="Note 7 2 2 3 4 2 3" xfId="29520"/>
    <cellStyle name="Note 7 2 2 3 4 2 4" xfId="46753"/>
    <cellStyle name="Note 7 2 2 3 4 3" xfId="8572"/>
    <cellStyle name="Note 7 2 2 3 4 3 2" xfId="26237"/>
    <cellStyle name="Note 7 2 2 3 4 3 3" xfId="43496"/>
    <cellStyle name="Note 7 2 2 3 4 4" xfId="15570"/>
    <cellStyle name="Note 7 2 2 3 4 4 2" xfId="33234"/>
    <cellStyle name="Note 7 2 2 3 4 4 3" xfId="50443"/>
    <cellStyle name="Note 7 2 2 3 4 5" xfId="22601"/>
    <cellStyle name="Note 7 2 2 3 4 6" xfId="39885"/>
    <cellStyle name="Note 7 2 2 3 5" xfId="10542"/>
    <cellStyle name="Note 7 2 2 3 5 2" xfId="17431"/>
    <cellStyle name="Note 7 2 2 3 5 2 2" xfId="35095"/>
    <cellStyle name="Note 7 2 2 3 5 2 3" xfId="52290"/>
    <cellStyle name="Note 7 2 2 3 5 3" xfId="28206"/>
    <cellStyle name="Note 7 2 2 3 5 4" xfId="45451"/>
    <cellStyle name="Note 7 2 2 3 6" xfId="6792"/>
    <cellStyle name="Note 7 2 2 3 6 2" xfId="24457"/>
    <cellStyle name="Note 7 2 2 3 6 3" xfId="41728"/>
    <cellStyle name="Note 7 2 2 3 7" xfId="13823"/>
    <cellStyle name="Note 7 2 2 3 7 2" xfId="31487"/>
    <cellStyle name="Note 7 2 2 3 7 3" xfId="48708"/>
    <cellStyle name="Note 7 2 2 3 8" xfId="20739"/>
    <cellStyle name="Note 7 2 2 3 9" xfId="38042"/>
    <cellStyle name="Note 7 2 2 4" xfId="3132"/>
    <cellStyle name="Note 7 2 2 4 2" xfId="4162"/>
    <cellStyle name="Note 7 2 2 4 2 2" xfId="6078"/>
    <cellStyle name="Note 7 2 2 4 2 2 2" xfId="12998"/>
    <cellStyle name="Note 7 2 2 4 2 2 2 2" xfId="19725"/>
    <cellStyle name="Note 7 2 2 4 2 2 2 2 2" xfId="37389"/>
    <cellStyle name="Note 7 2 2 4 2 2 2 2 3" xfId="54566"/>
    <cellStyle name="Note 7 2 2 4 2 2 2 3" xfId="30662"/>
    <cellStyle name="Note 7 2 2 4 2 2 2 4" xfId="47889"/>
    <cellStyle name="Note 7 2 2 4 2 2 3" xfId="9714"/>
    <cellStyle name="Note 7 2 2 4 2 2 3 2" xfId="27379"/>
    <cellStyle name="Note 7 2 2 4 2 2 3 3" xfId="44632"/>
    <cellStyle name="Note 7 2 2 4 2 2 4" xfId="16658"/>
    <cellStyle name="Note 7 2 2 4 2 2 4 2" xfId="34322"/>
    <cellStyle name="Note 7 2 2 4 2 2 4 3" xfId="51525"/>
    <cellStyle name="Note 7 2 2 4 2 2 5" xfId="23743"/>
    <cellStyle name="Note 7 2 2 4 2 2 6" xfId="41021"/>
    <cellStyle name="Note 7 2 2 4 2 3" xfId="7859"/>
    <cellStyle name="Note 7 2 2 4 2 3 2" xfId="25524"/>
    <cellStyle name="Note 7 2 2 4 2 3 3" xfId="42789"/>
    <cellStyle name="Note 7 2 2 4 2 4" xfId="14911"/>
    <cellStyle name="Note 7 2 2 4 2 4 2" xfId="32575"/>
    <cellStyle name="Note 7 2 2 4 2 4 3" xfId="49790"/>
    <cellStyle name="Note 7 2 2 4 2 5" xfId="21881"/>
    <cellStyle name="Note 7 2 2 4 2 6" xfId="39178"/>
    <cellStyle name="Note 7 2 2 4 3" xfId="5048"/>
    <cellStyle name="Note 7 2 2 4 3 2" xfId="11968"/>
    <cellStyle name="Note 7 2 2 4 3 2 2" xfId="18749"/>
    <cellStyle name="Note 7 2 2 4 3 2 2 2" xfId="36413"/>
    <cellStyle name="Note 7 2 2 4 3 2 2 3" xfId="53596"/>
    <cellStyle name="Note 7 2 2 4 3 2 3" xfId="29632"/>
    <cellStyle name="Note 7 2 2 4 3 2 4" xfId="46865"/>
    <cellStyle name="Note 7 2 2 4 3 3" xfId="8684"/>
    <cellStyle name="Note 7 2 2 4 3 3 2" xfId="26349"/>
    <cellStyle name="Note 7 2 2 4 3 3 3" xfId="43608"/>
    <cellStyle name="Note 7 2 2 4 3 4" xfId="15682"/>
    <cellStyle name="Note 7 2 2 4 3 4 2" xfId="33346"/>
    <cellStyle name="Note 7 2 2 4 3 4 3" xfId="50555"/>
    <cellStyle name="Note 7 2 2 4 3 5" xfId="22713"/>
    <cellStyle name="Note 7 2 2 4 3 6" xfId="39997"/>
    <cellStyle name="Note 7 2 2 4 4" xfId="10654"/>
    <cellStyle name="Note 7 2 2 4 4 2" xfId="17543"/>
    <cellStyle name="Note 7 2 2 4 4 2 2" xfId="35207"/>
    <cellStyle name="Note 7 2 2 4 4 2 3" xfId="52402"/>
    <cellStyle name="Note 7 2 2 4 4 3" xfId="28318"/>
    <cellStyle name="Note 7 2 2 4 4 4" xfId="45563"/>
    <cellStyle name="Note 7 2 2 4 5" xfId="6904"/>
    <cellStyle name="Note 7 2 2 4 5 2" xfId="24569"/>
    <cellStyle name="Note 7 2 2 4 5 3" xfId="41840"/>
    <cellStyle name="Note 7 2 2 4 6" xfId="13935"/>
    <cellStyle name="Note 7 2 2 4 6 2" xfId="31599"/>
    <cellStyle name="Note 7 2 2 4 6 3" xfId="48820"/>
    <cellStyle name="Note 7 2 2 4 7" xfId="20851"/>
    <cellStyle name="Note 7 2 2 4 8" xfId="38154"/>
    <cellStyle name="Note 7 2 2 5" xfId="3360"/>
    <cellStyle name="Note 7 2 2 5 2" xfId="5276"/>
    <cellStyle name="Note 7 2 2 5 2 2" xfId="12196"/>
    <cellStyle name="Note 7 2 2 5 2 2 2" xfId="18923"/>
    <cellStyle name="Note 7 2 2 5 2 2 2 2" xfId="36587"/>
    <cellStyle name="Note 7 2 2 5 2 2 2 3" xfId="53770"/>
    <cellStyle name="Note 7 2 2 5 2 2 3" xfId="29860"/>
    <cellStyle name="Note 7 2 2 5 2 2 4" xfId="47093"/>
    <cellStyle name="Note 7 2 2 5 2 3" xfId="8912"/>
    <cellStyle name="Note 7 2 2 5 2 3 2" xfId="26577"/>
    <cellStyle name="Note 7 2 2 5 2 3 3" xfId="43836"/>
    <cellStyle name="Note 7 2 2 5 2 4" xfId="15856"/>
    <cellStyle name="Note 7 2 2 5 2 4 2" xfId="33520"/>
    <cellStyle name="Note 7 2 2 5 2 4 3" xfId="50729"/>
    <cellStyle name="Note 7 2 2 5 2 5" xfId="22941"/>
    <cellStyle name="Note 7 2 2 5 2 6" xfId="40225"/>
    <cellStyle name="Note 7 2 2 5 3" xfId="10820"/>
    <cellStyle name="Note 7 2 2 5 3 2" xfId="17655"/>
    <cellStyle name="Note 7 2 2 5 3 2 2" xfId="35319"/>
    <cellStyle name="Note 7 2 2 5 3 2 3" xfId="52514"/>
    <cellStyle name="Note 7 2 2 5 3 3" xfId="28484"/>
    <cellStyle name="Note 7 2 2 5 3 4" xfId="45729"/>
    <cellStyle name="Note 7 2 2 5 4" xfId="14109"/>
    <cellStyle name="Note 7 2 2 5 4 2" xfId="31773"/>
    <cellStyle name="Note 7 2 2 5 4 3" xfId="48994"/>
    <cellStyle name="Note 7 2 2 5 5" xfId="21079"/>
    <cellStyle name="Note 7 2 2 5 6" xfId="38382"/>
    <cellStyle name="Note 7 2 2 6" xfId="3259"/>
    <cellStyle name="Note 7 2 2 6 2" xfId="5175"/>
    <cellStyle name="Note 7 2 2 6 2 2" xfId="12095"/>
    <cellStyle name="Note 7 2 2 6 2 2 2" xfId="18876"/>
    <cellStyle name="Note 7 2 2 6 2 2 2 2" xfId="36540"/>
    <cellStyle name="Note 7 2 2 6 2 2 2 3" xfId="53723"/>
    <cellStyle name="Note 7 2 2 6 2 2 3" xfId="29759"/>
    <cellStyle name="Note 7 2 2 6 2 2 4" xfId="46992"/>
    <cellStyle name="Note 7 2 2 6 2 3" xfId="8811"/>
    <cellStyle name="Note 7 2 2 6 2 3 2" xfId="26476"/>
    <cellStyle name="Note 7 2 2 6 2 3 3" xfId="43735"/>
    <cellStyle name="Note 7 2 2 6 2 4" xfId="15809"/>
    <cellStyle name="Note 7 2 2 6 2 4 2" xfId="33473"/>
    <cellStyle name="Note 7 2 2 6 2 4 3" xfId="50682"/>
    <cellStyle name="Note 7 2 2 6 2 5" xfId="22840"/>
    <cellStyle name="Note 7 2 2 6 2 6" xfId="40124"/>
    <cellStyle name="Note 7 2 2 6 3" xfId="7031"/>
    <cellStyle name="Note 7 2 2 6 3 2" xfId="24696"/>
    <cellStyle name="Note 7 2 2 6 3 3" xfId="41967"/>
    <cellStyle name="Note 7 2 2 6 4" xfId="14062"/>
    <cellStyle name="Note 7 2 2 6 4 2" xfId="31726"/>
    <cellStyle name="Note 7 2 2 6 4 3" xfId="48947"/>
    <cellStyle name="Note 7 2 2 6 5" xfId="20978"/>
    <cellStyle name="Note 7 2 2 6 6" xfId="38281"/>
    <cellStyle name="Note 7 2 2 7" xfId="4613"/>
    <cellStyle name="Note 7 2 2 7 2" xfId="11533"/>
    <cellStyle name="Note 7 2 2 7 2 2" xfId="18314"/>
    <cellStyle name="Note 7 2 2 7 2 2 2" xfId="35978"/>
    <cellStyle name="Note 7 2 2 7 2 2 3" xfId="53167"/>
    <cellStyle name="Note 7 2 2 7 2 3" xfId="29197"/>
    <cellStyle name="Note 7 2 2 7 2 4" xfId="46436"/>
    <cellStyle name="Note 7 2 2 7 3" xfId="8249"/>
    <cellStyle name="Note 7 2 2 7 3 2" xfId="25914"/>
    <cellStyle name="Note 7 2 2 7 3 3" xfId="43179"/>
    <cellStyle name="Note 7 2 2 7 4" xfId="15247"/>
    <cellStyle name="Note 7 2 2 7 4 2" xfId="32911"/>
    <cellStyle name="Note 7 2 2 7 4 3" xfId="50126"/>
    <cellStyle name="Note 7 2 2 7 5" xfId="22278"/>
    <cellStyle name="Note 7 2 2 7 6" xfId="39568"/>
    <cellStyle name="Note 7 2 2 8" xfId="10219"/>
    <cellStyle name="Note 7 2 2 8 2" xfId="17108"/>
    <cellStyle name="Note 7 2 2 8 2 2" xfId="34772"/>
    <cellStyle name="Note 7 2 2 8 2 3" xfId="51973"/>
    <cellStyle name="Note 7 2 2 8 3" xfId="27883"/>
    <cellStyle name="Note 7 2 2 8 4" xfId="45134"/>
    <cellStyle name="Note 7 2 2 9" xfId="6469"/>
    <cellStyle name="Note 7 2 2 9 2" xfId="24134"/>
    <cellStyle name="Note 7 2 2 9 3" xfId="41411"/>
    <cellStyle name="Note 7 2 3" xfId="2879"/>
    <cellStyle name="Note 7 2 3 2" xfId="3542"/>
    <cellStyle name="Note 7 2 3 2 2" xfId="5458"/>
    <cellStyle name="Note 7 2 3 2 2 2" xfId="12378"/>
    <cellStyle name="Note 7 2 3 2 2 2 2" xfId="19105"/>
    <cellStyle name="Note 7 2 3 2 2 2 2 2" xfId="36769"/>
    <cellStyle name="Note 7 2 3 2 2 2 2 3" xfId="53949"/>
    <cellStyle name="Note 7 2 3 2 2 2 3" xfId="30042"/>
    <cellStyle name="Note 7 2 3 2 2 2 4" xfId="47272"/>
    <cellStyle name="Note 7 2 3 2 2 3" xfId="9094"/>
    <cellStyle name="Note 7 2 3 2 2 3 2" xfId="26759"/>
    <cellStyle name="Note 7 2 3 2 2 3 3" xfId="44015"/>
    <cellStyle name="Note 7 2 3 2 2 4" xfId="16038"/>
    <cellStyle name="Note 7 2 3 2 2 4 2" xfId="33702"/>
    <cellStyle name="Note 7 2 3 2 2 4 3" xfId="50908"/>
    <cellStyle name="Note 7 2 3 2 2 5" xfId="23123"/>
    <cellStyle name="Note 7 2 3 2 2 6" xfId="40404"/>
    <cellStyle name="Note 7 2 3 2 3" xfId="11002"/>
    <cellStyle name="Note 7 2 3 2 3 2" xfId="17837"/>
    <cellStyle name="Note 7 2 3 2 3 2 2" xfId="35501"/>
    <cellStyle name="Note 7 2 3 2 3 2 3" xfId="52693"/>
    <cellStyle name="Note 7 2 3 2 3 3" xfId="28666"/>
    <cellStyle name="Note 7 2 3 2 3 4" xfId="45908"/>
    <cellStyle name="Note 7 2 3 2 4" xfId="7239"/>
    <cellStyle name="Note 7 2 3 2 4 2" xfId="24904"/>
    <cellStyle name="Note 7 2 3 2 4 3" xfId="42172"/>
    <cellStyle name="Note 7 2 3 2 5" xfId="14291"/>
    <cellStyle name="Note 7 2 3 2 5 2" xfId="31955"/>
    <cellStyle name="Note 7 2 3 2 5 3" xfId="49173"/>
    <cellStyle name="Note 7 2 3 2 6" xfId="21261"/>
    <cellStyle name="Note 7 2 3 2 7" xfId="38561"/>
    <cellStyle name="Note 7 2 3 3" xfId="3912"/>
    <cellStyle name="Note 7 2 3 3 2" xfId="5828"/>
    <cellStyle name="Note 7 2 3 3 2 2" xfId="12748"/>
    <cellStyle name="Note 7 2 3 3 2 2 2" xfId="19475"/>
    <cellStyle name="Note 7 2 3 3 2 2 2 2" xfId="37139"/>
    <cellStyle name="Note 7 2 3 3 2 2 2 3" xfId="54316"/>
    <cellStyle name="Note 7 2 3 3 2 2 3" xfId="30412"/>
    <cellStyle name="Note 7 2 3 3 2 2 4" xfId="47639"/>
    <cellStyle name="Note 7 2 3 3 2 3" xfId="9464"/>
    <cellStyle name="Note 7 2 3 3 2 3 2" xfId="27129"/>
    <cellStyle name="Note 7 2 3 3 2 3 3" xfId="44382"/>
    <cellStyle name="Note 7 2 3 3 2 4" xfId="16408"/>
    <cellStyle name="Note 7 2 3 3 2 4 2" xfId="34072"/>
    <cellStyle name="Note 7 2 3 3 2 4 3" xfId="51275"/>
    <cellStyle name="Note 7 2 3 3 2 5" xfId="23493"/>
    <cellStyle name="Note 7 2 3 3 2 6" xfId="40771"/>
    <cellStyle name="Note 7 2 3 3 3" xfId="7609"/>
    <cellStyle name="Note 7 2 3 3 3 2" xfId="25274"/>
    <cellStyle name="Note 7 2 3 3 3 3" xfId="42539"/>
    <cellStyle name="Note 7 2 3 3 4" xfId="14661"/>
    <cellStyle name="Note 7 2 3 3 4 2" xfId="32325"/>
    <cellStyle name="Note 7 2 3 3 4 3" xfId="49540"/>
    <cellStyle name="Note 7 2 3 3 5" xfId="21631"/>
    <cellStyle name="Note 7 2 3 3 6" xfId="38928"/>
    <cellStyle name="Note 7 2 3 4" xfId="4795"/>
    <cellStyle name="Note 7 2 3 4 2" xfId="11715"/>
    <cellStyle name="Note 7 2 3 4 2 2" xfId="18496"/>
    <cellStyle name="Note 7 2 3 4 2 2 2" xfId="36160"/>
    <cellStyle name="Note 7 2 3 4 2 2 3" xfId="53346"/>
    <cellStyle name="Note 7 2 3 4 2 3" xfId="29379"/>
    <cellStyle name="Note 7 2 3 4 2 4" xfId="46615"/>
    <cellStyle name="Note 7 2 3 4 3" xfId="8431"/>
    <cellStyle name="Note 7 2 3 4 3 2" xfId="26096"/>
    <cellStyle name="Note 7 2 3 4 3 3" xfId="43358"/>
    <cellStyle name="Note 7 2 3 4 4" xfId="15429"/>
    <cellStyle name="Note 7 2 3 4 4 2" xfId="33093"/>
    <cellStyle name="Note 7 2 3 4 4 3" xfId="50305"/>
    <cellStyle name="Note 7 2 3 4 5" xfId="22460"/>
    <cellStyle name="Note 7 2 3 4 6" xfId="39747"/>
    <cellStyle name="Note 7 2 3 5" xfId="10401"/>
    <cellStyle name="Note 7 2 3 5 2" xfId="17290"/>
    <cellStyle name="Note 7 2 3 5 2 2" xfId="34954"/>
    <cellStyle name="Note 7 2 3 5 2 3" xfId="52152"/>
    <cellStyle name="Note 7 2 3 5 3" xfId="28065"/>
    <cellStyle name="Note 7 2 3 5 4" xfId="45313"/>
    <cellStyle name="Note 7 2 3 6" xfId="6651"/>
    <cellStyle name="Note 7 2 3 6 2" xfId="24316"/>
    <cellStyle name="Note 7 2 3 6 3" xfId="41590"/>
    <cellStyle name="Note 7 2 3 7" xfId="13682"/>
    <cellStyle name="Note 7 2 3 7 2" xfId="31346"/>
    <cellStyle name="Note 7 2 3 7 3" xfId="48570"/>
    <cellStyle name="Note 7 2 3 8" xfId="20598"/>
    <cellStyle name="Note 7 2 3 9" xfId="37904"/>
    <cellStyle name="Note 7 2 4" xfId="4531"/>
    <cellStyle name="Note 7 2 4 2" xfId="6395"/>
    <cellStyle name="Note 7 2 4 2 2" xfId="13314"/>
    <cellStyle name="Note 7 2 4 2 2 2" xfId="19987"/>
    <cellStyle name="Note 7 2 4 2 2 2 2" xfId="37651"/>
    <cellStyle name="Note 7 2 4 2 2 2 3" xfId="54828"/>
    <cellStyle name="Note 7 2 4 2 2 3" xfId="30978"/>
    <cellStyle name="Note 7 2 4 2 2 4" xfId="48205"/>
    <cellStyle name="Note 7 2 4 2 3" xfId="10030"/>
    <cellStyle name="Note 7 2 4 2 3 2" xfId="27695"/>
    <cellStyle name="Note 7 2 4 2 3 3" xfId="44948"/>
    <cellStyle name="Note 7 2 4 2 4" xfId="16920"/>
    <cellStyle name="Note 7 2 4 2 4 2" xfId="34584"/>
    <cellStyle name="Note 7 2 4 2 4 3" xfId="51787"/>
    <cellStyle name="Note 7 2 4 2 5" xfId="24060"/>
    <cellStyle name="Note 7 2 4 2 6" xfId="41337"/>
    <cellStyle name="Note 7 2 4 3" xfId="11459"/>
    <cellStyle name="Note 7 2 4 3 2" xfId="18240"/>
    <cellStyle name="Note 7 2 4 3 2 2" xfId="35904"/>
    <cellStyle name="Note 7 2 4 3 2 3" xfId="53093"/>
    <cellStyle name="Note 7 2 4 3 3" xfId="29123"/>
    <cellStyle name="Note 7 2 4 3 4" xfId="46362"/>
    <cellStyle name="Note 7 2 4 4" xfId="8175"/>
    <cellStyle name="Note 7 2 4 4 2" xfId="25840"/>
    <cellStyle name="Note 7 2 4 4 3" xfId="43105"/>
    <cellStyle name="Note 7 2 4 5" xfId="15173"/>
    <cellStyle name="Note 7 2 4 5 2" xfId="32837"/>
    <cellStyle name="Note 7 2 4 5 3" xfId="50052"/>
    <cellStyle name="Note 7 2 4 6" xfId="22204"/>
    <cellStyle name="Note 7 2 4 7" xfId="39494"/>
    <cellStyle name="Note 7 2 5" xfId="4375"/>
    <cellStyle name="Note 7 2 5 2" xfId="6240"/>
    <cellStyle name="Note 7 2 5 2 2" xfId="13159"/>
    <cellStyle name="Note 7 2 5 2 2 2" xfId="19832"/>
    <cellStyle name="Note 7 2 5 2 2 2 2" xfId="37496"/>
    <cellStyle name="Note 7 2 5 2 2 2 3" xfId="54673"/>
    <cellStyle name="Note 7 2 5 2 2 3" xfId="30823"/>
    <cellStyle name="Note 7 2 5 2 2 4" xfId="48050"/>
    <cellStyle name="Note 7 2 5 2 3" xfId="9875"/>
    <cellStyle name="Note 7 2 5 2 3 2" xfId="27540"/>
    <cellStyle name="Note 7 2 5 2 3 3" xfId="44793"/>
    <cellStyle name="Note 7 2 5 2 4" xfId="16765"/>
    <cellStyle name="Note 7 2 5 2 4 2" xfId="34429"/>
    <cellStyle name="Note 7 2 5 2 4 3" xfId="51632"/>
    <cellStyle name="Note 7 2 5 2 5" xfId="23905"/>
    <cellStyle name="Note 7 2 5 2 6" xfId="41182"/>
    <cellStyle name="Note 7 2 5 3" xfId="11304"/>
    <cellStyle name="Note 7 2 5 3 2" xfId="18085"/>
    <cellStyle name="Note 7 2 5 3 2 2" xfId="35749"/>
    <cellStyle name="Note 7 2 5 3 2 3" xfId="52938"/>
    <cellStyle name="Note 7 2 5 3 3" xfId="28968"/>
    <cellStyle name="Note 7 2 5 3 4" xfId="46207"/>
    <cellStyle name="Note 7 2 5 4" xfId="8020"/>
    <cellStyle name="Note 7 2 5 4 2" xfId="25685"/>
    <cellStyle name="Note 7 2 5 4 3" xfId="42950"/>
    <cellStyle name="Note 7 2 5 5" xfId="15018"/>
    <cellStyle name="Note 7 2 5 5 2" xfId="32682"/>
    <cellStyle name="Note 7 2 5 5 3" xfId="49897"/>
    <cellStyle name="Note 7 2 5 6" xfId="22049"/>
    <cellStyle name="Note 7 2 5 7" xfId="39339"/>
    <cellStyle name="Note 7 2 6" xfId="10174"/>
    <cellStyle name="Note 7 2 6 2" xfId="17063"/>
    <cellStyle name="Note 7 2 6 2 2" xfId="34727"/>
    <cellStyle name="Note 7 2 6 2 3" xfId="51928"/>
    <cellStyle name="Note 7 2 6 3" xfId="27838"/>
    <cellStyle name="Note 7 2 6 4" xfId="45089"/>
    <cellStyle name="Note 7 2 7" xfId="13455"/>
    <cellStyle name="Note 7 2 7 2" xfId="31119"/>
    <cellStyle name="Note 7 2 7 3" xfId="48346"/>
    <cellStyle name="Note 7 2 8" xfId="20281"/>
    <cellStyle name="Note 7 2 9" xfId="20143"/>
    <cellStyle name="Note 7 3" xfId="2696"/>
    <cellStyle name="Note 7 3 10" xfId="13501"/>
    <cellStyle name="Note 7 3 10 2" xfId="31165"/>
    <cellStyle name="Note 7 3 10 3" xfId="48392"/>
    <cellStyle name="Note 7 3 11" xfId="20417"/>
    <cellStyle name="Note 7 3 12" xfId="37726"/>
    <cellStyle name="Note 7 3 2" xfId="2925"/>
    <cellStyle name="Note 7 3 2 2" xfId="3588"/>
    <cellStyle name="Note 7 3 2 2 2" xfId="5504"/>
    <cellStyle name="Note 7 3 2 2 2 2" xfId="12424"/>
    <cellStyle name="Note 7 3 2 2 2 2 2" xfId="19151"/>
    <cellStyle name="Note 7 3 2 2 2 2 2 2" xfId="36815"/>
    <cellStyle name="Note 7 3 2 2 2 2 2 3" xfId="53995"/>
    <cellStyle name="Note 7 3 2 2 2 2 3" xfId="30088"/>
    <cellStyle name="Note 7 3 2 2 2 2 4" xfId="47318"/>
    <cellStyle name="Note 7 3 2 2 2 3" xfId="9140"/>
    <cellStyle name="Note 7 3 2 2 2 3 2" xfId="26805"/>
    <cellStyle name="Note 7 3 2 2 2 3 3" xfId="44061"/>
    <cellStyle name="Note 7 3 2 2 2 4" xfId="16084"/>
    <cellStyle name="Note 7 3 2 2 2 4 2" xfId="33748"/>
    <cellStyle name="Note 7 3 2 2 2 4 3" xfId="50954"/>
    <cellStyle name="Note 7 3 2 2 2 5" xfId="23169"/>
    <cellStyle name="Note 7 3 2 2 2 6" xfId="40450"/>
    <cellStyle name="Note 7 3 2 2 3" xfId="11048"/>
    <cellStyle name="Note 7 3 2 2 3 2" xfId="17883"/>
    <cellStyle name="Note 7 3 2 2 3 2 2" xfId="35547"/>
    <cellStyle name="Note 7 3 2 2 3 2 3" xfId="52739"/>
    <cellStyle name="Note 7 3 2 2 3 3" xfId="28712"/>
    <cellStyle name="Note 7 3 2 2 3 4" xfId="45954"/>
    <cellStyle name="Note 7 3 2 2 4" xfId="7285"/>
    <cellStyle name="Note 7 3 2 2 4 2" xfId="24950"/>
    <cellStyle name="Note 7 3 2 2 4 3" xfId="42218"/>
    <cellStyle name="Note 7 3 2 2 5" xfId="14337"/>
    <cellStyle name="Note 7 3 2 2 5 2" xfId="32001"/>
    <cellStyle name="Note 7 3 2 2 5 3" xfId="49219"/>
    <cellStyle name="Note 7 3 2 2 6" xfId="21307"/>
    <cellStyle name="Note 7 3 2 2 7" xfId="38607"/>
    <cellStyle name="Note 7 3 2 3" xfId="3958"/>
    <cellStyle name="Note 7 3 2 3 2" xfId="5874"/>
    <cellStyle name="Note 7 3 2 3 2 2" xfId="12794"/>
    <cellStyle name="Note 7 3 2 3 2 2 2" xfId="19521"/>
    <cellStyle name="Note 7 3 2 3 2 2 2 2" xfId="37185"/>
    <cellStyle name="Note 7 3 2 3 2 2 2 3" xfId="54362"/>
    <cellStyle name="Note 7 3 2 3 2 2 3" xfId="30458"/>
    <cellStyle name="Note 7 3 2 3 2 2 4" xfId="47685"/>
    <cellStyle name="Note 7 3 2 3 2 3" xfId="9510"/>
    <cellStyle name="Note 7 3 2 3 2 3 2" xfId="27175"/>
    <cellStyle name="Note 7 3 2 3 2 3 3" xfId="44428"/>
    <cellStyle name="Note 7 3 2 3 2 4" xfId="16454"/>
    <cellStyle name="Note 7 3 2 3 2 4 2" xfId="34118"/>
    <cellStyle name="Note 7 3 2 3 2 4 3" xfId="51321"/>
    <cellStyle name="Note 7 3 2 3 2 5" xfId="23539"/>
    <cellStyle name="Note 7 3 2 3 2 6" xfId="40817"/>
    <cellStyle name="Note 7 3 2 3 3" xfId="7655"/>
    <cellStyle name="Note 7 3 2 3 3 2" xfId="25320"/>
    <cellStyle name="Note 7 3 2 3 3 3" xfId="42585"/>
    <cellStyle name="Note 7 3 2 3 4" xfId="14707"/>
    <cellStyle name="Note 7 3 2 3 4 2" xfId="32371"/>
    <cellStyle name="Note 7 3 2 3 4 3" xfId="49586"/>
    <cellStyle name="Note 7 3 2 3 5" xfId="21677"/>
    <cellStyle name="Note 7 3 2 3 6" xfId="38974"/>
    <cellStyle name="Note 7 3 2 4" xfId="4841"/>
    <cellStyle name="Note 7 3 2 4 2" xfId="11761"/>
    <cellStyle name="Note 7 3 2 4 2 2" xfId="18542"/>
    <cellStyle name="Note 7 3 2 4 2 2 2" xfId="36206"/>
    <cellStyle name="Note 7 3 2 4 2 2 3" xfId="53392"/>
    <cellStyle name="Note 7 3 2 4 2 3" xfId="29425"/>
    <cellStyle name="Note 7 3 2 4 2 4" xfId="46661"/>
    <cellStyle name="Note 7 3 2 4 3" xfId="8477"/>
    <cellStyle name="Note 7 3 2 4 3 2" xfId="26142"/>
    <cellStyle name="Note 7 3 2 4 3 3" xfId="43404"/>
    <cellStyle name="Note 7 3 2 4 4" xfId="15475"/>
    <cellStyle name="Note 7 3 2 4 4 2" xfId="33139"/>
    <cellStyle name="Note 7 3 2 4 4 3" xfId="50351"/>
    <cellStyle name="Note 7 3 2 4 5" xfId="22506"/>
    <cellStyle name="Note 7 3 2 4 6" xfId="39793"/>
    <cellStyle name="Note 7 3 2 5" xfId="10447"/>
    <cellStyle name="Note 7 3 2 5 2" xfId="17336"/>
    <cellStyle name="Note 7 3 2 5 2 2" xfId="35000"/>
    <cellStyle name="Note 7 3 2 5 2 3" xfId="52198"/>
    <cellStyle name="Note 7 3 2 5 3" xfId="28111"/>
    <cellStyle name="Note 7 3 2 5 4" xfId="45359"/>
    <cellStyle name="Note 7 3 2 6" xfId="6697"/>
    <cellStyle name="Note 7 3 2 6 2" xfId="24362"/>
    <cellStyle name="Note 7 3 2 6 3" xfId="41636"/>
    <cellStyle name="Note 7 3 2 7" xfId="13728"/>
    <cellStyle name="Note 7 3 2 7 2" xfId="31392"/>
    <cellStyle name="Note 7 3 2 7 3" xfId="48616"/>
    <cellStyle name="Note 7 3 2 8" xfId="20644"/>
    <cellStyle name="Note 7 3 2 9" xfId="37950"/>
    <cellStyle name="Note 7 3 3" xfId="3021"/>
    <cellStyle name="Note 7 3 3 2" xfId="3684"/>
    <cellStyle name="Note 7 3 3 2 2" xfId="5600"/>
    <cellStyle name="Note 7 3 3 2 2 2" xfId="12520"/>
    <cellStyle name="Note 7 3 3 2 2 2 2" xfId="19247"/>
    <cellStyle name="Note 7 3 3 2 2 2 2 2" xfId="36911"/>
    <cellStyle name="Note 7 3 3 2 2 2 2 3" xfId="54088"/>
    <cellStyle name="Note 7 3 3 2 2 2 3" xfId="30184"/>
    <cellStyle name="Note 7 3 3 2 2 2 4" xfId="47411"/>
    <cellStyle name="Note 7 3 3 2 2 3" xfId="9236"/>
    <cellStyle name="Note 7 3 3 2 2 3 2" xfId="26901"/>
    <cellStyle name="Note 7 3 3 2 2 3 3" xfId="44154"/>
    <cellStyle name="Note 7 3 3 2 2 4" xfId="16180"/>
    <cellStyle name="Note 7 3 3 2 2 4 2" xfId="33844"/>
    <cellStyle name="Note 7 3 3 2 2 4 3" xfId="51047"/>
    <cellStyle name="Note 7 3 3 2 2 5" xfId="23265"/>
    <cellStyle name="Note 7 3 3 2 2 6" xfId="40543"/>
    <cellStyle name="Note 7 3 3 2 3" xfId="11144"/>
    <cellStyle name="Note 7 3 3 2 3 2" xfId="17979"/>
    <cellStyle name="Note 7 3 3 2 3 2 2" xfId="35643"/>
    <cellStyle name="Note 7 3 3 2 3 2 3" xfId="52832"/>
    <cellStyle name="Note 7 3 3 2 3 3" xfId="28808"/>
    <cellStyle name="Note 7 3 3 2 3 4" xfId="46047"/>
    <cellStyle name="Note 7 3 3 2 4" xfId="7381"/>
    <cellStyle name="Note 7 3 3 2 4 2" xfId="25046"/>
    <cellStyle name="Note 7 3 3 2 4 3" xfId="42311"/>
    <cellStyle name="Note 7 3 3 2 5" xfId="14433"/>
    <cellStyle name="Note 7 3 3 2 5 2" xfId="32097"/>
    <cellStyle name="Note 7 3 3 2 5 3" xfId="49312"/>
    <cellStyle name="Note 7 3 3 2 6" xfId="21403"/>
    <cellStyle name="Note 7 3 3 2 7" xfId="38700"/>
    <cellStyle name="Note 7 3 3 3" xfId="4051"/>
    <cellStyle name="Note 7 3 3 3 2" xfId="5967"/>
    <cellStyle name="Note 7 3 3 3 2 2" xfId="12887"/>
    <cellStyle name="Note 7 3 3 3 2 2 2" xfId="19614"/>
    <cellStyle name="Note 7 3 3 3 2 2 2 2" xfId="37278"/>
    <cellStyle name="Note 7 3 3 3 2 2 2 3" xfId="54455"/>
    <cellStyle name="Note 7 3 3 3 2 2 3" xfId="30551"/>
    <cellStyle name="Note 7 3 3 3 2 2 4" xfId="47778"/>
    <cellStyle name="Note 7 3 3 3 2 3" xfId="9603"/>
    <cellStyle name="Note 7 3 3 3 2 3 2" xfId="27268"/>
    <cellStyle name="Note 7 3 3 3 2 3 3" xfId="44521"/>
    <cellStyle name="Note 7 3 3 3 2 4" xfId="16547"/>
    <cellStyle name="Note 7 3 3 3 2 4 2" xfId="34211"/>
    <cellStyle name="Note 7 3 3 3 2 4 3" xfId="51414"/>
    <cellStyle name="Note 7 3 3 3 2 5" xfId="23632"/>
    <cellStyle name="Note 7 3 3 3 2 6" xfId="40910"/>
    <cellStyle name="Note 7 3 3 3 3" xfId="7748"/>
    <cellStyle name="Note 7 3 3 3 3 2" xfId="25413"/>
    <cellStyle name="Note 7 3 3 3 3 3" xfId="42678"/>
    <cellStyle name="Note 7 3 3 3 4" xfId="14800"/>
    <cellStyle name="Note 7 3 3 3 4 2" xfId="32464"/>
    <cellStyle name="Note 7 3 3 3 4 3" xfId="49679"/>
    <cellStyle name="Note 7 3 3 3 5" xfId="21770"/>
    <cellStyle name="Note 7 3 3 3 6" xfId="39067"/>
    <cellStyle name="Note 7 3 3 4" xfId="4937"/>
    <cellStyle name="Note 7 3 3 4 2" xfId="11857"/>
    <cellStyle name="Note 7 3 3 4 2 2" xfId="18638"/>
    <cellStyle name="Note 7 3 3 4 2 2 2" xfId="36302"/>
    <cellStyle name="Note 7 3 3 4 2 2 3" xfId="53485"/>
    <cellStyle name="Note 7 3 3 4 2 3" xfId="29521"/>
    <cellStyle name="Note 7 3 3 4 2 4" xfId="46754"/>
    <cellStyle name="Note 7 3 3 4 3" xfId="8573"/>
    <cellStyle name="Note 7 3 3 4 3 2" xfId="26238"/>
    <cellStyle name="Note 7 3 3 4 3 3" xfId="43497"/>
    <cellStyle name="Note 7 3 3 4 4" xfId="15571"/>
    <cellStyle name="Note 7 3 3 4 4 2" xfId="33235"/>
    <cellStyle name="Note 7 3 3 4 4 3" xfId="50444"/>
    <cellStyle name="Note 7 3 3 4 5" xfId="22602"/>
    <cellStyle name="Note 7 3 3 4 6" xfId="39886"/>
    <cellStyle name="Note 7 3 3 5" xfId="10543"/>
    <cellStyle name="Note 7 3 3 5 2" xfId="17432"/>
    <cellStyle name="Note 7 3 3 5 2 2" xfId="35096"/>
    <cellStyle name="Note 7 3 3 5 2 3" xfId="52291"/>
    <cellStyle name="Note 7 3 3 5 3" xfId="28207"/>
    <cellStyle name="Note 7 3 3 5 4" xfId="45452"/>
    <cellStyle name="Note 7 3 3 6" xfId="6793"/>
    <cellStyle name="Note 7 3 3 6 2" xfId="24458"/>
    <cellStyle name="Note 7 3 3 6 3" xfId="41729"/>
    <cellStyle name="Note 7 3 3 7" xfId="13824"/>
    <cellStyle name="Note 7 3 3 7 2" xfId="31488"/>
    <cellStyle name="Note 7 3 3 7 3" xfId="48709"/>
    <cellStyle name="Note 7 3 3 8" xfId="20740"/>
    <cellStyle name="Note 7 3 3 9" xfId="38043"/>
    <cellStyle name="Note 7 3 4" xfId="3133"/>
    <cellStyle name="Note 7 3 4 2" xfId="4163"/>
    <cellStyle name="Note 7 3 4 2 2" xfId="6079"/>
    <cellStyle name="Note 7 3 4 2 2 2" xfId="12999"/>
    <cellStyle name="Note 7 3 4 2 2 2 2" xfId="19726"/>
    <cellStyle name="Note 7 3 4 2 2 2 2 2" xfId="37390"/>
    <cellStyle name="Note 7 3 4 2 2 2 2 3" xfId="54567"/>
    <cellStyle name="Note 7 3 4 2 2 2 3" xfId="30663"/>
    <cellStyle name="Note 7 3 4 2 2 2 4" xfId="47890"/>
    <cellStyle name="Note 7 3 4 2 2 3" xfId="9715"/>
    <cellStyle name="Note 7 3 4 2 2 3 2" xfId="27380"/>
    <cellStyle name="Note 7 3 4 2 2 3 3" xfId="44633"/>
    <cellStyle name="Note 7 3 4 2 2 4" xfId="16659"/>
    <cellStyle name="Note 7 3 4 2 2 4 2" xfId="34323"/>
    <cellStyle name="Note 7 3 4 2 2 4 3" xfId="51526"/>
    <cellStyle name="Note 7 3 4 2 2 5" xfId="23744"/>
    <cellStyle name="Note 7 3 4 2 2 6" xfId="41022"/>
    <cellStyle name="Note 7 3 4 2 3" xfId="7860"/>
    <cellStyle name="Note 7 3 4 2 3 2" xfId="25525"/>
    <cellStyle name="Note 7 3 4 2 3 3" xfId="42790"/>
    <cellStyle name="Note 7 3 4 2 4" xfId="14912"/>
    <cellStyle name="Note 7 3 4 2 4 2" xfId="32576"/>
    <cellStyle name="Note 7 3 4 2 4 3" xfId="49791"/>
    <cellStyle name="Note 7 3 4 2 5" xfId="21882"/>
    <cellStyle name="Note 7 3 4 2 6" xfId="39179"/>
    <cellStyle name="Note 7 3 4 3" xfId="5049"/>
    <cellStyle name="Note 7 3 4 3 2" xfId="11969"/>
    <cellStyle name="Note 7 3 4 3 2 2" xfId="18750"/>
    <cellStyle name="Note 7 3 4 3 2 2 2" xfId="36414"/>
    <cellStyle name="Note 7 3 4 3 2 2 3" xfId="53597"/>
    <cellStyle name="Note 7 3 4 3 2 3" xfId="29633"/>
    <cellStyle name="Note 7 3 4 3 2 4" xfId="46866"/>
    <cellStyle name="Note 7 3 4 3 3" xfId="8685"/>
    <cellStyle name="Note 7 3 4 3 3 2" xfId="26350"/>
    <cellStyle name="Note 7 3 4 3 3 3" xfId="43609"/>
    <cellStyle name="Note 7 3 4 3 4" xfId="15683"/>
    <cellStyle name="Note 7 3 4 3 4 2" xfId="33347"/>
    <cellStyle name="Note 7 3 4 3 4 3" xfId="50556"/>
    <cellStyle name="Note 7 3 4 3 5" xfId="22714"/>
    <cellStyle name="Note 7 3 4 3 6" xfId="39998"/>
    <cellStyle name="Note 7 3 4 4" xfId="10655"/>
    <cellStyle name="Note 7 3 4 4 2" xfId="17544"/>
    <cellStyle name="Note 7 3 4 4 2 2" xfId="35208"/>
    <cellStyle name="Note 7 3 4 4 2 3" xfId="52403"/>
    <cellStyle name="Note 7 3 4 4 3" xfId="28319"/>
    <cellStyle name="Note 7 3 4 4 4" xfId="45564"/>
    <cellStyle name="Note 7 3 4 5" xfId="6905"/>
    <cellStyle name="Note 7 3 4 5 2" xfId="24570"/>
    <cellStyle name="Note 7 3 4 5 3" xfId="41841"/>
    <cellStyle name="Note 7 3 4 6" xfId="13936"/>
    <cellStyle name="Note 7 3 4 6 2" xfId="31600"/>
    <cellStyle name="Note 7 3 4 6 3" xfId="48821"/>
    <cellStyle name="Note 7 3 4 7" xfId="20852"/>
    <cellStyle name="Note 7 3 4 8" xfId="38155"/>
    <cellStyle name="Note 7 3 5" xfId="3361"/>
    <cellStyle name="Note 7 3 5 2" xfId="5277"/>
    <cellStyle name="Note 7 3 5 2 2" xfId="12197"/>
    <cellStyle name="Note 7 3 5 2 2 2" xfId="18924"/>
    <cellStyle name="Note 7 3 5 2 2 2 2" xfId="36588"/>
    <cellStyle name="Note 7 3 5 2 2 2 3" xfId="53771"/>
    <cellStyle name="Note 7 3 5 2 2 3" xfId="29861"/>
    <cellStyle name="Note 7 3 5 2 2 4" xfId="47094"/>
    <cellStyle name="Note 7 3 5 2 3" xfId="8913"/>
    <cellStyle name="Note 7 3 5 2 3 2" xfId="26578"/>
    <cellStyle name="Note 7 3 5 2 3 3" xfId="43837"/>
    <cellStyle name="Note 7 3 5 2 4" xfId="15857"/>
    <cellStyle name="Note 7 3 5 2 4 2" xfId="33521"/>
    <cellStyle name="Note 7 3 5 2 4 3" xfId="50730"/>
    <cellStyle name="Note 7 3 5 2 5" xfId="22942"/>
    <cellStyle name="Note 7 3 5 2 6" xfId="40226"/>
    <cellStyle name="Note 7 3 5 3" xfId="10821"/>
    <cellStyle name="Note 7 3 5 3 2" xfId="17656"/>
    <cellStyle name="Note 7 3 5 3 2 2" xfId="35320"/>
    <cellStyle name="Note 7 3 5 3 2 3" xfId="52515"/>
    <cellStyle name="Note 7 3 5 3 3" xfId="28485"/>
    <cellStyle name="Note 7 3 5 3 4" xfId="45730"/>
    <cellStyle name="Note 7 3 5 4" xfId="14110"/>
    <cellStyle name="Note 7 3 5 4 2" xfId="31774"/>
    <cellStyle name="Note 7 3 5 4 3" xfId="48995"/>
    <cellStyle name="Note 7 3 5 5" xfId="21080"/>
    <cellStyle name="Note 7 3 5 6" xfId="38383"/>
    <cellStyle name="Note 7 3 6" xfId="3258"/>
    <cellStyle name="Note 7 3 6 2" xfId="5174"/>
    <cellStyle name="Note 7 3 6 2 2" xfId="12094"/>
    <cellStyle name="Note 7 3 6 2 2 2" xfId="18875"/>
    <cellStyle name="Note 7 3 6 2 2 2 2" xfId="36539"/>
    <cellStyle name="Note 7 3 6 2 2 2 3" xfId="53722"/>
    <cellStyle name="Note 7 3 6 2 2 3" xfId="29758"/>
    <cellStyle name="Note 7 3 6 2 2 4" xfId="46991"/>
    <cellStyle name="Note 7 3 6 2 3" xfId="8810"/>
    <cellStyle name="Note 7 3 6 2 3 2" xfId="26475"/>
    <cellStyle name="Note 7 3 6 2 3 3" xfId="43734"/>
    <cellStyle name="Note 7 3 6 2 4" xfId="15808"/>
    <cellStyle name="Note 7 3 6 2 4 2" xfId="33472"/>
    <cellStyle name="Note 7 3 6 2 4 3" xfId="50681"/>
    <cellStyle name="Note 7 3 6 2 5" xfId="22839"/>
    <cellStyle name="Note 7 3 6 2 6" xfId="40123"/>
    <cellStyle name="Note 7 3 6 3" xfId="7030"/>
    <cellStyle name="Note 7 3 6 3 2" xfId="24695"/>
    <cellStyle name="Note 7 3 6 3 3" xfId="41966"/>
    <cellStyle name="Note 7 3 6 4" xfId="14061"/>
    <cellStyle name="Note 7 3 6 4 2" xfId="31725"/>
    <cellStyle name="Note 7 3 6 4 3" xfId="48946"/>
    <cellStyle name="Note 7 3 6 5" xfId="20977"/>
    <cellStyle name="Note 7 3 6 6" xfId="38280"/>
    <cellStyle name="Note 7 3 7" xfId="4614"/>
    <cellStyle name="Note 7 3 7 2" xfId="11534"/>
    <cellStyle name="Note 7 3 7 2 2" xfId="18315"/>
    <cellStyle name="Note 7 3 7 2 2 2" xfId="35979"/>
    <cellStyle name="Note 7 3 7 2 2 3" xfId="53168"/>
    <cellStyle name="Note 7 3 7 2 3" xfId="29198"/>
    <cellStyle name="Note 7 3 7 2 4" xfId="46437"/>
    <cellStyle name="Note 7 3 7 3" xfId="8250"/>
    <cellStyle name="Note 7 3 7 3 2" xfId="25915"/>
    <cellStyle name="Note 7 3 7 3 3" xfId="43180"/>
    <cellStyle name="Note 7 3 7 4" xfId="15248"/>
    <cellStyle name="Note 7 3 7 4 2" xfId="32912"/>
    <cellStyle name="Note 7 3 7 4 3" xfId="50127"/>
    <cellStyle name="Note 7 3 7 5" xfId="22279"/>
    <cellStyle name="Note 7 3 7 6" xfId="39569"/>
    <cellStyle name="Note 7 3 8" xfId="10220"/>
    <cellStyle name="Note 7 3 8 2" xfId="17109"/>
    <cellStyle name="Note 7 3 8 2 2" xfId="34773"/>
    <cellStyle name="Note 7 3 8 2 3" xfId="51974"/>
    <cellStyle name="Note 7 3 8 3" xfId="27884"/>
    <cellStyle name="Note 7 3 8 4" xfId="45135"/>
    <cellStyle name="Note 7 3 9" xfId="6470"/>
    <cellStyle name="Note 7 3 9 2" xfId="24135"/>
    <cellStyle name="Note 7 3 9 3" xfId="41412"/>
    <cellStyle name="Note 7 4" xfId="2878"/>
    <cellStyle name="Note 7 4 2" xfId="3541"/>
    <cellStyle name="Note 7 4 2 2" xfId="5457"/>
    <cellStyle name="Note 7 4 2 2 2" xfId="12377"/>
    <cellStyle name="Note 7 4 2 2 2 2" xfId="19104"/>
    <cellStyle name="Note 7 4 2 2 2 2 2" xfId="36768"/>
    <cellStyle name="Note 7 4 2 2 2 2 3" xfId="53948"/>
    <cellStyle name="Note 7 4 2 2 2 3" xfId="30041"/>
    <cellStyle name="Note 7 4 2 2 2 4" xfId="47271"/>
    <cellStyle name="Note 7 4 2 2 3" xfId="9093"/>
    <cellStyle name="Note 7 4 2 2 3 2" xfId="26758"/>
    <cellStyle name="Note 7 4 2 2 3 3" xfId="44014"/>
    <cellStyle name="Note 7 4 2 2 4" xfId="16037"/>
    <cellStyle name="Note 7 4 2 2 4 2" xfId="33701"/>
    <cellStyle name="Note 7 4 2 2 4 3" xfId="50907"/>
    <cellStyle name="Note 7 4 2 2 5" xfId="23122"/>
    <cellStyle name="Note 7 4 2 2 6" xfId="40403"/>
    <cellStyle name="Note 7 4 2 3" xfId="11001"/>
    <cellStyle name="Note 7 4 2 3 2" xfId="17836"/>
    <cellStyle name="Note 7 4 2 3 2 2" xfId="35500"/>
    <cellStyle name="Note 7 4 2 3 2 3" xfId="52692"/>
    <cellStyle name="Note 7 4 2 3 3" xfId="28665"/>
    <cellStyle name="Note 7 4 2 3 4" xfId="45907"/>
    <cellStyle name="Note 7 4 2 4" xfId="7238"/>
    <cellStyle name="Note 7 4 2 4 2" xfId="24903"/>
    <cellStyle name="Note 7 4 2 4 3" xfId="42171"/>
    <cellStyle name="Note 7 4 2 5" xfId="14290"/>
    <cellStyle name="Note 7 4 2 5 2" xfId="31954"/>
    <cellStyle name="Note 7 4 2 5 3" xfId="49172"/>
    <cellStyle name="Note 7 4 2 6" xfId="21260"/>
    <cellStyle name="Note 7 4 2 7" xfId="38560"/>
    <cellStyle name="Note 7 4 3" xfId="3911"/>
    <cellStyle name="Note 7 4 3 2" xfId="5827"/>
    <cellStyle name="Note 7 4 3 2 2" xfId="12747"/>
    <cellStyle name="Note 7 4 3 2 2 2" xfId="19474"/>
    <cellStyle name="Note 7 4 3 2 2 2 2" xfId="37138"/>
    <cellStyle name="Note 7 4 3 2 2 2 3" xfId="54315"/>
    <cellStyle name="Note 7 4 3 2 2 3" xfId="30411"/>
    <cellStyle name="Note 7 4 3 2 2 4" xfId="47638"/>
    <cellStyle name="Note 7 4 3 2 3" xfId="9463"/>
    <cellStyle name="Note 7 4 3 2 3 2" xfId="27128"/>
    <cellStyle name="Note 7 4 3 2 3 3" xfId="44381"/>
    <cellStyle name="Note 7 4 3 2 4" xfId="16407"/>
    <cellStyle name="Note 7 4 3 2 4 2" xfId="34071"/>
    <cellStyle name="Note 7 4 3 2 4 3" xfId="51274"/>
    <cellStyle name="Note 7 4 3 2 5" xfId="23492"/>
    <cellStyle name="Note 7 4 3 2 6" xfId="40770"/>
    <cellStyle name="Note 7 4 3 3" xfId="7608"/>
    <cellStyle name="Note 7 4 3 3 2" xfId="25273"/>
    <cellStyle name="Note 7 4 3 3 3" xfId="42538"/>
    <cellStyle name="Note 7 4 3 4" xfId="14660"/>
    <cellStyle name="Note 7 4 3 4 2" xfId="32324"/>
    <cellStyle name="Note 7 4 3 4 3" xfId="49539"/>
    <cellStyle name="Note 7 4 3 5" xfId="21630"/>
    <cellStyle name="Note 7 4 3 6" xfId="38927"/>
    <cellStyle name="Note 7 4 4" xfId="4794"/>
    <cellStyle name="Note 7 4 4 2" xfId="11714"/>
    <cellStyle name="Note 7 4 4 2 2" xfId="18495"/>
    <cellStyle name="Note 7 4 4 2 2 2" xfId="36159"/>
    <cellStyle name="Note 7 4 4 2 2 3" xfId="53345"/>
    <cellStyle name="Note 7 4 4 2 3" xfId="29378"/>
    <cellStyle name="Note 7 4 4 2 4" xfId="46614"/>
    <cellStyle name="Note 7 4 4 3" xfId="8430"/>
    <cellStyle name="Note 7 4 4 3 2" xfId="26095"/>
    <cellStyle name="Note 7 4 4 3 3" xfId="43357"/>
    <cellStyle name="Note 7 4 4 4" xfId="15428"/>
    <cellStyle name="Note 7 4 4 4 2" xfId="33092"/>
    <cellStyle name="Note 7 4 4 4 3" xfId="50304"/>
    <cellStyle name="Note 7 4 4 5" xfId="22459"/>
    <cellStyle name="Note 7 4 4 6" xfId="39746"/>
    <cellStyle name="Note 7 4 5" xfId="10400"/>
    <cellStyle name="Note 7 4 5 2" xfId="17289"/>
    <cellStyle name="Note 7 4 5 2 2" xfId="34953"/>
    <cellStyle name="Note 7 4 5 2 3" xfId="52151"/>
    <cellStyle name="Note 7 4 5 3" xfId="28064"/>
    <cellStyle name="Note 7 4 5 4" xfId="45312"/>
    <cellStyle name="Note 7 4 6" xfId="6650"/>
    <cellStyle name="Note 7 4 6 2" xfId="24315"/>
    <cellStyle name="Note 7 4 6 3" xfId="41589"/>
    <cellStyle name="Note 7 4 7" xfId="13681"/>
    <cellStyle name="Note 7 4 7 2" xfId="31345"/>
    <cellStyle name="Note 7 4 7 3" xfId="48569"/>
    <cellStyle name="Note 7 4 8" xfId="20597"/>
    <cellStyle name="Note 7 4 9" xfId="37903"/>
    <cellStyle name="Note 7 5" xfId="4530"/>
    <cellStyle name="Note 7 5 2" xfId="6394"/>
    <cellStyle name="Note 7 5 2 2" xfId="13313"/>
    <cellStyle name="Note 7 5 2 2 2" xfId="19986"/>
    <cellStyle name="Note 7 5 2 2 2 2" xfId="37650"/>
    <cellStyle name="Note 7 5 2 2 2 3" xfId="54827"/>
    <cellStyle name="Note 7 5 2 2 3" xfId="30977"/>
    <cellStyle name="Note 7 5 2 2 4" xfId="48204"/>
    <cellStyle name="Note 7 5 2 3" xfId="10029"/>
    <cellStyle name="Note 7 5 2 3 2" xfId="27694"/>
    <cellStyle name="Note 7 5 2 3 3" xfId="44947"/>
    <cellStyle name="Note 7 5 2 4" xfId="16919"/>
    <cellStyle name="Note 7 5 2 4 2" xfId="34583"/>
    <cellStyle name="Note 7 5 2 4 3" xfId="51786"/>
    <cellStyle name="Note 7 5 2 5" xfId="24059"/>
    <cellStyle name="Note 7 5 2 6" xfId="41336"/>
    <cellStyle name="Note 7 5 3" xfId="11458"/>
    <cellStyle name="Note 7 5 3 2" xfId="18239"/>
    <cellStyle name="Note 7 5 3 2 2" xfId="35903"/>
    <cellStyle name="Note 7 5 3 2 3" xfId="53092"/>
    <cellStyle name="Note 7 5 3 3" xfId="29122"/>
    <cellStyle name="Note 7 5 3 4" xfId="46361"/>
    <cellStyle name="Note 7 5 4" xfId="8174"/>
    <cellStyle name="Note 7 5 4 2" xfId="25839"/>
    <cellStyle name="Note 7 5 4 3" xfId="43104"/>
    <cellStyle name="Note 7 5 5" xfId="15172"/>
    <cellStyle name="Note 7 5 5 2" xfId="32836"/>
    <cellStyle name="Note 7 5 5 3" xfId="50051"/>
    <cellStyle name="Note 7 5 6" xfId="22203"/>
    <cellStyle name="Note 7 5 7" xfId="39493"/>
    <cellStyle name="Note 7 6" xfId="4575"/>
    <cellStyle name="Note 7 6 2" xfId="6437"/>
    <cellStyle name="Note 7 6 2 2" xfId="13356"/>
    <cellStyle name="Note 7 6 2 2 2" xfId="20029"/>
    <cellStyle name="Note 7 6 2 2 2 2" xfId="37693"/>
    <cellStyle name="Note 7 6 2 2 2 3" xfId="54870"/>
    <cellStyle name="Note 7 6 2 2 3" xfId="31020"/>
    <cellStyle name="Note 7 6 2 2 4" xfId="48247"/>
    <cellStyle name="Note 7 6 2 3" xfId="10072"/>
    <cellStyle name="Note 7 6 2 3 2" xfId="27737"/>
    <cellStyle name="Note 7 6 2 3 3" xfId="44990"/>
    <cellStyle name="Note 7 6 2 4" xfId="16962"/>
    <cellStyle name="Note 7 6 2 4 2" xfId="34626"/>
    <cellStyle name="Note 7 6 2 4 3" xfId="51829"/>
    <cellStyle name="Note 7 6 2 5" xfId="24102"/>
    <cellStyle name="Note 7 6 2 6" xfId="41379"/>
    <cellStyle name="Note 7 6 3" xfId="11501"/>
    <cellStyle name="Note 7 6 3 2" xfId="18282"/>
    <cellStyle name="Note 7 6 3 2 2" xfId="35946"/>
    <cellStyle name="Note 7 6 3 2 3" xfId="53135"/>
    <cellStyle name="Note 7 6 3 3" xfId="29165"/>
    <cellStyle name="Note 7 6 3 4" xfId="46404"/>
    <cellStyle name="Note 7 6 4" xfId="8217"/>
    <cellStyle name="Note 7 6 4 2" xfId="25882"/>
    <cellStyle name="Note 7 6 4 3" xfId="43147"/>
    <cellStyle name="Note 7 6 5" xfId="15215"/>
    <cellStyle name="Note 7 6 5 2" xfId="32879"/>
    <cellStyle name="Note 7 6 5 3" xfId="50094"/>
    <cellStyle name="Note 7 6 6" xfId="22246"/>
    <cellStyle name="Note 7 6 7" xfId="39536"/>
    <cellStyle name="Note 7 7" xfId="10173"/>
    <cellStyle name="Note 7 7 2" xfId="17062"/>
    <cellStyle name="Note 7 7 2 2" xfId="34726"/>
    <cellStyle name="Note 7 7 2 3" xfId="51927"/>
    <cellStyle name="Note 7 7 3" xfId="27837"/>
    <cellStyle name="Note 7 7 4" xfId="45088"/>
    <cellStyle name="Note 7 8" xfId="13454"/>
    <cellStyle name="Note 7 8 2" xfId="31118"/>
    <cellStyle name="Note 7 8 3" xfId="48345"/>
    <cellStyle name="Note 7 9" xfId="20280"/>
    <cellStyle name="Note 8" xfId="1894"/>
    <cellStyle name="Note 8 2" xfId="2694"/>
    <cellStyle name="Note 8 2 10" xfId="13499"/>
    <cellStyle name="Note 8 2 10 2" xfId="31163"/>
    <cellStyle name="Note 8 2 10 3" xfId="48390"/>
    <cellStyle name="Note 8 2 11" xfId="20415"/>
    <cellStyle name="Note 8 2 12" xfId="37724"/>
    <cellStyle name="Note 8 2 2" xfId="2923"/>
    <cellStyle name="Note 8 2 2 2" xfId="3586"/>
    <cellStyle name="Note 8 2 2 2 2" xfId="5502"/>
    <cellStyle name="Note 8 2 2 2 2 2" xfId="12422"/>
    <cellStyle name="Note 8 2 2 2 2 2 2" xfId="19149"/>
    <cellStyle name="Note 8 2 2 2 2 2 2 2" xfId="36813"/>
    <cellStyle name="Note 8 2 2 2 2 2 2 3" xfId="53993"/>
    <cellStyle name="Note 8 2 2 2 2 2 3" xfId="30086"/>
    <cellStyle name="Note 8 2 2 2 2 2 4" xfId="47316"/>
    <cellStyle name="Note 8 2 2 2 2 3" xfId="9138"/>
    <cellStyle name="Note 8 2 2 2 2 3 2" xfId="26803"/>
    <cellStyle name="Note 8 2 2 2 2 3 3" xfId="44059"/>
    <cellStyle name="Note 8 2 2 2 2 4" xfId="16082"/>
    <cellStyle name="Note 8 2 2 2 2 4 2" xfId="33746"/>
    <cellStyle name="Note 8 2 2 2 2 4 3" xfId="50952"/>
    <cellStyle name="Note 8 2 2 2 2 5" xfId="23167"/>
    <cellStyle name="Note 8 2 2 2 2 6" xfId="40448"/>
    <cellStyle name="Note 8 2 2 2 3" xfId="11046"/>
    <cellStyle name="Note 8 2 2 2 3 2" xfId="17881"/>
    <cellStyle name="Note 8 2 2 2 3 2 2" xfId="35545"/>
    <cellStyle name="Note 8 2 2 2 3 2 3" xfId="52737"/>
    <cellStyle name="Note 8 2 2 2 3 3" xfId="28710"/>
    <cellStyle name="Note 8 2 2 2 3 4" xfId="45952"/>
    <cellStyle name="Note 8 2 2 2 4" xfId="7283"/>
    <cellStyle name="Note 8 2 2 2 4 2" xfId="24948"/>
    <cellStyle name="Note 8 2 2 2 4 3" xfId="42216"/>
    <cellStyle name="Note 8 2 2 2 5" xfId="14335"/>
    <cellStyle name="Note 8 2 2 2 5 2" xfId="31999"/>
    <cellStyle name="Note 8 2 2 2 5 3" xfId="49217"/>
    <cellStyle name="Note 8 2 2 2 6" xfId="21305"/>
    <cellStyle name="Note 8 2 2 2 7" xfId="38605"/>
    <cellStyle name="Note 8 2 2 3" xfId="3956"/>
    <cellStyle name="Note 8 2 2 3 2" xfId="5872"/>
    <cellStyle name="Note 8 2 2 3 2 2" xfId="12792"/>
    <cellStyle name="Note 8 2 2 3 2 2 2" xfId="19519"/>
    <cellStyle name="Note 8 2 2 3 2 2 2 2" xfId="37183"/>
    <cellStyle name="Note 8 2 2 3 2 2 2 3" xfId="54360"/>
    <cellStyle name="Note 8 2 2 3 2 2 3" xfId="30456"/>
    <cellStyle name="Note 8 2 2 3 2 2 4" xfId="47683"/>
    <cellStyle name="Note 8 2 2 3 2 3" xfId="9508"/>
    <cellStyle name="Note 8 2 2 3 2 3 2" xfId="27173"/>
    <cellStyle name="Note 8 2 2 3 2 3 3" xfId="44426"/>
    <cellStyle name="Note 8 2 2 3 2 4" xfId="16452"/>
    <cellStyle name="Note 8 2 2 3 2 4 2" xfId="34116"/>
    <cellStyle name="Note 8 2 2 3 2 4 3" xfId="51319"/>
    <cellStyle name="Note 8 2 2 3 2 5" xfId="23537"/>
    <cellStyle name="Note 8 2 2 3 2 6" xfId="40815"/>
    <cellStyle name="Note 8 2 2 3 3" xfId="7653"/>
    <cellStyle name="Note 8 2 2 3 3 2" xfId="25318"/>
    <cellStyle name="Note 8 2 2 3 3 3" xfId="42583"/>
    <cellStyle name="Note 8 2 2 3 4" xfId="14705"/>
    <cellStyle name="Note 8 2 2 3 4 2" xfId="32369"/>
    <cellStyle name="Note 8 2 2 3 4 3" xfId="49584"/>
    <cellStyle name="Note 8 2 2 3 5" xfId="21675"/>
    <cellStyle name="Note 8 2 2 3 6" xfId="38972"/>
    <cellStyle name="Note 8 2 2 4" xfId="4839"/>
    <cellStyle name="Note 8 2 2 4 2" xfId="11759"/>
    <cellStyle name="Note 8 2 2 4 2 2" xfId="18540"/>
    <cellStyle name="Note 8 2 2 4 2 2 2" xfId="36204"/>
    <cellStyle name="Note 8 2 2 4 2 2 3" xfId="53390"/>
    <cellStyle name="Note 8 2 2 4 2 3" xfId="29423"/>
    <cellStyle name="Note 8 2 2 4 2 4" xfId="46659"/>
    <cellStyle name="Note 8 2 2 4 3" xfId="8475"/>
    <cellStyle name="Note 8 2 2 4 3 2" xfId="26140"/>
    <cellStyle name="Note 8 2 2 4 3 3" xfId="43402"/>
    <cellStyle name="Note 8 2 2 4 4" xfId="15473"/>
    <cellStyle name="Note 8 2 2 4 4 2" xfId="33137"/>
    <cellStyle name="Note 8 2 2 4 4 3" xfId="50349"/>
    <cellStyle name="Note 8 2 2 4 5" xfId="22504"/>
    <cellStyle name="Note 8 2 2 4 6" xfId="39791"/>
    <cellStyle name="Note 8 2 2 5" xfId="10445"/>
    <cellStyle name="Note 8 2 2 5 2" xfId="17334"/>
    <cellStyle name="Note 8 2 2 5 2 2" xfId="34998"/>
    <cellStyle name="Note 8 2 2 5 2 3" xfId="52196"/>
    <cellStyle name="Note 8 2 2 5 3" xfId="28109"/>
    <cellStyle name="Note 8 2 2 5 4" xfId="45357"/>
    <cellStyle name="Note 8 2 2 6" xfId="6695"/>
    <cellStyle name="Note 8 2 2 6 2" xfId="24360"/>
    <cellStyle name="Note 8 2 2 6 3" xfId="41634"/>
    <cellStyle name="Note 8 2 2 7" xfId="13726"/>
    <cellStyle name="Note 8 2 2 7 2" xfId="31390"/>
    <cellStyle name="Note 8 2 2 7 3" xfId="48614"/>
    <cellStyle name="Note 8 2 2 8" xfId="20642"/>
    <cellStyle name="Note 8 2 2 9" xfId="37948"/>
    <cellStyle name="Note 8 2 3" xfId="3019"/>
    <cellStyle name="Note 8 2 3 2" xfId="3682"/>
    <cellStyle name="Note 8 2 3 2 2" xfId="5598"/>
    <cellStyle name="Note 8 2 3 2 2 2" xfId="12518"/>
    <cellStyle name="Note 8 2 3 2 2 2 2" xfId="19245"/>
    <cellStyle name="Note 8 2 3 2 2 2 2 2" xfId="36909"/>
    <cellStyle name="Note 8 2 3 2 2 2 2 3" xfId="54086"/>
    <cellStyle name="Note 8 2 3 2 2 2 3" xfId="30182"/>
    <cellStyle name="Note 8 2 3 2 2 2 4" xfId="47409"/>
    <cellStyle name="Note 8 2 3 2 2 3" xfId="9234"/>
    <cellStyle name="Note 8 2 3 2 2 3 2" xfId="26899"/>
    <cellStyle name="Note 8 2 3 2 2 3 3" xfId="44152"/>
    <cellStyle name="Note 8 2 3 2 2 4" xfId="16178"/>
    <cellStyle name="Note 8 2 3 2 2 4 2" xfId="33842"/>
    <cellStyle name="Note 8 2 3 2 2 4 3" xfId="51045"/>
    <cellStyle name="Note 8 2 3 2 2 5" xfId="23263"/>
    <cellStyle name="Note 8 2 3 2 2 6" xfId="40541"/>
    <cellStyle name="Note 8 2 3 2 3" xfId="11142"/>
    <cellStyle name="Note 8 2 3 2 3 2" xfId="17977"/>
    <cellStyle name="Note 8 2 3 2 3 2 2" xfId="35641"/>
    <cellStyle name="Note 8 2 3 2 3 2 3" xfId="52830"/>
    <cellStyle name="Note 8 2 3 2 3 3" xfId="28806"/>
    <cellStyle name="Note 8 2 3 2 3 4" xfId="46045"/>
    <cellStyle name="Note 8 2 3 2 4" xfId="7379"/>
    <cellStyle name="Note 8 2 3 2 4 2" xfId="25044"/>
    <cellStyle name="Note 8 2 3 2 4 3" xfId="42309"/>
    <cellStyle name="Note 8 2 3 2 5" xfId="14431"/>
    <cellStyle name="Note 8 2 3 2 5 2" xfId="32095"/>
    <cellStyle name="Note 8 2 3 2 5 3" xfId="49310"/>
    <cellStyle name="Note 8 2 3 2 6" xfId="21401"/>
    <cellStyle name="Note 8 2 3 2 7" xfId="38698"/>
    <cellStyle name="Note 8 2 3 3" xfId="4049"/>
    <cellStyle name="Note 8 2 3 3 2" xfId="5965"/>
    <cellStyle name="Note 8 2 3 3 2 2" xfId="12885"/>
    <cellStyle name="Note 8 2 3 3 2 2 2" xfId="19612"/>
    <cellStyle name="Note 8 2 3 3 2 2 2 2" xfId="37276"/>
    <cellStyle name="Note 8 2 3 3 2 2 2 3" xfId="54453"/>
    <cellStyle name="Note 8 2 3 3 2 2 3" xfId="30549"/>
    <cellStyle name="Note 8 2 3 3 2 2 4" xfId="47776"/>
    <cellStyle name="Note 8 2 3 3 2 3" xfId="9601"/>
    <cellStyle name="Note 8 2 3 3 2 3 2" xfId="27266"/>
    <cellStyle name="Note 8 2 3 3 2 3 3" xfId="44519"/>
    <cellStyle name="Note 8 2 3 3 2 4" xfId="16545"/>
    <cellStyle name="Note 8 2 3 3 2 4 2" xfId="34209"/>
    <cellStyle name="Note 8 2 3 3 2 4 3" xfId="51412"/>
    <cellStyle name="Note 8 2 3 3 2 5" xfId="23630"/>
    <cellStyle name="Note 8 2 3 3 2 6" xfId="40908"/>
    <cellStyle name="Note 8 2 3 3 3" xfId="7746"/>
    <cellStyle name="Note 8 2 3 3 3 2" xfId="25411"/>
    <cellStyle name="Note 8 2 3 3 3 3" xfId="42676"/>
    <cellStyle name="Note 8 2 3 3 4" xfId="14798"/>
    <cellStyle name="Note 8 2 3 3 4 2" xfId="32462"/>
    <cellStyle name="Note 8 2 3 3 4 3" xfId="49677"/>
    <cellStyle name="Note 8 2 3 3 5" xfId="21768"/>
    <cellStyle name="Note 8 2 3 3 6" xfId="39065"/>
    <cellStyle name="Note 8 2 3 4" xfId="4935"/>
    <cellStyle name="Note 8 2 3 4 2" xfId="11855"/>
    <cellStyle name="Note 8 2 3 4 2 2" xfId="18636"/>
    <cellStyle name="Note 8 2 3 4 2 2 2" xfId="36300"/>
    <cellStyle name="Note 8 2 3 4 2 2 3" xfId="53483"/>
    <cellStyle name="Note 8 2 3 4 2 3" xfId="29519"/>
    <cellStyle name="Note 8 2 3 4 2 4" xfId="46752"/>
    <cellStyle name="Note 8 2 3 4 3" xfId="8571"/>
    <cellStyle name="Note 8 2 3 4 3 2" xfId="26236"/>
    <cellStyle name="Note 8 2 3 4 3 3" xfId="43495"/>
    <cellStyle name="Note 8 2 3 4 4" xfId="15569"/>
    <cellStyle name="Note 8 2 3 4 4 2" xfId="33233"/>
    <cellStyle name="Note 8 2 3 4 4 3" xfId="50442"/>
    <cellStyle name="Note 8 2 3 4 5" xfId="22600"/>
    <cellStyle name="Note 8 2 3 4 6" xfId="39884"/>
    <cellStyle name="Note 8 2 3 5" xfId="10541"/>
    <cellStyle name="Note 8 2 3 5 2" xfId="17430"/>
    <cellStyle name="Note 8 2 3 5 2 2" xfId="35094"/>
    <cellStyle name="Note 8 2 3 5 2 3" xfId="52289"/>
    <cellStyle name="Note 8 2 3 5 3" xfId="28205"/>
    <cellStyle name="Note 8 2 3 5 4" xfId="45450"/>
    <cellStyle name="Note 8 2 3 6" xfId="6791"/>
    <cellStyle name="Note 8 2 3 6 2" xfId="24456"/>
    <cellStyle name="Note 8 2 3 6 3" xfId="41727"/>
    <cellStyle name="Note 8 2 3 7" xfId="13822"/>
    <cellStyle name="Note 8 2 3 7 2" xfId="31486"/>
    <cellStyle name="Note 8 2 3 7 3" xfId="48707"/>
    <cellStyle name="Note 8 2 3 8" xfId="20738"/>
    <cellStyle name="Note 8 2 3 9" xfId="38041"/>
    <cellStyle name="Note 8 2 4" xfId="3131"/>
    <cellStyle name="Note 8 2 4 2" xfId="4161"/>
    <cellStyle name="Note 8 2 4 2 2" xfId="6077"/>
    <cellStyle name="Note 8 2 4 2 2 2" xfId="12997"/>
    <cellStyle name="Note 8 2 4 2 2 2 2" xfId="19724"/>
    <cellStyle name="Note 8 2 4 2 2 2 2 2" xfId="37388"/>
    <cellStyle name="Note 8 2 4 2 2 2 2 3" xfId="54565"/>
    <cellStyle name="Note 8 2 4 2 2 2 3" xfId="30661"/>
    <cellStyle name="Note 8 2 4 2 2 2 4" xfId="47888"/>
    <cellStyle name="Note 8 2 4 2 2 3" xfId="9713"/>
    <cellStyle name="Note 8 2 4 2 2 3 2" xfId="27378"/>
    <cellStyle name="Note 8 2 4 2 2 3 3" xfId="44631"/>
    <cellStyle name="Note 8 2 4 2 2 4" xfId="16657"/>
    <cellStyle name="Note 8 2 4 2 2 4 2" xfId="34321"/>
    <cellStyle name="Note 8 2 4 2 2 4 3" xfId="51524"/>
    <cellStyle name="Note 8 2 4 2 2 5" xfId="23742"/>
    <cellStyle name="Note 8 2 4 2 2 6" xfId="41020"/>
    <cellStyle name="Note 8 2 4 2 3" xfId="7858"/>
    <cellStyle name="Note 8 2 4 2 3 2" xfId="25523"/>
    <cellStyle name="Note 8 2 4 2 3 3" xfId="42788"/>
    <cellStyle name="Note 8 2 4 2 4" xfId="14910"/>
    <cellStyle name="Note 8 2 4 2 4 2" xfId="32574"/>
    <cellStyle name="Note 8 2 4 2 4 3" xfId="49789"/>
    <cellStyle name="Note 8 2 4 2 5" xfId="21880"/>
    <cellStyle name="Note 8 2 4 2 6" xfId="39177"/>
    <cellStyle name="Note 8 2 4 3" xfId="5047"/>
    <cellStyle name="Note 8 2 4 3 2" xfId="11967"/>
    <cellStyle name="Note 8 2 4 3 2 2" xfId="18748"/>
    <cellStyle name="Note 8 2 4 3 2 2 2" xfId="36412"/>
    <cellStyle name="Note 8 2 4 3 2 2 3" xfId="53595"/>
    <cellStyle name="Note 8 2 4 3 2 3" xfId="29631"/>
    <cellStyle name="Note 8 2 4 3 2 4" xfId="46864"/>
    <cellStyle name="Note 8 2 4 3 3" xfId="8683"/>
    <cellStyle name="Note 8 2 4 3 3 2" xfId="26348"/>
    <cellStyle name="Note 8 2 4 3 3 3" xfId="43607"/>
    <cellStyle name="Note 8 2 4 3 4" xfId="15681"/>
    <cellStyle name="Note 8 2 4 3 4 2" xfId="33345"/>
    <cellStyle name="Note 8 2 4 3 4 3" xfId="50554"/>
    <cellStyle name="Note 8 2 4 3 5" xfId="22712"/>
    <cellStyle name="Note 8 2 4 3 6" xfId="39996"/>
    <cellStyle name="Note 8 2 4 4" xfId="10653"/>
    <cellStyle name="Note 8 2 4 4 2" xfId="17542"/>
    <cellStyle name="Note 8 2 4 4 2 2" xfId="35206"/>
    <cellStyle name="Note 8 2 4 4 2 3" xfId="52401"/>
    <cellStyle name="Note 8 2 4 4 3" xfId="28317"/>
    <cellStyle name="Note 8 2 4 4 4" xfId="45562"/>
    <cellStyle name="Note 8 2 4 5" xfId="6903"/>
    <cellStyle name="Note 8 2 4 5 2" xfId="24568"/>
    <cellStyle name="Note 8 2 4 5 3" xfId="41839"/>
    <cellStyle name="Note 8 2 4 6" xfId="13934"/>
    <cellStyle name="Note 8 2 4 6 2" xfId="31598"/>
    <cellStyle name="Note 8 2 4 6 3" xfId="48819"/>
    <cellStyle name="Note 8 2 4 7" xfId="20850"/>
    <cellStyle name="Note 8 2 4 8" xfId="38153"/>
    <cellStyle name="Note 8 2 5" xfId="3359"/>
    <cellStyle name="Note 8 2 5 2" xfId="5275"/>
    <cellStyle name="Note 8 2 5 2 2" xfId="12195"/>
    <cellStyle name="Note 8 2 5 2 2 2" xfId="18922"/>
    <cellStyle name="Note 8 2 5 2 2 2 2" xfId="36586"/>
    <cellStyle name="Note 8 2 5 2 2 2 3" xfId="53769"/>
    <cellStyle name="Note 8 2 5 2 2 3" xfId="29859"/>
    <cellStyle name="Note 8 2 5 2 2 4" xfId="47092"/>
    <cellStyle name="Note 8 2 5 2 3" xfId="8911"/>
    <cellStyle name="Note 8 2 5 2 3 2" xfId="26576"/>
    <cellStyle name="Note 8 2 5 2 3 3" xfId="43835"/>
    <cellStyle name="Note 8 2 5 2 4" xfId="15855"/>
    <cellStyle name="Note 8 2 5 2 4 2" xfId="33519"/>
    <cellStyle name="Note 8 2 5 2 4 3" xfId="50728"/>
    <cellStyle name="Note 8 2 5 2 5" xfId="22940"/>
    <cellStyle name="Note 8 2 5 2 6" xfId="40224"/>
    <cellStyle name="Note 8 2 5 3" xfId="10819"/>
    <cellStyle name="Note 8 2 5 3 2" xfId="17654"/>
    <cellStyle name="Note 8 2 5 3 2 2" xfId="35318"/>
    <cellStyle name="Note 8 2 5 3 2 3" xfId="52513"/>
    <cellStyle name="Note 8 2 5 3 3" xfId="28483"/>
    <cellStyle name="Note 8 2 5 3 4" xfId="45728"/>
    <cellStyle name="Note 8 2 5 4" xfId="14108"/>
    <cellStyle name="Note 8 2 5 4 2" xfId="31772"/>
    <cellStyle name="Note 8 2 5 4 3" xfId="48993"/>
    <cellStyle name="Note 8 2 5 5" xfId="21078"/>
    <cellStyle name="Note 8 2 5 6" xfId="38381"/>
    <cellStyle name="Note 8 2 6" xfId="3260"/>
    <cellStyle name="Note 8 2 6 2" xfId="5176"/>
    <cellStyle name="Note 8 2 6 2 2" xfId="12096"/>
    <cellStyle name="Note 8 2 6 2 2 2" xfId="18877"/>
    <cellStyle name="Note 8 2 6 2 2 2 2" xfId="36541"/>
    <cellStyle name="Note 8 2 6 2 2 2 3" xfId="53724"/>
    <cellStyle name="Note 8 2 6 2 2 3" xfId="29760"/>
    <cellStyle name="Note 8 2 6 2 2 4" xfId="46993"/>
    <cellStyle name="Note 8 2 6 2 3" xfId="8812"/>
    <cellStyle name="Note 8 2 6 2 3 2" xfId="26477"/>
    <cellStyle name="Note 8 2 6 2 3 3" xfId="43736"/>
    <cellStyle name="Note 8 2 6 2 4" xfId="15810"/>
    <cellStyle name="Note 8 2 6 2 4 2" xfId="33474"/>
    <cellStyle name="Note 8 2 6 2 4 3" xfId="50683"/>
    <cellStyle name="Note 8 2 6 2 5" xfId="22841"/>
    <cellStyle name="Note 8 2 6 2 6" xfId="40125"/>
    <cellStyle name="Note 8 2 6 3" xfId="7032"/>
    <cellStyle name="Note 8 2 6 3 2" xfId="24697"/>
    <cellStyle name="Note 8 2 6 3 3" xfId="41968"/>
    <cellStyle name="Note 8 2 6 4" xfId="14063"/>
    <cellStyle name="Note 8 2 6 4 2" xfId="31727"/>
    <cellStyle name="Note 8 2 6 4 3" xfId="48948"/>
    <cellStyle name="Note 8 2 6 5" xfId="20979"/>
    <cellStyle name="Note 8 2 6 6" xfId="38282"/>
    <cellStyle name="Note 8 2 7" xfId="4612"/>
    <cellStyle name="Note 8 2 7 2" xfId="11532"/>
    <cellStyle name="Note 8 2 7 2 2" xfId="18313"/>
    <cellStyle name="Note 8 2 7 2 2 2" xfId="35977"/>
    <cellStyle name="Note 8 2 7 2 2 3" xfId="53166"/>
    <cellStyle name="Note 8 2 7 2 3" xfId="29196"/>
    <cellStyle name="Note 8 2 7 2 4" xfId="46435"/>
    <cellStyle name="Note 8 2 7 3" xfId="8248"/>
    <cellStyle name="Note 8 2 7 3 2" xfId="25913"/>
    <cellStyle name="Note 8 2 7 3 3" xfId="43178"/>
    <cellStyle name="Note 8 2 7 4" xfId="15246"/>
    <cellStyle name="Note 8 2 7 4 2" xfId="32910"/>
    <cellStyle name="Note 8 2 7 4 3" xfId="50125"/>
    <cellStyle name="Note 8 2 7 5" xfId="22277"/>
    <cellStyle name="Note 8 2 7 6" xfId="39567"/>
    <cellStyle name="Note 8 2 8" xfId="10218"/>
    <cellStyle name="Note 8 2 8 2" xfId="17107"/>
    <cellStyle name="Note 8 2 8 2 2" xfId="34771"/>
    <cellStyle name="Note 8 2 8 2 3" xfId="51972"/>
    <cellStyle name="Note 8 2 8 3" xfId="27882"/>
    <cellStyle name="Note 8 2 8 4" xfId="45133"/>
    <cellStyle name="Note 8 2 9" xfId="6468"/>
    <cellStyle name="Note 8 2 9 2" xfId="24133"/>
    <cellStyle name="Note 8 2 9 3" xfId="41410"/>
    <cellStyle name="Note 8 3" xfId="2880"/>
    <cellStyle name="Note 8 3 2" xfId="3543"/>
    <cellStyle name="Note 8 3 2 2" xfId="5459"/>
    <cellStyle name="Note 8 3 2 2 2" xfId="12379"/>
    <cellStyle name="Note 8 3 2 2 2 2" xfId="19106"/>
    <cellStyle name="Note 8 3 2 2 2 2 2" xfId="36770"/>
    <cellStyle name="Note 8 3 2 2 2 2 3" xfId="53950"/>
    <cellStyle name="Note 8 3 2 2 2 3" xfId="30043"/>
    <cellStyle name="Note 8 3 2 2 2 4" xfId="47273"/>
    <cellStyle name="Note 8 3 2 2 3" xfId="9095"/>
    <cellStyle name="Note 8 3 2 2 3 2" xfId="26760"/>
    <cellStyle name="Note 8 3 2 2 3 3" xfId="44016"/>
    <cellStyle name="Note 8 3 2 2 4" xfId="16039"/>
    <cellStyle name="Note 8 3 2 2 4 2" xfId="33703"/>
    <cellStyle name="Note 8 3 2 2 4 3" xfId="50909"/>
    <cellStyle name="Note 8 3 2 2 5" xfId="23124"/>
    <cellStyle name="Note 8 3 2 2 6" xfId="40405"/>
    <cellStyle name="Note 8 3 2 3" xfId="11003"/>
    <cellStyle name="Note 8 3 2 3 2" xfId="17838"/>
    <cellStyle name="Note 8 3 2 3 2 2" xfId="35502"/>
    <cellStyle name="Note 8 3 2 3 2 3" xfId="52694"/>
    <cellStyle name="Note 8 3 2 3 3" xfId="28667"/>
    <cellStyle name="Note 8 3 2 3 4" xfId="45909"/>
    <cellStyle name="Note 8 3 2 4" xfId="7240"/>
    <cellStyle name="Note 8 3 2 4 2" xfId="24905"/>
    <cellStyle name="Note 8 3 2 4 3" xfId="42173"/>
    <cellStyle name="Note 8 3 2 5" xfId="14292"/>
    <cellStyle name="Note 8 3 2 5 2" xfId="31956"/>
    <cellStyle name="Note 8 3 2 5 3" xfId="49174"/>
    <cellStyle name="Note 8 3 2 6" xfId="21262"/>
    <cellStyle name="Note 8 3 2 7" xfId="38562"/>
    <cellStyle name="Note 8 3 3" xfId="3913"/>
    <cellStyle name="Note 8 3 3 2" xfId="5829"/>
    <cellStyle name="Note 8 3 3 2 2" xfId="12749"/>
    <cellStyle name="Note 8 3 3 2 2 2" xfId="19476"/>
    <cellStyle name="Note 8 3 3 2 2 2 2" xfId="37140"/>
    <cellStyle name="Note 8 3 3 2 2 2 3" xfId="54317"/>
    <cellStyle name="Note 8 3 3 2 2 3" xfId="30413"/>
    <cellStyle name="Note 8 3 3 2 2 4" xfId="47640"/>
    <cellStyle name="Note 8 3 3 2 3" xfId="9465"/>
    <cellStyle name="Note 8 3 3 2 3 2" xfId="27130"/>
    <cellStyle name="Note 8 3 3 2 3 3" xfId="44383"/>
    <cellStyle name="Note 8 3 3 2 4" xfId="16409"/>
    <cellStyle name="Note 8 3 3 2 4 2" xfId="34073"/>
    <cellStyle name="Note 8 3 3 2 4 3" xfId="51276"/>
    <cellStyle name="Note 8 3 3 2 5" xfId="23494"/>
    <cellStyle name="Note 8 3 3 2 6" xfId="40772"/>
    <cellStyle name="Note 8 3 3 3" xfId="7610"/>
    <cellStyle name="Note 8 3 3 3 2" xfId="25275"/>
    <cellStyle name="Note 8 3 3 3 3" xfId="42540"/>
    <cellStyle name="Note 8 3 3 4" xfId="14662"/>
    <cellStyle name="Note 8 3 3 4 2" xfId="32326"/>
    <cellStyle name="Note 8 3 3 4 3" xfId="49541"/>
    <cellStyle name="Note 8 3 3 5" xfId="21632"/>
    <cellStyle name="Note 8 3 3 6" xfId="38929"/>
    <cellStyle name="Note 8 3 4" xfId="4796"/>
    <cellStyle name="Note 8 3 4 2" xfId="11716"/>
    <cellStyle name="Note 8 3 4 2 2" xfId="18497"/>
    <cellStyle name="Note 8 3 4 2 2 2" xfId="36161"/>
    <cellStyle name="Note 8 3 4 2 2 3" xfId="53347"/>
    <cellStyle name="Note 8 3 4 2 3" xfId="29380"/>
    <cellStyle name="Note 8 3 4 2 4" xfId="46616"/>
    <cellStyle name="Note 8 3 4 3" xfId="8432"/>
    <cellStyle name="Note 8 3 4 3 2" xfId="26097"/>
    <cellStyle name="Note 8 3 4 3 3" xfId="43359"/>
    <cellStyle name="Note 8 3 4 4" xfId="15430"/>
    <cellStyle name="Note 8 3 4 4 2" xfId="33094"/>
    <cellStyle name="Note 8 3 4 4 3" xfId="50306"/>
    <cellStyle name="Note 8 3 4 5" xfId="22461"/>
    <cellStyle name="Note 8 3 4 6" xfId="39748"/>
    <cellStyle name="Note 8 3 5" xfId="10402"/>
    <cellStyle name="Note 8 3 5 2" xfId="17291"/>
    <cellStyle name="Note 8 3 5 2 2" xfId="34955"/>
    <cellStyle name="Note 8 3 5 2 3" xfId="52153"/>
    <cellStyle name="Note 8 3 5 3" xfId="28066"/>
    <cellStyle name="Note 8 3 5 4" xfId="45314"/>
    <cellStyle name="Note 8 3 6" xfId="6652"/>
    <cellStyle name="Note 8 3 6 2" xfId="24317"/>
    <cellStyle name="Note 8 3 6 3" xfId="41591"/>
    <cellStyle name="Note 8 3 7" xfId="13683"/>
    <cellStyle name="Note 8 3 7 2" xfId="31347"/>
    <cellStyle name="Note 8 3 7 3" xfId="48571"/>
    <cellStyle name="Note 8 3 8" xfId="20599"/>
    <cellStyle name="Note 8 3 9" xfId="37905"/>
    <cellStyle name="Note 8 4" xfId="4532"/>
    <cellStyle name="Note 8 4 2" xfId="6396"/>
    <cellStyle name="Note 8 4 2 2" xfId="13315"/>
    <cellStyle name="Note 8 4 2 2 2" xfId="19988"/>
    <cellStyle name="Note 8 4 2 2 2 2" xfId="37652"/>
    <cellStyle name="Note 8 4 2 2 2 3" xfId="54829"/>
    <cellStyle name="Note 8 4 2 2 3" xfId="30979"/>
    <cellStyle name="Note 8 4 2 2 4" xfId="48206"/>
    <cellStyle name="Note 8 4 2 3" xfId="10031"/>
    <cellStyle name="Note 8 4 2 3 2" xfId="27696"/>
    <cellStyle name="Note 8 4 2 3 3" xfId="44949"/>
    <cellStyle name="Note 8 4 2 4" xfId="16921"/>
    <cellStyle name="Note 8 4 2 4 2" xfId="34585"/>
    <cellStyle name="Note 8 4 2 4 3" xfId="51788"/>
    <cellStyle name="Note 8 4 2 5" xfId="24061"/>
    <cellStyle name="Note 8 4 2 6" xfId="41338"/>
    <cellStyle name="Note 8 4 3" xfId="11460"/>
    <cellStyle name="Note 8 4 3 2" xfId="18241"/>
    <cellStyle name="Note 8 4 3 2 2" xfId="35905"/>
    <cellStyle name="Note 8 4 3 2 3" xfId="53094"/>
    <cellStyle name="Note 8 4 3 3" xfId="29124"/>
    <cellStyle name="Note 8 4 3 4" xfId="46363"/>
    <cellStyle name="Note 8 4 4" xfId="8176"/>
    <cellStyle name="Note 8 4 4 2" xfId="25841"/>
    <cellStyle name="Note 8 4 4 3" xfId="43106"/>
    <cellStyle name="Note 8 4 5" xfId="15174"/>
    <cellStyle name="Note 8 4 5 2" xfId="32838"/>
    <cellStyle name="Note 8 4 5 3" xfId="50053"/>
    <cellStyle name="Note 8 4 6" xfId="22205"/>
    <cellStyle name="Note 8 4 7" xfId="39495"/>
    <cellStyle name="Note 8 5" xfId="4376"/>
    <cellStyle name="Note 8 5 2" xfId="6241"/>
    <cellStyle name="Note 8 5 2 2" xfId="13160"/>
    <cellStyle name="Note 8 5 2 2 2" xfId="19833"/>
    <cellStyle name="Note 8 5 2 2 2 2" xfId="37497"/>
    <cellStyle name="Note 8 5 2 2 2 3" xfId="54674"/>
    <cellStyle name="Note 8 5 2 2 3" xfId="30824"/>
    <cellStyle name="Note 8 5 2 2 4" xfId="48051"/>
    <cellStyle name="Note 8 5 2 3" xfId="9876"/>
    <cellStyle name="Note 8 5 2 3 2" xfId="27541"/>
    <cellStyle name="Note 8 5 2 3 3" xfId="44794"/>
    <cellStyle name="Note 8 5 2 4" xfId="16766"/>
    <cellStyle name="Note 8 5 2 4 2" xfId="34430"/>
    <cellStyle name="Note 8 5 2 4 3" xfId="51633"/>
    <cellStyle name="Note 8 5 2 5" xfId="23906"/>
    <cellStyle name="Note 8 5 2 6" xfId="41183"/>
    <cellStyle name="Note 8 5 3" xfId="11305"/>
    <cellStyle name="Note 8 5 3 2" xfId="18086"/>
    <cellStyle name="Note 8 5 3 2 2" xfId="35750"/>
    <cellStyle name="Note 8 5 3 2 3" xfId="52939"/>
    <cellStyle name="Note 8 5 3 3" xfId="28969"/>
    <cellStyle name="Note 8 5 3 4" xfId="46208"/>
    <cellStyle name="Note 8 5 4" xfId="8021"/>
    <cellStyle name="Note 8 5 4 2" xfId="25686"/>
    <cellStyle name="Note 8 5 4 3" xfId="42951"/>
    <cellStyle name="Note 8 5 5" xfId="15019"/>
    <cellStyle name="Note 8 5 5 2" xfId="32683"/>
    <cellStyle name="Note 8 5 5 3" xfId="49898"/>
    <cellStyle name="Note 8 5 6" xfId="22050"/>
    <cellStyle name="Note 8 5 7" xfId="39340"/>
    <cellStyle name="Note 8 6" xfId="10175"/>
    <cellStyle name="Note 8 6 2" xfId="17064"/>
    <cellStyle name="Note 8 6 2 2" xfId="34728"/>
    <cellStyle name="Note 8 6 2 3" xfId="51929"/>
    <cellStyle name="Note 8 6 3" xfId="27839"/>
    <cellStyle name="Note 8 6 4" xfId="45090"/>
    <cellStyle name="Note 8 7" xfId="13456"/>
    <cellStyle name="Note 8 7 2" xfId="31120"/>
    <cellStyle name="Note 8 7 3" xfId="48347"/>
    <cellStyle name="Note 8 8" xfId="20282"/>
    <cellStyle name="Note 8 9" xfId="20142"/>
    <cellStyle name="Note 9" xfId="1895"/>
    <cellStyle name="Note 9 2" xfId="2693"/>
    <cellStyle name="Note 9 2 10" xfId="13498"/>
    <cellStyle name="Note 9 2 10 2" xfId="31162"/>
    <cellStyle name="Note 9 2 10 3" xfId="48389"/>
    <cellStyle name="Note 9 2 11" xfId="20414"/>
    <cellStyle name="Note 9 2 12" xfId="37723"/>
    <cellStyle name="Note 9 2 2" xfId="2922"/>
    <cellStyle name="Note 9 2 2 2" xfId="3585"/>
    <cellStyle name="Note 9 2 2 2 2" xfId="5501"/>
    <cellStyle name="Note 9 2 2 2 2 2" xfId="12421"/>
    <cellStyle name="Note 9 2 2 2 2 2 2" xfId="19148"/>
    <cellStyle name="Note 9 2 2 2 2 2 2 2" xfId="36812"/>
    <cellStyle name="Note 9 2 2 2 2 2 2 3" xfId="53992"/>
    <cellStyle name="Note 9 2 2 2 2 2 3" xfId="30085"/>
    <cellStyle name="Note 9 2 2 2 2 2 4" xfId="47315"/>
    <cellStyle name="Note 9 2 2 2 2 3" xfId="9137"/>
    <cellStyle name="Note 9 2 2 2 2 3 2" xfId="26802"/>
    <cellStyle name="Note 9 2 2 2 2 3 3" xfId="44058"/>
    <cellStyle name="Note 9 2 2 2 2 4" xfId="16081"/>
    <cellStyle name="Note 9 2 2 2 2 4 2" xfId="33745"/>
    <cellStyle name="Note 9 2 2 2 2 4 3" xfId="50951"/>
    <cellStyle name="Note 9 2 2 2 2 5" xfId="23166"/>
    <cellStyle name="Note 9 2 2 2 2 6" xfId="40447"/>
    <cellStyle name="Note 9 2 2 2 3" xfId="11045"/>
    <cellStyle name="Note 9 2 2 2 3 2" xfId="17880"/>
    <cellStyle name="Note 9 2 2 2 3 2 2" xfId="35544"/>
    <cellStyle name="Note 9 2 2 2 3 2 3" xfId="52736"/>
    <cellStyle name="Note 9 2 2 2 3 3" xfId="28709"/>
    <cellStyle name="Note 9 2 2 2 3 4" xfId="45951"/>
    <cellStyle name="Note 9 2 2 2 4" xfId="7282"/>
    <cellStyle name="Note 9 2 2 2 4 2" xfId="24947"/>
    <cellStyle name="Note 9 2 2 2 4 3" xfId="42215"/>
    <cellStyle name="Note 9 2 2 2 5" xfId="14334"/>
    <cellStyle name="Note 9 2 2 2 5 2" xfId="31998"/>
    <cellStyle name="Note 9 2 2 2 5 3" xfId="49216"/>
    <cellStyle name="Note 9 2 2 2 6" xfId="21304"/>
    <cellStyle name="Note 9 2 2 2 7" xfId="38604"/>
    <cellStyle name="Note 9 2 2 3" xfId="3955"/>
    <cellStyle name="Note 9 2 2 3 2" xfId="5871"/>
    <cellStyle name="Note 9 2 2 3 2 2" xfId="12791"/>
    <cellStyle name="Note 9 2 2 3 2 2 2" xfId="19518"/>
    <cellStyle name="Note 9 2 2 3 2 2 2 2" xfId="37182"/>
    <cellStyle name="Note 9 2 2 3 2 2 2 3" xfId="54359"/>
    <cellStyle name="Note 9 2 2 3 2 2 3" xfId="30455"/>
    <cellStyle name="Note 9 2 2 3 2 2 4" xfId="47682"/>
    <cellStyle name="Note 9 2 2 3 2 3" xfId="9507"/>
    <cellStyle name="Note 9 2 2 3 2 3 2" xfId="27172"/>
    <cellStyle name="Note 9 2 2 3 2 3 3" xfId="44425"/>
    <cellStyle name="Note 9 2 2 3 2 4" xfId="16451"/>
    <cellStyle name="Note 9 2 2 3 2 4 2" xfId="34115"/>
    <cellStyle name="Note 9 2 2 3 2 4 3" xfId="51318"/>
    <cellStyle name="Note 9 2 2 3 2 5" xfId="23536"/>
    <cellStyle name="Note 9 2 2 3 2 6" xfId="40814"/>
    <cellStyle name="Note 9 2 2 3 3" xfId="7652"/>
    <cellStyle name="Note 9 2 2 3 3 2" xfId="25317"/>
    <cellStyle name="Note 9 2 2 3 3 3" xfId="42582"/>
    <cellStyle name="Note 9 2 2 3 4" xfId="14704"/>
    <cellStyle name="Note 9 2 2 3 4 2" xfId="32368"/>
    <cellStyle name="Note 9 2 2 3 4 3" xfId="49583"/>
    <cellStyle name="Note 9 2 2 3 5" xfId="21674"/>
    <cellStyle name="Note 9 2 2 3 6" xfId="38971"/>
    <cellStyle name="Note 9 2 2 4" xfId="4838"/>
    <cellStyle name="Note 9 2 2 4 2" xfId="11758"/>
    <cellStyle name="Note 9 2 2 4 2 2" xfId="18539"/>
    <cellStyle name="Note 9 2 2 4 2 2 2" xfId="36203"/>
    <cellStyle name="Note 9 2 2 4 2 2 3" xfId="53389"/>
    <cellStyle name="Note 9 2 2 4 2 3" xfId="29422"/>
    <cellStyle name="Note 9 2 2 4 2 4" xfId="46658"/>
    <cellStyle name="Note 9 2 2 4 3" xfId="8474"/>
    <cellStyle name="Note 9 2 2 4 3 2" xfId="26139"/>
    <cellStyle name="Note 9 2 2 4 3 3" xfId="43401"/>
    <cellStyle name="Note 9 2 2 4 4" xfId="15472"/>
    <cellStyle name="Note 9 2 2 4 4 2" xfId="33136"/>
    <cellStyle name="Note 9 2 2 4 4 3" xfId="50348"/>
    <cellStyle name="Note 9 2 2 4 5" xfId="22503"/>
    <cellStyle name="Note 9 2 2 4 6" xfId="39790"/>
    <cellStyle name="Note 9 2 2 5" xfId="10444"/>
    <cellStyle name="Note 9 2 2 5 2" xfId="17333"/>
    <cellStyle name="Note 9 2 2 5 2 2" xfId="34997"/>
    <cellStyle name="Note 9 2 2 5 2 3" xfId="52195"/>
    <cellStyle name="Note 9 2 2 5 3" xfId="28108"/>
    <cellStyle name="Note 9 2 2 5 4" xfId="45356"/>
    <cellStyle name="Note 9 2 2 6" xfId="6694"/>
    <cellStyle name="Note 9 2 2 6 2" xfId="24359"/>
    <cellStyle name="Note 9 2 2 6 3" xfId="41633"/>
    <cellStyle name="Note 9 2 2 7" xfId="13725"/>
    <cellStyle name="Note 9 2 2 7 2" xfId="31389"/>
    <cellStyle name="Note 9 2 2 7 3" xfId="48613"/>
    <cellStyle name="Note 9 2 2 8" xfId="20641"/>
    <cellStyle name="Note 9 2 2 9" xfId="37947"/>
    <cellStyle name="Note 9 2 3" xfId="3018"/>
    <cellStyle name="Note 9 2 3 2" xfId="3681"/>
    <cellStyle name="Note 9 2 3 2 2" xfId="5597"/>
    <cellStyle name="Note 9 2 3 2 2 2" xfId="12517"/>
    <cellStyle name="Note 9 2 3 2 2 2 2" xfId="19244"/>
    <cellStyle name="Note 9 2 3 2 2 2 2 2" xfId="36908"/>
    <cellStyle name="Note 9 2 3 2 2 2 2 3" xfId="54085"/>
    <cellStyle name="Note 9 2 3 2 2 2 3" xfId="30181"/>
    <cellStyle name="Note 9 2 3 2 2 2 4" xfId="47408"/>
    <cellStyle name="Note 9 2 3 2 2 3" xfId="9233"/>
    <cellStyle name="Note 9 2 3 2 2 3 2" xfId="26898"/>
    <cellStyle name="Note 9 2 3 2 2 3 3" xfId="44151"/>
    <cellStyle name="Note 9 2 3 2 2 4" xfId="16177"/>
    <cellStyle name="Note 9 2 3 2 2 4 2" xfId="33841"/>
    <cellStyle name="Note 9 2 3 2 2 4 3" xfId="51044"/>
    <cellStyle name="Note 9 2 3 2 2 5" xfId="23262"/>
    <cellStyle name="Note 9 2 3 2 2 6" xfId="40540"/>
    <cellStyle name="Note 9 2 3 2 3" xfId="11141"/>
    <cellStyle name="Note 9 2 3 2 3 2" xfId="17976"/>
    <cellStyle name="Note 9 2 3 2 3 2 2" xfId="35640"/>
    <cellStyle name="Note 9 2 3 2 3 2 3" xfId="52829"/>
    <cellStyle name="Note 9 2 3 2 3 3" xfId="28805"/>
    <cellStyle name="Note 9 2 3 2 3 4" xfId="46044"/>
    <cellStyle name="Note 9 2 3 2 4" xfId="7378"/>
    <cellStyle name="Note 9 2 3 2 4 2" xfId="25043"/>
    <cellStyle name="Note 9 2 3 2 4 3" xfId="42308"/>
    <cellStyle name="Note 9 2 3 2 5" xfId="14430"/>
    <cellStyle name="Note 9 2 3 2 5 2" xfId="32094"/>
    <cellStyle name="Note 9 2 3 2 5 3" xfId="49309"/>
    <cellStyle name="Note 9 2 3 2 6" xfId="21400"/>
    <cellStyle name="Note 9 2 3 2 7" xfId="38697"/>
    <cellStyle name="Note 9 2 3 3" xfId="4048"/>
    <cellStyle name="Note 9 2 3 3 2" xfId="5964"/>
    <cellStyle name="Note 9 2 3 3 2 2" xfId="12884"/>
    <cellStyle name="Note 9 2 3 3 2 2 2" xfId="19611"/>
    <cellStyle name="Note 9 2 3 3 2 2 2 2" xfId="37275"/>
    <cellStyle name="Note 9 2 3 3 2 2 2 3" xfId="54452"/>
    <cellStyle name="Note 9 2 3 3 2 2 3" xfId="30548"/>
    <cellStyle name="Note 9 2 3 3 2 2 4" xfId="47775"/>
    <cellStyle name="Note 9 2 3 3 2 3" xfId="9600"/>
    <cellStyle name="Note 9 2 3 3 2 3 2" xfId="27265"/>
    <cellStyle name="Note 9 2 3 3 2 3 3" xfId="44518"/>
    <cellStyle name="Note 9 2 3 3 2 4" xfId="16544"/>
    <cellStyle name="Note 9 2 3 3 2 4 2" xfId="34208"/>
    <cellStyle name="Note 9 2 3 3 2 4 3" xfId="51411"/>
    <cellStyle name="Note 9 2 3 3 2 5" xfId="23629"/>
    <cellStyle name="Note 9 2 3 3 2 6" xfId="40907"/>
    <cellStyle name="Note 9 2 3 3 3" xfId="7745"/>
    <cellStyle name="Note 9 2 3 3 3 2" xfId="25410"/>
    <cellStyle name="Note 9 2 3 3 3 3" xfId="42675"/>
    <cellStyle name="Note 9 2 3 3 4" xfId="14797"/>
    <cellStyle name="Note 9 2 3 3 4 2" xfId="32461"/>
    <cellStyle name="Note 9 2 3 3 4 3" xfId="49676"/>
    <cellStyle name="Note 9 2 3 3 5" xfId="21767"/>
    <cellStyle name="Note 9 2 3 3 6" xfId="39064"/>
    <cellStyle name="Note 9 2 3 4" xfId="4934"/>
    <cellStyle name="Note 9 2 3 4 2" xfId="11854"/>
    <cellStyle name="Note 9 2 3 4 2 2" xfId="18635"/>
    <cellStyle name="Note 9 2 3 4 2 2 2" xfId="36299"/>
    <cellStyle name="Note 9 2 3 4 2 2 3" xfId="53482"/>
    <cellStyle name="Note 9 2 3 4 2 3" xfId="29518"/>
    <cellStyle name="Note 9 2 3 4 2 4" xfId="46751"/>
    <cellStyle name="Note 9 2 3 4 3" xfId="8570"/>
    <cellStyle name="Note 9 2 3 4 3 2" xfId="26235"/>
    <cellStyle name="Note 9 2 3 4 3 3" xfId="43494"/>
    <cellStyle name="Note 9 2 3 4 4" xfId="15568"/>
    <cellStyle name="Note 9 2 3 4 4 2" xfId="33232"/>
    <cellStyle name="Note 9 2 3 4 4 3" xfId="50441"/>
    <cellStyle name="Note 9 2 3 4 5" xfId="22599"/>
    <cellStyle name="Note 9 2 3 4 6" xfId="39883"/>
    <cellStyle name="Note 9 2 3 5" xfId="10540"/>
    <cellStyle name="Note 9 2 3 5 2" xfId="17429"/>
    <cellStyle name="Note 9 2 3 5 2 2" xfId="35093"/>
    <cellStyle name="Note 9 2 3 5 2 3" xfId="52288"/>
    <cellStyle name="Note 9 2 3 5 3" xfId="28204"/>
    <cellStyle name="Note 9 2 3 5 4" xfId="45449"/>
    <cellStyle name="Note 9 2 3 6" xfId="6790"/>
    <cellStyle name="Note 9 2 3 6 2" xfId="24455"/>
    <cellStyle name="Note 9 2 3 6 3" xfId="41726"/>
    <cellStyle name="Note 9 2 3 7" xfId="13821"/>
    <cellStyle name="Note 9 2 3 7 2" xfId="31485"/>
    <cellStyle name="Note 9 2 3 7 3" xfId="48706"/>
    <cellStyle name="Note 9 2 3 8" xfId="20737"/>
    <cellStyle name="Note 9 2 3 9" xfId="38040"/>
    <cellStyle name="Note 9 2 4" xfId="3130"/>
    <cellStyle name="Note 9 2 4 2" xfId="4160"/>
    <cellStyle name="Note 9 2 4 2 2" xfId="6076"/>
    <cellStyle name="Note 9 2 4 2 2 2" xfId="12996"/>
    <cellStyle name="Note 9 2 4 2 2 2 2" xfId="19723"/>
    <cellStyle name="Note 9 2 4 2 2 2 2 2" xfId="37387"/>
    <cellStyle name="Note 9 2 4 2 2 2 2 3" xfId="54564"/>
    <cellStyle name="Note 9 2 4 2 2 2 3" xfId="30660"/>
    <cellStyle name="Note 9 2 4 2 2 2 4" xfId="47887"/>
    <cellStyle name="Note 9 2 4 2 2 3" xfId="9712"/>
    <cellStyle name="Note 9 2 4 2 2 3 2" xfId="27377"/>
    <cellStyle name="Note 9 2 4 2 2 3 3" xfId="44630"/>
    <cellStyle name="Note 9 2 4 2 2 4" xfId="16656"/>
    <cellStyle name="Note 9 2 4 2 2 4 2" xfId="34320"/>
    <cellStyle name="Note 9 2 4 2 2 4 3" xfId="51523"/>
    <cellStyle name="Note 9 2 4 2 2 5" xfId="23741"/>
    <cellStyle name="Note 9 2 4 2 2 6" xfId="41019"/>
    <cellStyle name="Note 9 2 4 2 3" xfId="7857"/>
    <cellStyle name="Note 9 2 4 2 3 2" xfId="25522"/>
    <cellStyle name="Note 9 2 4 2 3 3" xfId="42787"/>
    <cellStyle name="Note 9 2 4 2 4" xfId="14909"/>
    <cellStyle name="Note 9 2 4 2 4 2" xfId="32573"/>
    <cellStyle name="Note 9 2 4 2 4 3" xfId="49788"/>
    <cellStyle name="Note 9 2 4 2 5" xfId="21879"/>
    <cellStyle name="Note 9 2 4 2 6" xfId="39176"/>
    <cellStyle name="Note 9 2 4 3" xfId="5046"/>
    <cellStyle name="Note 9 2 4 3 2" xfId="11966"/>
    <cellStyle name="Note 9 2 4 3 2 2" xfId="18747"/>
    <cellStyle name="Note 9 2 4 3 2 2 2" xfId="36411"/>
    <cellStyle name="Note 9 2 4 3 2 2 3" xfId="53594"/>
    <cellStyle name="Note 9 2 4 3 2 3" xfId="29630"/>
    <cellStyle name="Note 9 2 4 3 2 4" xfId="46863"/>
    <cellStyle name="Note 9 2 4 3 3" xfId="8682"/>
    <cellStyle name="Note 9 2 4 3 3 2" xfId="26347"/>
    <cellStyle name="Note 9 2 4 3 3 3" xfId="43606"/>
    <cellStyle name="Note 9 2 4 3 4" xfId="15680"/>
    <cellStyle name="Note 9 2 4 3 4 2" xfId="33344"/>
    <cellStyle name="Note 9 2 4 3 4 3" xfId="50553"/>
    <cellStyle name="Note 9 2 4 3 5" xfId="22711"/>
    <cellStyle name="Note 9 2 4 3 6" xfId="39995"/>
    <cellStyle name="Note 9 2 4 4" xfId="10652"/>
    <cellStyle name="Note 9 2 4 4 2" xfId="17541"/>
    <cellStyle name="Note 9 2 4 4 2 2" xfId="35205"/>
    <cellStyle name="Note 9 2 4 4 2 3" xfId="52400"/>
    <cellStyle name="Note 9 2 4 4 3" xfId="28316"/>
    <cellStyle name="Note 9 2 4 4 4" xfId="45561"/>
    <cellStyle name="Note 9 2 4 5" xfId="6902"/>
    <cellStyle name="Note 9 2 4 5 2" xfId="24567"/>
    <cellStyle name="Note 9 2 4 5 3" xfId="41838"/>
    <cellStyle name="Note 9 2 4 6" xfId="13933"/>
    <cellStyle name="Note 9 2 4 6 2" xfId="31597"/>
    <cellStyle name="Note 9 2 4 6 3" xfId="48818"/>
    <cellStyle name="Note 9 2 4 7" xfId="20849"/>
    <cellStyle name="Note 9 2 4 8" xfId="38152"/>
    <cellStyle name="Note 9 2 5" xfId="3358"/>
    <cellStyle name="Note 9 2 5 2" xfId="5274"/>
    <cellStyle name="Note 9 2 5 2 2" xfId="12194"/>
    <cellStyle name="Note 9 2 5 2 2 2" xfId="18921"/>
    <cellStyle name="Note 9 2 5 2 2 2 2" xfId="36585"/>
    <cellStyle name="Note 9 2 5 2 2 2 3" xfId="53768"/>
    <cellStyle name="Note 9 2 5 2 2 3" xfId="29858"/>
    <cellStyle name="Note 9 2 5 2 2 4" xfId="47091"/>
    <cellStyle name="Note 9 2 5 2 3" xfId="8910"/>
    <cellStyle name="Note 9 2 5 2 3 2" xfId="26575"/>
    <cellStyle name="Note 9 2 5 2 3 3" xfId="43834"/>
    <cellStyle name="Note 9 2 5 2 4" xfId="15854"/>
    <cellStyle name="Note 9 2 5 2 4 2" xfId="33518"/>
    <cellStyle name="Note 9 2 5 2 4 3" xfId="50727"/>
    <cellStyle name="Note 9 2 5 2 5" xfId="22939"/>
    <cellStyle name="Note 9 2 5 2 6" xfId="40223"/>
    <cellStyle name="Note 9 2 5 3" xfId="10818"/>
    <cellStyle name="Note 9 2 5 3 2" xfId="17653"/>
    <cellStyle name="Note 9 2 5 3 2 2" xfId="35317"/>
    <cellStyle name="Note 9 2 5 3 2 3" xfId="52512"/>
    <cellStyle name="Note 9 2 5 3 3" xfId="28482"/>
    <cellStyle name="Note 9 2 5 3 4" xfId="45727"/>
    <cellStyle name="Note 9 2 5 4" xfId="14107"/>
    <cellStyle name="Note 9 2 5 4 2" xfId="31771"/>
    <cellStyle name="Note 9 2 5 4 3" xfId="48992"/>
    <cellStyle name="Note 9 2 5 5" xfId="21077"/>
    <cellStyle name="Note 9 2 5 6" xfId="38380"/>
    <cellStyle name="Note 9 2 6" xfId="3261"/>
    <cellStyle name="Note 9 2 6 2" xfId="5177"/>
    <cellStyle name="Note 9 2 6 2 2" xfId="12097"/>
    <cellStyle name="Note 9 2 6 2 2 2" xfId="18878"/>
    <cellStyle name="Note 9 2 6 2 2 2 2" xfId="36542"/>
    <cellStyle name="Note 9 2 6 2 2 2 3" xfId="53725"/>
    <cellStyle name="Note 9 2 6 2 2 3" xfId="29761"/>
    <cellStyle name="Note 9 2 6 2 2 4" xfId="46994"/>
    <cellStyle name="Note 9 2 6 2 3" xfId="8813"/>
    <cellStyle name="Note 9 2 6 2 3 2" xfId="26478"/>
    <cellStyle name="Note 9 2 6 2 3 3" xfId="43737"/>
    <cellStyle name="Note 9 2 6 2 4" xfId="15811"/>
    <cellStyle name="Note 9 2 6 2 4 2" xfId="33475"/>
    <cellStyle name="Note 9 2 6 2 4 3" xfId="50684"/>
    <cellStyle name="Note 9 2 6 2 5" xfId="22842"/>
    <cellStyle name="Note 9 2 6 2 6" xfId="40126"/>
    <cellStyle name="Note 9 2 6 3" xfId="7033"/>
    <cellStyle name="Note 9 2 6 3 2" xfId="24698"/>
    <cellStyle name="Note 9 2 6 3 3" xfId="41969"/>
    <cellStyle name="Note 9 2 6 4" xfId="14064"/>
    <cellStyle name="Note 9 2 6 4 2" xfId="31728"/>
    <cellStyle name="Note 9 2 6 4 3" xfId="48949"/>
    <cellStyle name="Note 9 2 6 5" xfId="20980"/>
    <cellStyle name="Note 9 2 6 6" xfId="38283"/>
    <cellStyle name="Note 9 2 7" xfId="4611"/>
    <cellStyle name="Note 9 2 7 2" xfId="11531"/>
    <cellStyle name="Note 9 2 7 2 2" xfId="18312"/>
    <cellStyle name="Note 9 2 7 2 2 2" xfId="35976"/>
    <cellStyle name="Note 9 2 7 2 2 3" xfId="53165"/>
    <cellStyle name="Note 9 2 7 2 3" xfId="29195"/>
    <cellStyle name="Note 9 2 7 2 4" xfId="46434"/>
    <cellStyle name="Note 9 2 7 3" xfId="8247"/>
    <cellStyle name="Note 9 2 7 3 2" xfId="25912"/>
    <cellStyle name="Note 9 2 7 3 3" xfId="43177"/>
    <cellStyle name="Note 9 2 7 4" xfId="15245"/>
    <cellStyle name="Note 9 2 7 4 2" xfId="32909"/>
    <cellStyle name="Note 9 2 7 4 3" xfId="50124"/>
    <cellStyle name="Note 9 2 7 5" xfId="22276"/>
    <cellStyle name="Note 9 2 7 6" xfId="39566"/>
    <cellStyle name="Note 9 2 8" xfId="10217"/>
    <cellStyle name="Note 9 2 8 2" xfId="17106"/>
    <cellStyle name="Note 9 2 8 2 2" xfId="34770"/>
    <cellStyle name="Note 9 2 8 2 3" xfId="51971"/>
    <cellStyle name="Note 9 2 8 3" xfId="27881"/>
    <cellStyle name="Note 9 2 8 4" xfId="45132"/>
    <cellStyle name="Note 9 2 9" xfId="6467"/>
    <cellStyle name="Note 9 2 9 2" xfId="24132"/>
    <cellStyle name="Note 9 2 9 3" xfId="41409"/>
    <cellStyle name="Note 9 3" xfId="2881"/>
    <cellStyle name="Note 9 3 2" xfId="3544"/>
    <cellStyle name="Note 9 3 2 2" xfId="5460"/>
    <cellStyle name="Note 9 3 2 2 2" xfId="12380"/>
    <cellStyle name="Note 9 3 2 2 2 2" xfId="19107"/>
    <cellStyle name="Note 9 3 2 2 2 2 2" xfId="36771"/>
    <cellStyle name="Note 9 3 2 2 2 2 3" xfId="53951"/>
    <cellStyle name="Note 9 3 2 2 2 3" xfId="30044"/>
    <cellStyle name="Note 9 3 2 2 2 4" xfId="47274"/>
    <cellStyle name="Note 9 3 2 2 3" xfId="9096"/>
    <cellStyle name="Note 9 3 2 2 3 2" xfId="26761"/>
    <cellStyle name="Note 9 3 2 2 3 3" xfId="44017"/>
    <cellStyle name="Note 9 3 2 2 4" xfId="16040"/>
    <cellStyle name="Note 9 3 2 2 4 2" xfId="33704"/>
    <cellStyle name="Note 9 3 2 2 4 3" xfId="50910"/>
    <cellStyle name="Note 9 3 2 2 5" xfId="23125"/>
    <cellStyle name="Note 9 3 2 2 6" xfId="40406"/>
    <cellStyle name="Note 9 3 2 3" xfId="11004"/>
    <cellStyle name="Note 9 3 2 3 2" xfId="17839"/>
    <cellStyle name="Note 9 3 2 3 2 2" xfId="35503"/>
    <cellStyle name="Note 9 3 2 3 2 3" xfId="52695"/>
    <cellStyle name="Note 9 3 2 3 3" xfId="28668"/>
    <cellStyle name="Note 9 3 2 3 4" xfId="45910"/>
    <cellStyle name="Note 9 3 2 4" xfId="7241"/>
    <cellStyle name="Note 9 3 2 4 2" xfId="24906"/>
    <cellStyle name="Note 9 3 2 4 3" xfId="42174"/>
    <cellStyle name="Note 9 3 2 5" xfId="14293"/>
    <cellStyle name="Note 9 3 2 5 2" xfId="31957"/>
    <cellStyle name="Note 9 3 2 5 3" xfId="49175"/>
    <cellStyle name="Note 9 3 2 6" xfId="21263"/>
    <cellStyle name="Note 9 3 2 7" xfId="38563"/>
    <cellStyle name="Note 9 3 3" xfId="3914"/>
    <cellStyle name="Note 9 3 3 2" xfId="5830"/>
    <cellStyle name="Note 9 3 3 2 2" xfId="12750"/>
    <cellStyle name="Note 9 3 3 2 2 2" xfId="19477"/>
    <cellStyle name="Note 9 3 3 2 2 2 2" xfId="37141"/>
    <cellStyle name="Note 9 3 3 2 2 2 3" xfId="54318"/>
    <cellStyle name="Note 9 3 3 2 2 3" xfId="30414"/>
    <cellStyle name="Note 9 3 3 2 2 4" xfId="47641"/>
    <cellStyle name="Note 9 3 3 2 3" xfId="9466"/>
    <cellStyle name="Note 9 3 3 2 3 2" xfId="27131"/>
    <cellStyle name="Note 9 3 3 2 3 3" xfId="44384"/>
    <cellStyle name="Note 9 3 3 2 4" xfId="16410"/>
    <cellStyle name="Note 9 3 3 2 4 2" xfId="34074"/>
    <cellStyle name="Note 9 3 3 2 4 3" xfId="51277"/>
    <cellStyle name="Note 9 3 3 2 5" xfId="23495"/>
    <cellStyle name="Note 9 3 3 2 6" xfId="40773"/>
    <cellStyle name="Note 9 3 3 3" xfId="7611"/>
    <cellStyle name="Note 9 3 3 3 2" xfId="25276"/>
    <cellStyle name="Note 9 3 3 3 3" xfId="42541"/>
    <cellStyle name="Note 9 3 3 4" xfId="14663"/>
    <cellStyle name="Note 9 3 3 4 2" xfId="32327"/>
    <cellStyle name="Note 9 3 3 4 3" xfId="49542"/>
    <cellStyle name="Note 9 3 3 5" xfId="21633"/>
    <cellStyle name="Note 9 3 3 6" xfId="38930"/>
    <cellStyle name="Note 9 3 4" xfId="4797"/>
    <cellStyle name="Note 9 3 4 2" xfId="11717"/>
    <cellStyle name="Note 9 3 4 2 2" xfId="18498"/>
    <cellStyle name="Note 9 3 4 2 2 2" xfId="36162"/>
    <cellStyle name="Note 9 3 4 2 2 3" xfId="53348"/>
    <cellStyle name="Note 9 3 4 2 3" xfId="29381"/>
    <cellStyle name="Note 9 3 4 2 4" xfId="46617"/>
    <cellStyle name="Note 9 3 4 3" xfId="8433"/>
    <cellStyle name="Note 9 3 4 3 2" xfId="26098"/>
    <cellStyle name="Note 9 3 4 3 3" xfId="43360"/>
    <cellStyle name="Note 9 3 4 4" xfId="15431"/>
    <cellStyle name="Note 9 3 4 4 2" xfId="33095"/>
    <cellStyle name="Note 9 3 4 4 3" xfId="50307"/>
    <cellStyle name="Note 9 3 4 5" xfId="22462"/>
    <cellStyle name="Note 9 3 4 6" xfId="39749"/>
    <cellStyle name="Note 9 3 5" xfId="10403"/>
    <cellStyle name="Note 9 3 5 2" xfId="17292"/>
    <cellStyle name="Note 9 3 5 2 2" xfId="34956"/>
    <cellStyle name="Note 9 3 5 2 3" xfId="52154"/>
    <cellStyle name="Note 9 3 5 3" xfId="28067"/>
    <cellStyle name="Note 9 3 5 4" xfId="45315"/>
    <cellStyle name="Note 9 3 6" xfId="6653"/>
    <cellStyle name="Note 9 3 6 2" xfId="24318"/>
    <cellStyle name="Note 9 3 6 3" xfId="41592"/>
    <cellStyle name="Note 9 3 7" xfId="13684"/>
    <cellStyle name="Note 9 3 7 2" xfId="31348"/>
    <cellStyle name="Note 9 3 7 3" xfId="48572"/>
    <cellStyle name="Note 9 3 8" xfId="20600"/>
    <cellStyle name="Note 9 3 9" xfId="37906"/>
    <cellStyle name="Note 9 4" xfId="4533"/>
    <cellStyle name="Note 9 4 2" xfId="6397"/>
    <cellStyle name="Note 9 4 2 2" xfId="13316"/>
    <cellStyle name="Note 9 4 2 2 2" xfId="19989"/>
    <cellStyle name="Note 9 4 2 2 2 2" xfId="37653"/>
    <cellStyle name="Note 9 4 2 2 2 3" xfId="54830"/>
    <cellStyle name="Note 9 4 2 2 3" xfId="30980"/>
    <cellStyle name="Note 9 4 2 2 4" xfId="48207"/>
    <cellStyle name="Note 9 4 2 3" xfId="10032"/>
    <cellStyle name="Note 9 4 2 3 2" xfId="27697"/>
    <cellStyle name="Note 9 4 2 3 3" xfId="44950"/>
    <cellStyle name="Note 9 4 2 4" xfId="16922"/>
    <cellStyle name="Note 9 4 2 4 2" xfId="34586"/>
    <cellStyle name="Note 9 4 2 4 3" xfId="51789"/>
    <cellStyle name="Note 9 4 2 5" xfId="24062"/>
    <cellStyle name="Note 9 4 2 6" xfId="41339"/>
    <cellStyle name="Note 9 4 3" xfId="11461"/>
    <cellStyle name="Note 9 4 3 2" xfId="18242"/>
    <cellStyle name="Note 9 4 3 2 2" xfId="35906"/>
    <cellStyle name="Note 9 4 3 2 3" xfId="53095"/>
    <cellStyle name="Note 9 4 3 3" xfId="29125"/>
    <cellStyle name="Note 9 4 3 4" xfId="46364"/>
    <cellStyle name="Note 9 4 4" xfId="8177"/>
    <cellStyle name="Note 9 4 4 2" xfId="25842"/>
    <cellStyle name="Note 9 4 4 3" xfId="43107"/>
    <cellStyle name="Note 9 4 5" xfId="15175"/>
    <cellStyle name="Note 9 4 5 2" xfId="32839"/>
    <cellStyle name="Note 9 4 5 3" xfId="50054"/>
    <cellStyle name="Note 9 4 6" xfId="22206"/>
    <cellStyle name="Note 9 4 7" xfId="39496"/>
    <cellStyle name="Note 9 5" xfId="4377"/>
    <cellStyle name="Note 9 5 2" xfId="6242"/>
    <cellStyle name="Note 9 5 2 2" xfId="13161"/>
    <cellStyle name="Note 9 5 2 2 2" xfId="19834"/>
    <cellStyle name="Note 9 5 2 2 2 2" xfId="37498"/>
    <cellStyle name="Note 9 5 2 2 2 3" xfId="54675"/>
    <cellStyle name="Note 9 5 2 2 3" xfId="30825"/>
    <cellStyle name="Note 9 5 2 2 4" xfId="48052"/>
    <cellStyle name="Note 9 5 2 3" xfId="9877"/>
    <cellStyle name="Note 9 5 2 3 2" xfId="27542"/>
    <cellStyle name="Note 9 5 2 3 3" xfId="44795"/>
    <cellStyle name="Note 9 5 2 4" xfId="16767"/>
    <cellStyle name="Note 9 5 2 4 2" xfId="34431"/>
    <cellStyle name="Note 9 5 2 4 3" xfId="51634"/>
    <cellStyle name="Note 9 5 2 5" xfId="23907"/>
    <cellStyle name="Note 9 5 2 6" xfId="41184"/>
    <cellStyle name="Note 9 5 3" xfId="11306"/>
    <cellStyle name="Note 9 5 3 2" xfId="18087"/>
    <cellStyle name="Note 9 5 3 2 2" xfId="35751"/>
    <cellStyle name="Note 9 5 3 2 3" xfId="52940"/>
    <cellStyle name="Note 9 5 3 3" xfId="28970"/>
    <cellStyle name="Note 9 5 3 4" xfId="46209"/>
    <cellStyle name="Note 9 5 4" xfId="8022"/>
    <cellStyle name="Note 9 5 4 2" xfId="25687"/>
    <cellStyle name="Note 9 5 4 3" xfId="42952"/>
    <cellStyle name="Note 9 5 5" xfId="15020"/>
    <cellStyle name="Note 9 5 5 2" xfId="32684"/>
    <cellStyle name="Note 9 5 5 3" xfId="49899"/>
    <cellStyle name="Note 9 5 6" xfId="22051"/>
    <cellStyle name="Note 9 5 7" xfId="39341"/>
    <cellStyle name="Note 9 6" xfId="10176"/>
    <cellStyle name="Note 9 6 2" xfId="17065"/>
    <cellStyle name="Note 9 6 2 2" xfId="34729"/>
    <cellStyle name="Note 9 6 2 3" xfId="51930"/>
    <cellStyle name="Note 9 6 3" xfId="27840"/>
    <cellStyle name="Note 9 6 4" xfId="45091"/>
    <cellStyle name="Note 9 7" xfId="13457"/>
    <cellStyle name="Note 9 7 2" xfId="31121"/>
    <cellStyle name="Note 9 7 3" xfId="48348"/>
    <cellStyle name="Note 9 8" xfId="20283"/>
    <cellStyle name="Note 9 9" xfId="20141"/>
    <cellStyle name="Output 2" xfId="1896"/>
    <cellStyle name="Output 2 2" xfId="1897"/>
    <cellStyle name="Output 2 2 10" xfId="20284"/>
    <cellStyle name="Output 2 2 11" xfId="20140"/>
    <cellStyle name="Output 2 2 2" xfId="1898"/>
    <cellStyle name="Output 2 2 3" xfId="1899"/>
    <cellStyle name="Output 2 2 4" xfId="2692"/>
    <cellStyle name="Output 2 2 4 10" xfId="20413"/>
    <cellStyle name="Output 2 2 4 11" xfId="37722"/>
    <cellStyle name="Output 2 2 4 2" xfId="2921"/>
    <cellStyle name="Output 2 2 4 2 2" xfId="3584"/>
    <cellStyle name="Output 2 2 4 2 2 2" xfId="5500"/>
    <cellStyle name="Output 2 2 4 2 2 2 2" xfId="12420"/>
    <cellStyle name="Output 2 2 4 2 2 2 2 2" xfId="19147"/>
    <cellStyle name="Output 2 2 4 2 2 2 2 2 2" xfId="36811"/>
    <cellStyle name="Output 2 2 4 2 2 2 2 2 3" xfId="53991"/>
    <cellStyle name="Output 2 2 4 2 2 2 2 3" xfId="30084"/>
    <cellStyle name="Output 2 2 4 2 2 2 2 4" xfId="47314"/>
    <cellStyle name="Output 2 2 4 2 2 2 3" xfId="9136"/>
    <cellStyle name="Output 2 2 4 2 2 2 3 2" xfId="26801"/>
    <cellStyle name="Output 2 2 4 2 2 2 3 3" xfId="44057"/>
    <cellStyle name="Output 2 2 4 2 2 2 4" xfId="16080"/>
    <cellStyle name="Output 2 2 4 2 2 2 4 2" xfId="33744"/>
    <cellStyle name="Output 2 2 4 2 2 2 4 3" xfId="50950"/>
    <cellStyle name="Output 2 2 4 2 2 2 5" xfId="23165"/>
    <cellStyle name="Output 2 2 4 2 2 2 6" xfId="40446"/>
    <cellStyle name="Output 2 2 4 2 2 3" xfId="11044"/>
    <cellStyle name="Output 2 2 4 2 2 3 2" xfId="17879"/>
    <cellStyle name="Output 2 2 4 2 2 3 2 2" xfId="35543"/>
    <cellStyle name="Output 2 2 4 2 2 3 2 3" xfId="52735"/>
    <cellStyle name="Output 2 2 4 2 2 3 3" xfId="28708"/>
    <cellStyle name="Output 2 2 4 2 2 3 4" xfId="45950"/>
    <cellStyle name="Output 2 2 4 2 2 4" xfId="7281"/>
    <cellStyle name="Output 2 2 4 2 2 4 2" xfId="24946"/>
    <cellStyle name="Output 2 2 4 2 2 4 3" xfId="42214"/>
    <cellStyle name="Output 2 2 4 2 2 5" xfId="14333"/>
    <cellStyle name="Output 2 2 4 2 2 5 2" xfId="31997"/>
    <cellStyle name="Output 2 2 4 2 2 5 3" xfId="49215"/>
    <cellStyle name="Output 2 2 4 2 2 6" xfId="21303"/>
    <cellStyle name="Output 2 2 4 2 2 7" xfId="38603"/>
    <cellStyle name="Output 2 2 4 2 3" xfId="3954"/>
    <cellStyle name="Output 2 2 4 2 3 2" xfId="5870"/>
    <cellStyle name="Output 2 2 4 2 3 2 2" xfId="12790"/>
    <cellStyle name="Output 2 2 4 2 3 2 2 2" xfId="19517"/>
    <cellStyle name="Output 2 2 4 2 3 2 2 2 2" xfId="37181"/>
    <cellStyle name="Output 2 2 4 2 3 2 2 2 3" xfId="54358"/>
    <cellStyle name="Output 2 2 4 2 3 2 2 3" xfId="30454"/>
    <cellStyle name="Output 2 2 4 2 3 2 2 4" xfId="47681"/>
    <cellStyle name="Output 2 2 4 2 3 2 3" xfId="9506"/>
    <cellStyle name="Output 2 2 4 2 3 2 3 2" xfId="27171"/>
    <cellStyle name="Output 2 2 4 2 3 2 3 3" xfId="44424"/>
    <cellStyle name="Output 2 2 4 2 3 2 4" xfId="16450"/>
    <cellStyle name="Output 2 2 4 2 3 2 4 2" xfId="34114"/>
    <cellStyle name="Output 2 2 4 2 3 2 4 3" xfId="51317"/>
    <cellStyle name="Output 2 2 4 2 3 2 5" xfId="23535"/>
    <cellStyle name="Output 2 2 4 2 3 2 6" xfId="40813"/>
    <cellStyle name="Output 2 2 4 2 3 3" xfId="7651"/>
    <cellStyle name="Output 2 2 4 2 3 3 2" xfId="25316"/>
    <cellStyle name="Output 2 2 4 2 3 3 3" xfId="42581"/>
    <cellStyle name="Output 2 2 4 2 3 4" xfId="14703"/>
    <cellStyle name="Output 2 2 4 2 3 4 2" xfId="32367"/>
    <cellStyle name="Output 2 2 4 2 3 4 3" xfId="49582"/>
    <cellStyle name="Output 2 2 4 2 3 5" xfId="21673"/>
    <cellStyle name="Output 2 2 4 2 3 6" xfId="38970"/>
    <cellStyle name="Output 2 2 4 2 4" xfId="4837"/>
    <cellStyle name="Output 2 2 4 2 4 2" xfId="11757"/>
    <cellStyle name="Output 2 2 4 2 4 2 2" xfId="18538"/>
    <cellStyle name="Output 2 2 4 2 4 2 2 2" xfId="36202"/>
    <cellStyle name="Output 2 2 4 2 4 2 2 3" xfId="53388"/>
    <cellStyle name="Output 2 2 4 2 4 2 3" xfId="29421"/>
    <cellStyle name="Output 2 2 4 2 4 2 4" xfId="46657"/>
    <cellStyle name="Output 2 2 4 2 4 3" xfId="8473"/>
    <cellStyle name="Output 2 2 4 2 4 3 2" xfId="26138"/>
    <cellStyle name="Output 2 2 4 2 4 3 3" xfId="43400"/>
    <cellStyle name="Output 2 2 4 2 4 4" xfId="15471"/>
    <cellStyle name="Output 2 2 4 2 4 4 2" xfId="33135"/>
    <cellStyle name="Output 2 2 4 2 4 4 3" xfId="50347"/>
    <cellStyle name="Output 2 2 4 2 4 5" xfId="22502"/>
    <cellStyle name="Output 2 2 4 2 4 6" xfId="39789"/>
    <cellStyle name="Output 2 2 4 2 5" xfId="10443"/>
    <cellStyle name="Output 2 2 4 2 5 2" xfId="17332"/>
    <cellStyle name="Output 2 2 4 2 5 2 2" xfId="34996"/>
    <cellStyle name="Output 2 2 4 2 5 2 3" xfId="52194"/>
    <cellStyle name="Output 2 2 4 2 5 3" xfId="28107"/>
    <cellStyle name="Output 2 2 4 2 5 4" xfId="45355"/>
    <cellStyle name="Output 2 2 4 2 6" xfId="6693"/>
    <cellStyle name="Output 2 2 4 2 6 2" xfId="24358"/>
    <cellStyle name="Output 2 2 4 2 6 3" xfId="41632"/>
    <cellStyle name="Output 2 2 4 2 7" xfId="13724"/>
    <cellStyle name="Output 2 2 4 2 7 2" xfId="31388"/>
    <cellStyle name="Output 2 2 4 2 7 3" xfId="48612"/>
    <cellStyle name="Output 2 2 4 2 8" xfId="20640"/>
    <cellStyle name="Output 2 2 4 2 9" xfId="37946"/>
    <cellStyle name="Output 2 2 4 3" xfId="3129"/>
    <cellStyle name="Output 2 2 4 3 2" xfId="4159"/>
    <cellStyle name="Output 2 2 4 3 2 2" xfId="6075"/>
    <cellStyle name="Output 2 2 4 3 2 2 2" xfId="12995"/>
    <cellStyle name="Output 2 2 4 3 2 2 2 2" xfId="19722"/>
    <cellStyle name="Output 2 2 4 3 2 2 2 2 2" xfId="37386"/>
    <cellStyle name="Output 2 2 4 3 2 2 2 2 3" xfId="54563"/>
    <cellStyle name="Output 2 2 4 3 2 2 2 3" xfId="30659"/>
    <cellStyle name="Output 2 2 4 3 2 2 2 4" xfId="47886"/>
    <cellStyle name="Output 2 2 4 3 2 2 3" xfId="9711"/>
    <cellStyle name="Output 2 2 4 3 2 2 3 2" xfId="27376"/>
    <cellStyle name="Output 2 2 4 3 2 2 3 3" xfId="44629"/>
    <cellStyle name="Output 2 2 4 3 2 2 4" xfId="16655"/>
    <cellStyle name="Output 2 2 4 3 2 2 4 2" xfId="34319"/>
    <cellStyle name="Output 2 2 4 3 2 2 4 3" xfId="51522"/>
    <cellStyle name="Output 2 2 4 3 2 2 5" xfId="23740"/>
    <cellStyle name="Output 2 2 4 3 2 2 6" xfId="41018"/>
    <cellStyle name="Output 2 2 4 3 2 3" xfId="7856"/>
    <cellStyle name="Output 2 2 4 3 2 3 2" xfId="25521"/>
    <cellStyle name="Output 2 2 4 3 2 3 3" xfId="42786"/>
    <cellStyle name="Output 2 2 4 3 2 4" xfId="14908"/>
    <cellStyle name="Output 2 2 4 3 2 4 2" xfId="32572"/>
    <cellStyle name="Output 2 2 4 3 2 4 3" xfId="49787"/>
    <cellStyle name="Output 2 2 4 3 2 5" xfId="21878"/>
    <cellStyle name="Output 2 2 4 3 2 6" xfId="39175"/>
    <cellStyle name="Output 2 2 4 3 3" xfId="5045"/>
    <cellStyle name="Output 2 2 4 3 3 2" xfId="11965"/>
    <cellStyle name="Output 2 2 4 3 3 2 2" xfId="18746"/>
    <cellStyle name="Output 2 2 4 3 3 2 2 2" xfId="36410"/>
    <cellStyle name="Output 2 2 4 3 3 2 2 3" xfId="53593"/>
    <cellStyle name="Output 2 2 4 3 3 2 3" xfId="29629"/>
    <cellStyle name="Output 2 2 4 3 3 2 4" xfId="46862"/>
    <cellStyle name="Output 2 2 4 3 3 3" xfId="8681"/>
    <cellStyle name="Output 2 2 4 3 3 3 2" xfId="26346"/>
    <cellStyle name="Output 2 2 4 3 3 3 3" xfId="43605"/>
    <cellStyle name="Output 2 2 4 3 3 4" xfId="15679"/>
    <cellStyle name="Output 2 2 4 3 3 4 2" xfId="33343"/>
    <cellStyle name="Output 2 2 4 3 3 4 3" xfId="50552"/>
    <cellStyle name="Output 2 2 4 3 3 5" xfId="22710"/>
    <cellStyle name="Output 2 2 4 3 3 6" xfId="39994"/>
    <cellStyle name="Output 2 2 4 3 4" xfId="10651"/>
    <cellStyle name="Output 2 2 4 3 4 2" xfId="17540"/>
    <cellStyle name="Output 2 2 4 3 4 2 2" xfId="35204"/>
    <cellStyle name="Output 2 2 4 3 4 2 3" xfId="52399"/>
    <cellStyle name="Output 2 2 4 3 4 3" xfId="28315"/>
    <cellStyle name="Output 2 2 4 3 4 4" xfId="45560"/>
    <cellStyle name="Output 2 2 4 3 5" xfId="6901"/>
    <cellStyle name="Output 2 2 4 3 5 2" xfId="24566"/>
    <cellStyle name="Output 2 2 4 3 5 3" xfId="41837"/>
    <cellStyle name="Output 2 2 4 3 6" xfId="13932"/>
    <cellStyle name="Output 2 2 4 3 6 2" xfId="31596"/>
    <cellStyle name="Output 2 2 4 3 6 3" xfId="48817"/>
    <cellStyle name="Output 2 2 4 3 7" xfId="20848"/>
    <cellStyle name="Output 2 2 4 3 8" xfId="38151"/>
    <cellStyle name="Output 2 2 4 4" xfId="3357"/>
    <cellStyle name="Output 2 2 4 4 2" xfId="5273"/>
    <cellStyle name="Output 2 2 4 4 2 2" xfId="12193"/>
    <cellStyle name="Output 2 2 4 4 2 2 2" xfId="18920"/>
    <cellStyle name="Output 2 2 4 4 2 2 2 2" xfId="36584"/>
    <cellStyle name="Output 2 2 4 4 2 2 2 3" xfId="53767"/>
    <cellStyle name="Output 2 2 4 4 2 2 3" xfId="29857"/>
    <cellStyle name="Output 2 2 4 4 2 2 4" xfId="47090"/>
    <cellStyle name="Output 2 2 4 4 2 3" xfId="8909"/>
    <cellStyle name="Output 2 2 4 4 2 3 2" xfId="26574"/>
    <cellStyle name="Output 2 2 4 4 2 3 3" xfId="43833"/>
    <cellStyle name="Output 2 2 4 4 2 4" xfId="15853"/>
    <cellStyle name="Output 2 2 4 4 2 4 2" xfId="33517"/>
    <cellStyle name="Output 2 2 4 4 2 4 3" xfId="50726"/>
    <cellStyle name="Output 2 2 4 4 2 5" xfId="22938"/>
    <cellStyle name="Output 2 2 4 4 2 6" xfId="40222"/>
    <cellStyle name="Output 2 2 4 4 3" xfId="10817"/>
    <cellStyle name="Output 2 2 4 4 3 2" xfId="17652"/>
    <cellStyle name="Output 2 2 4 4 3 2 2" xfId="35316"/>
    <cellStyle name="Output 2 2 4 4 3 2 3" xfId="52511"/>
    <cellStyle name="Output 2 2 4 4 3 3" xfId="28481"/>
    <cellStyle name="Output 2 2 4 4 3 4" xfId="45726"/>
    <cellStyle name="Output 2 2 4 4 4" xfId="7127"/>
    <cellStyle name="Output 2 2 4 4 4 2" xfId="24792"/>
    <cellStyle name="Output 2 2 4 4 4 3" xfId="42063"/>
    <cellStyle name="Output 2 2 4 4 5" xfId="14106"/>
    <cellStyle name="Output 2 2 4 4 5 2" xfId="31770"/>
    <cellStyle name="Output 2 2 4 4 5 3" xfId="48991"/>
    <cellStyle name="Output 2 2 4 4 6" xfId="21076"/>
    <cellStyle name="Output 2 2 4 4 7" xfId="38379"/>
    <cellStyle name="Output 2 2 4 5" xfId="3262"/>
    <cellStyle name="Output 2 2 4 5 2" xfId="5178"/>
    <cellStyle name="Output 2 2 4 5 2 2" xfId="12098"/>
    <cellStyle name="Output 2 2 4 5 2 2 2" xfId="18879"/>
    <cellStyle name="Output 2 2 4 5 2 2 2 2" xfId="36543"/>
    <cellStyle name="Output 2 2 4 5 2 2 2 3" xfId="53726"/>
    <cellStyle name="Output 2 2 4 5 2 2 3" xfId="29762"/>
    <cellStyle name="Output 2 2 4 5 2 2 4" xfId="46995"/>
    <cellStyle name="Output 2 2 4 5 2 3" xfId="8814"/>
    <cellStyle name="Output 2 2 4 5 2 3 2" xfId="26479"/>
    <cellStyle name="Output 2 2 4 5 2 3 3" xfId="43738"/>
    <cellStyle name="Output 2 2 4 5 2 4" xfId="15812"/>
    <cellStyle name="Output 2 2 4 5 2 4 2" xfId="33476"/>
    <cellStyle name="Output 2 2 4 5 2 4 3" xfId="50685"/>
    <cellStyle name="Output 2 2 4 5 2 5" xfId="22843"/>
    <cellStyle name="Output 2 2 4 5 2 6" xfId="40127"/>
    <cellStyle name="Output 2 2 4 5 3" xfId="7034"/>
    <cellStyle name="Output 2 2 4 5 3 2" xfId="24699"/>
    <cellStyle name="Output 2 2 4 5 3 3" xfId="41970"/>
    <cellStyle name="Output 2 2 4 5 4" xfId="14065"/>
    <cellStyle name="Output 2 2 4 5 4 2" xfId="31729"/>
    <cellStyle name="Output 2 2 4 5 4 3" xfId="48950"/>
    <cellStyle name="Output 2 2 4 5 5" xfId="20981"/>
    <cellStyle name="Output 2 2 4 5 6" xfId="38284"/>
    <cellStyle name="Output 2 2 4 6" xfId="4610"/>
    <cellStyle name="Output 2 2 4 6 2" xfId="11530"/>
    <cellStyle name="Output 2 2 4 6 2 2" xfId="18311"/>
    <cellStyle name="Output 2 2 4 6 2 2 2" xfId="35975"/>
    <cellStyle name="Output 2 2 4 6 2 2 3" xfId="53164"/>
    <cellStyle name="Output 2 2 4 6 2 3" xfId="29194"/>
    <cellStyle name="Output 2 2 4 6 2 4" xfId="46433"/>
    <cellStyle name="Output 2 2 4 6 3" xfId="8246"/>
    <cellStyle name="Output 2 2 4 6 3 2" xfId="25911"/>
    <cellStyle name="Output 2 2 4 6 3 3" xfId="43176"/>
    <cellStyle name="Output 2 2 4 6 4" xfId="15244"/>
    <cellStyle name="Output 2 2 4 6 4 2" xfId="32908"/>
    <cellStyle name="Output 2 2 4 6 4 3" xfId="50123"/>
    <cellStyle name="Output 2 2 4 6 5" xfId="22275"/>
    <cellStyle name="Output 2 2 4 6 6" xfId="39565"/>
    <cellStyle name="Output 2 2 4 7" xfId="10216"/>
    <cellStyle name="Output 2 2 4 7 2" xfId="17105"/>
    <cellStyle name="Output 2 2 4 7 2 2" xfId="34769"/>
    <cellStyle name="Output 2 2 4 7 2 3" xfId="51970"/>
    <cellStyle name="Output 2 2 4 7 3" xfId="27880"/>
    <cellStyle name="Output 2 2 4 7 4" xfId="45131"/>
    <cellStyle name="Output 2 2 4 8" xfId="6466"/>
    <cellStyle name="Output 2 2 4 8 2" xfId="24131"/>
    <cellStyle name="Output 2 2 4 8 3" xfId="41408"/>
    <cellStyle name="Output 2 2 4 9" xfId="13497"/>
    <cellStyle name="Output 2 2 4 9 2" xfId="31161"/>
    <cellStyle name="Output 2 2 4 9 3" xfId="48388"/>
    <cellStyle name="Output 2 2 5" xfId="2882"/>
    <cellStyle name="Output 2 2 5 2" xfId="3545"/>
    <cellStyle name="Output 2 2 5 2 2" xfId="5461"/>
    <cellStyle name="Output 2 2 5 2 2 2" xfId="12381"/>
    <cellStyle name="Output 2 2 5 2 2 2 2" xfId="19108"/>
    <cellStyle name="Output 2 2 5 2 2 2 2 2" xfId="36772"/>
    <cellStyle name="Output 2 2 5 2 2 2 2 3" xfId="53952"/>
    <cellStyle name="Output 2 2 5 2 2 2 3" xfId="30045"/>
    <cellStyle name="Output 2 2 5 2 2 2 4" xfId="47275"/>
    <cellStyle name="Output 2 2 5 2 2 3" xfId="9097"/>
    <cellStyle name="Output 2 2 5 2 2 3 2" xfId="26762"/>
    <cellStyle name="Output 2 2 5 2 2 3 3" xfId="44018"/>
    <cellStyle name="Output 2 2 5 2 2 4" xfId="16041"/>
    <cellStyle name="Output 2 2 5 2 2 4 2" xfId="33705"/>
    <cellStyle name="Output 2 2 5 2 2 4 3" xfId="50911"/>
    <cellStyle name="Output 2 2 5 2 2 5" xfId="23126"/>
    <cellStyle name="Output 2 2 5 2 2 6" xfId="40407"/>
    <cellStyle name="Output 2 2 5 2 3" xfId="11005"/>
    <cellStyle name="Output 2 2 5 2 3 2" xfId="17840"/>
    <cellStyle name="Output 2 2 5 2 3 2 2" xfId="35504"/>
    <cellStyle name="Output 2 2 5 2 3 2 3" xfId="52696"/>
    <cellStyle name="Output 2 2 5 2 3 3" xfId="28669"/>
    <cellStyle name="Output 2 2 5 2 3 4" xfId="45911"/>
    <cellStyle name="Output 2 2 5 2 4" xfId="7242"/>
    <cellStyle name="Output 2 2 5 2 4 2" xfId="24907"/>
    <cellStyle name="Output 2 2 5 2 4 3" xfId="42175"/>
    <cellStyle name="Output 2 2 5 2 5" xfId="14294"/>
    <cellStyle name="Output 2 2 5 2 5 2" xfId="31958"/>
    <cellStyle name="Output 2 2 5 2 5 3" xfId="49176"/>
    <cellStyle name="Output 2 2 5 2 6" xfId="21264"/>
    <cellStyle name="Output 2 2 5 2 7" xfId="38564"/>
    <cellStyle name="Output 2 2 5 3" xfId="3915"/>
    <cellStyle name="Output 2 2 5 3 2" xfId="5831"/>
    <cellStyle name="Output 2 2 5 3 2 2" xfId="12751"/>
    <cellStyle name="Output 2 2 5 3 2 2 2" xfId="19478"/>
    <cellStyle name="Output 2 2 5 3 2 2 2 2" xfId="37142"/>
    <cellStyle name="Output 2 2 5 3 2 2 2 3" xfId="54319"/>
    <cellStyle name="Output 2 2 5 3 2 2 3" xfId="30415"/>
    <cellStyle name="Output 2 2 5 3 2 2 4" xfId="47642"/>
    <cellStyle name="Output 2 2 5 3 2 3" xfId="9467"/>
    <cellStyle name="Output 2 2 5 3 2 3 2" xfId="27132"/>
    <cellStyle name="Output 2 2 5 3 2 3 3" xfId="44385"/>
    <cellStyle name="Output 2 2 5 3 2 4" xfId="16411"/>
    <cellStyle name="Output 2 2 5 3 2 4 2" xfId="34075"/>
    <cellStyle name="Output 2 2 5 3 2 4 3" xfId="51278"/>
    <cellStyle name="Output 2 2 5 3 2 5" xfId="23496"/>
    <cellStyle name="Output 2 2 5 3 2 6" xfId="40774"/>
    <cellStyle name="Output 2 2 5 3 3" xfId="7612"/>
    <cellStyle name="Output 2 2 5 3 3 2" xfId="25277"/>
    <cellStyle name="Output 2 2 5 3 3 3" xfId="42542"/>
    <cellStyle name="Output 2 2 5 3 4" xfId="14664"/>
    <cellStyle name="Output 2 2 5 3 4 2" xfId="32328"/>
    <cellStyle name="Output 2 2 5 3 4 3" xfId="49543"/>
    <cellStyle name="Output 2 2 5 3 5" xfId="21634"/>
    <cellStyle name="Output 2 2 5 3 6" xfId="38931"/>
    <cellStyle name="Output 2 2 5 4" xfId="4798"/>
    <cellStyle name="Output 2 2 5 4 2" xfId="11718"/>
    <cellStyle name="Output 2 2 5 4 2 2" xfId="18499"/>
    <cellStyle name="Output 2 2 5 4 2 2 2" xfId="36163"/>
    <cellStyle name="Output 2 2 5 4 2 2 3" xfId="53349"/>
    <cellStyle name="Output 2 2 5 4 2 3" xfId="29382"/>
    <cellStyle name="Output 2 2 5 4 2 4" xfId="46618"/>
    <cellStyle name="Output 2 2 5 4 3" xfId="8434"/>
    <cellStyle name="Output 2 2 5 4 3 2" xfId="26099"/>
    <cellStyle name="Output 2 2 5 4 3 3" xfId="43361"/>
    <cellStyle name="Output 2 2 5 4 4" xfId="15432"/>
    <cellStyle name="Output 2 2 5 4 4 2" xfId="33096"/>
    <cellStyle name="Output 2 2 5 4 4 3" xfId="50308"/>
    <cellStyle name="Output 2 2 5 4 5" xfId="22463"/>
    <cellStyle name="Output 2 2 5 4 6" xfId="39750"/>
    <cellStyle name="Output 2 2 5 5" xfId="10404"/>
    <cellStyle name="Output 2 2 5 5 2" xfId="17293"/>
    <cellStyle name="Output 2 2 5 5 2 2" xfId="34957"/>
    <cellStyle name="Output 2 2 5 5 2 3" xfId="52155"/>
    <cellStyle name="Output 2 2 5 5 3" xfId="28068"/>
    <cellStyle name="Output 2 2 5 5 4" xfId="45316"/>
    <cellStyle name="Output 2 2 5 6" xfId="6654"/>
    <cellStyle name="Output 2 2 5 6 2" xfId="24319"/>
    <cellStyle name="Output 2 2 5 6 3" xfId="41593"/>
    <cellStyle name="Output 2 2 5 7" xfId="13685"/>
    <cellStyle name="Output 2 2 5 7 2" xfId="31349"/>
    <cellStyle name="Output 2 2 5 7 3" xfId="48573"/>
    <cellStyle name="Output 2 2 5 8" xfId="20601"/>
    <cellStyle name="Output 2 2 5 9" xfId="37907"/>
    <cellStyle name="Output 2 2 6" xfId="4534"/>
    <cellStyle name="Output 2 2 6 2" xfId="6398"/>
    <cellStyle name="Output 2 2 6 2 2" xfId="13317"/>
    <cellStyle name="Output 2 2 6 2 2 2" xfId="19990"/>
    <cellStyle name="Output 2 2 6 2 2 2 2" xfId="37654"/>
    <cellStyle name="Output 2 2 6 2 2 2 3" xfId="54831"/>
    <cellStyle name="Output 2 2 6 2 2 3" xfId="30981"/>
    <cellStyle name="Output 2 2 6 2 2 4" xfId="48208"/>
    <cellStyle name="Output 2 2 6 2 3" xfId="10033"/>
    <cellStyle name="Output 2 2 6 2 3 2" xfId="27698"/>
    <cellStyle name="Output 2 2 6 2 3 3" xfId="44951"/>
    <cellStyle name="Output 2 2 6 2 4" xfId="16923"/>
    <cellStyle name="Output 2 2 6 2 4 2" xfId="34587"/>
    <cellStyle name="Output 2 2 6 2 4 3" xfId="51790"/>
    <cellStyle name="Output 2 2 6 2 5" xfId="24063"/>
    <cellStyle name="Output 2 2 6 2 6" xfId="41340"/>
    <cellStyle name="Output 2 2 6 3" xfId="11462"/>
    <cellStyle name="Output 2 2 6 3 2" xfId="18243"/>
    <cellStyle name="Output 2 2 6 3 2 2" xfId="35907"/>
    <cellStyle name="Output 2 2 6 3 2 3" xfId="53096"/>
    <cellStyle name="Output 2 2 6 3 3" xfId="29126"/>
    <cellStyle name="Output 2 2 6 3 4" xfId="46365"/>
    <cellStyle name="Output 2 2 6 4" xfId="8178"/>
    <cellStyle name="Output 2 2 6 4 2" xfId="25843"/>
    <cellStyle name="Output 2 2 6 4 3" xfId="43108"/>
    <cellStyle name="Output 2 2 6 5" xfId="15176"/>
    <cellStyle name="Output 2 2 6 5 2" xfId="32840"/>
    <cellStyle name="Output 2 2 6 5 3" xfId="50055"/>
    <cellStyle name="Output 2 2 6 6" xfId="22207"/>
    <cellStyle name="Output 2 2 6 7" xfId="39497"/>
    <cellStyle name="Output 2 2 7" xfId="4378"/>
    <cellStyle name="Output 2 2 7 2" xfId="6243"/>
    <cellStyle name="Output 2 2 7 2 2" xfId="13162"/>
    <cellStyle name="Output 2 2 7 2 2 2" xfId="19835"/>
    <cellStyle name="Output 2 2 7 2 2 2 2" xfId="37499"/>
    <cellStyle name="Output 2 2 7 2 2 2 3" xfId="54676"/>
    <cellStyle name="Output 2 2 7 2 2 3" xfId="30826"/>
    <cellStyle name="Output 2 2 7 2 2 4" xfId="48053"/>
    <cellStyle name="Output 2 2 7 2 3" xfId="9878"/>
    <cellStyle name="Output 2 2 7 2 3 2" xfId="27543"/>
    <cellStyle name="Output 2 2 7 2 3 3" xfId="44796"/>
    <cellStyle name="Output 2 2 7 2 4" xfId="16768"/>
    <cellStyle name="Output 2 2 7 2 4 2" xfId="34432"/>
    <cellStyle name="Output 2 2 7 2 4 3" xfId="51635"/>
    <cellStyle name="Output 2 2 7 2 5" xfId="23908"/>
    <cellStyle name="Output 2 2 7 2 6" xfId="41185"/>
    <cellStyle name="Output 2 2 7 3" xfId="11307"/>
    <cellStyle name="Output 2 2 7 3 2" xfId="18088"/>
    <cellStyle name="Output 2 2 7 3 2 2" xfId="35752"/>
    <cellStyle name="Output 2 2 7 3 2 3" xfId="52941"/>
    <cellStyle name="Output 2 2 7 3 3" xfId="28971"/>
    <cellStyle name="Output 2 2 7 3 4" xfId="46210"/>
    <cellStyle name="Output 2 2 7 4" xfId="8023"/>
    <cellStyle name="Output 2 2 7 4 2" xfId="25688"/>
    <cellStyle name="Output 2 2 7 4 3" xfId="42953"/>
    <cellStyle name="Output 2 2 7 5" xfId="15021"/>
    <cellStyle name="Output 2 2 7 5 2" xfId="32685"/>
    <cellStyle name="Output 2 2 7 5 3" xfId="49900"/>
    <cellStyle name="Output 2 2 7 6" xfId="22052"/>
    <cellStyle name="Output 2 2 7 7" xfId="39342"/>
    <cellStyle name="Output 2 2 8" xfId="10177"/>
    <cellStyle name="Output 2 2 8 2" xfId="17066"/>
    <cellStyle name="Output 2 2 8 2 2" xfId="34730"/>
    <cellStyle name="Output 2 2 8 2 3" xfId="51931"/>
    <cellStyle name="Output 2 2 8 3" xfId="27841"/>
    <cellStyle name="Output 2 2 8 4" xfId="45092"/>
    <cellStyle name="Output 2 2 9" xfId="13458"/>
    <cellStyle name="Output 2 2 9 2" xfId="31122"/>
    <cellStyle name="Output 2 2 9 3" xfId="48349"/>
    <cellStyle name="Output 2 3" xfId="1900"/>
    <cellStyle name="Output 2 3 10" xfId="20285"/>
    <cellStyle name="Output 2 3 11" xfId="20138"/>
    <cellStyle name="Output 2 3 2" xfId="1901"/>
    <cellStyle name="Output 2 3 3" xfId="1902"/>
    <cellStyle name="Output 2 3 4" xfId="2691"/>
    <cellStyle name="Output 2 3 4 10" xfId="20412"/>
    <cellStyle name="Output 2 3 4 11" xfId="37721"/>
    <cellStyle name="Output 2 3 4 2" xfId="2920"/>
    <cellStyle name="Output 2 3 4 2 2" xfId="3583"/>
    <cellStyle name="Output 2 3 4 2 2 2" xfId="5499"/>
    <cellStyle name="Output 2 3 4 2 2 2 2" xfId="12419"/>
    <cellStyle name="Output 2 3 4 2 2 2 2 2" xfId="19146"/>
    <cellStyle name="Output 2 3 4 2 2 2 2 2 2" xfId="36810"/>
    <cellStyle name="Output 2 3 4 2 2 2 2 2 3" xfId="53990"/>
    <cellStyle name="Output 2 3 4 2 2 2 2 3" xfId="30083"/>
    <cellStyle name="Output 2 3 4 2 2 2 2 4" xfId="47313"/>
    <cellStyle name="Output 2 3 4 2 2 2 3" xfId="9135"/>
    <cellStyle name="Output 2 3 4 2 2 2 3 2" xfId="26800"/>
    <cellStyle name="Output 2 3 4 2 2 2 3 3" xfId="44056"/>
    <cellStyle name="Output 2 3 4 2 2 2 4" xfId="16079"/>
    <cellStyle name="Output 2 3 4 2 2 2 4 2" xfId="33743"/>
    <cellStyle name="Output 2 3 4 2 2 2 4 3" xfId="50949"/>
    <cellStyle name="Output 2 3 4 2 2 2 5" xfId="23164"/>
    <cellStyle name="Output 2 3 4 2 2 2 6" xfId="40445"/>
    <cellStyle name="Output 2 3 4 2 2 3" xfId="11043"/>
    <cellStyle name="Output 2 3 4 2 2 3 2" xfId="17878"/>
    <cellStyle name="Output 2 3 4 2 2 3 2 2" xfId="35542"/>
    <cellStyle name="Output 2 3 4 2 2 3 2 3" xfId="52734"/>
    <cellStyle name="Output 2 3 4 2 2 3 3" xfId="28707"/>
    <cellStyle name="Output 2 3 4 2 2 3 4" xfId="45949"/>
    <cellStyle name="Output 2 3 4 2 2 4" xfId="7280"/>
    <cellStyle name="Output 2 3 4 2 2 4 2" xfId="24945"/>
    <cellStyle name="Output 2 3 4 2 2 4 3" xfId="42213"/>
    <cellStyle name="Output 2 3 4 2 2 5" xfId="14332"/>
    <cellStyle name="Output 2 3 4 2 2 5 2" xfId="31996"/>
    <cellStyle name="Output 2 3 4 2 2 5 3" xfId="49214"/>
    <cellStyle name="Output 2 3 4 2 2 6" xfId="21302"/>
    <cellStyle name="Output 2 3 4 2 2 7" xfId="38602"/>
    <cellStyle name="Output 2 3 4 2 3" xfId="3953"/>
    <cellStyle name="Output 2 3 4 2 3 2" xfId="5869"/>
    <cellStyle name="Output 2 3 4 2 3 2 2" xfId="12789"/>
    <cellStyle name="Output 2 3 4 2 3 2 2 2" xfId="19516"/>
    <cellStyle name="Output 2 3 4 2 3 2 2 2 2" xfId="37180"/>
    <cellStyle name="Output 2 3 4 2 3 2 2 2 3" xfId="54357"/>
    <cellStyle name="Output 2 3 4 2 3 2 2 3" xfId="30453"/>
    <cellStyle name="Output 2 3 4 2 3 2 2 4" xfId="47680"/>
    <cellStyle name="Output 2 3 4 2 3 2 3" xfId="9505"/>
    <cellStyle name="Output 2 3 4 2 3 2 3 2" xfId="27170"/>
    <cellStyle name="Output 2 3 4 2 3 2 3 3" xfId="44423"/>
    <cellStyle name="Output 2 3 4 2 3 2 4" xfId="16449"/>
    <cellStyle name="Output 2 3 4 2 3 2 4 2" xfId="34113"/>
    <cellStyle name="Output 2 3 4 2 3 2 4 3" xfId="51316"/>
    <cellStyle name="Output 2 3 4 2 3 2 5" xfId="23534"/>
    <cellStyle name="Output 2 3 4 2 3 2 6" xfId="40812"/>
    <cellStyle name="Output 2 3 4 2 3 3" xfId="7650"/>
    <cellStyle name="Output 2 3 4 2 3 3 2" xfId="25315"/>
    <cellStyle name="Output 2 3 4 2 3 3 3" xfId="42580"/>
    <cellStyle name="Output 2 3 4 2 3 4" xfId="14702"/>
    <cellStyle name="Output 2 3 4 2 3 4 2" xfId="32366"/>
    <cellStyle name="Output 2 3 4 2 3 4 3" xfId="49581"/>
    <cellStyle name="Output 2 3 4 2 3 5" xfId="21672"/>
    <cellStyle name="Output 2 3 4 2 3 6" xfId="38969"/>
    <cellStyle name="Output 2 3 4 2 4" xfId="4836"/>
    <cellStyle name="Output 2 3 4 2 4 2" xfId="11756"/>
    <cellStyle name="Output 2 3 4 2 4 2 2" xfId="18537"/>
    <cellStyle name="Output 2 3 4 2 4 2 2 2" xfId="36201"/>
    <cellStyle name="Output 2 3 4 2 4 2 2 3" xfId="53387"/>
    <cellStyle name="Output 2 3 4 2 4 2 3" xfId="29420"/>
    <cellStyle name="Output 2 3 4 2 4 2 4" xfId="46656"/>
    <cellStyle name="Output 2 3 4 2 4 3" xfId="8472"/>
    <cellStyle name="Output 2 3 4 2 4 3 2" xfId="26137"/>
    <cellStyle name="Output 2 3 4 2 4 3 3" xfId="43399"/>
    <cellStyle name="Output 2 3 4 2 4 4" xfId="15470"/>
    <cellStyle name="Output 2 3 4 2 4 4 2" xfId="33134"/>
    <cellStyle name="Output 2 3 4 2 4 4 3" xfId="50346"/>
    <cellStyle name="Output 2 3 4 2 4 5" xfId="22501"/>
    <cellStyle name="Output 2 3 4 2 4 6" xfId="39788"/>
    <cellStyle name="Output 2 3 4 2 5" xfId="10442"/>
    <cellStyle name="Output 2 3 4 2 5 2" xfId="17331"/>
    <cellStyle name="Output 2 3 4 2 5 2 2" xfId="34995"/>
    <cellStyle name="Output 2 3 4 2 5 2 3" xfId="52193"/>
    <cellStyle name="Output 2 3 4 2 5 3" xfId="28106"/>
    <cellStyle name="Output 2 3 4 2 5 4" xfId="45354"/>
    <cellStyle name="Output 2 3 4 2 6" xfId="6692"/>
    <cellStyle name="Output 2 3 4 2 6 2" xfId="24357"/>
    <cellStyle name="Output 2 3 4 2 6 3" xfId="41631"/>
    <cellStyle name="Output 2 3 4 2 7" xfId="13723"/>
    <cellStyle name="Output 2 3 4 2 7 2" xfId="31387"/>
    <cellStyle name="Output 2 3 4 2 7 3" xfId="48611"/>
    <cellStyle name="Output 2 3 4 2 8" xfId="20639"/>
    <cellStyle name="Output 2 3 4 2 9" xfId="37945"/>
    <cellStyle name="Output 2 3 4 3" xfId="3128"/>
    <cellStyle name="Output 2 3 4 3 2" xfId="4158"/>
    <cellStyle name="Output 2 3 4 3 2 2" xfId="6074"/>
    <cellStyle name="Output 2 3 4 3 2 2 2" xfId="12994"/>
    <cellStyle name="Output 2 3 4 3 2 2 2 2" xfId="19721"/>
    <cellStyle name="Output 2 3 4 3 2 2 2 2 2" xfId="37385"/>
    <cellStyle name="Output 2 3 4 3 2 2 2 2 3" xfId="54562"/>
    <cellStyle name="Output 2 3 4 3 2 2 2 3" xfId="30658"/>
    <cellStyle name="Output 2 3 4 3 2 2 2 4" xfId="47885"/>
    <cellStyle name="Output 2 3 4 3 2 2 3" xfId="9710"/>
    <cellStyle name="Output 2 3 4 3 2 2 3 2" xfId="27375"/>
    <cellStyle name="Output 2 3 4 3 2 2 3 3" xfId="44628"/>
    <cellStyle name="Output 2 3 4 3 2 2 4" xfId="16654"/>
    <cellStyle name="Output 2 3 4 3 2 2 4 2" xfId="34318"/>
    <cellStyle name="Output 2 3 4 3 2 2 4 3" xfId="51521"/>
    <cellStyle name="Output 2 3 4 3 2 2 5" xfId="23739"/>
    <cellStyle name="Output 2 3 4 3 2 2 6" xfId="41017"/>
    <cellStyle name="Output 2 3 4 3 2 3" xfId="7855"/>
    <cellStyle name="Output 2 3 4 3 2 3 2" xfId="25520"/>
    <cellStyle name="Output 2 3 4 3 2 3 3" xfId="42785"/>
    <cellStyle name="Output 2 3 4 3 2 4" xfId="14907"/>
    <cellStyle name="Output 2 3 4 3 2 4 2" xfId="32571"/>
    <cellStyle name="Output 2 3 4 3 2 4 3" xfId="49786"/>
    <cellStyle name="Output 2 3 4 3 2 5" xfId="21877"/>
    <cellStyle name="Output 2 3 4 3 2 6" xfId="39174"/>
    <cellStyle name="Output 2 3 4 3 3" xfId="5044"/>
    <cellStyle name="Output 2 3 4 3 3 2" xfId="11964"/>
    <cellStyle name="Output 2 3 4 3 3 2 2" xfId="18745"/>
    <cellStyle name="Output 2 3 4 3 3 2 2 2" xfId="36409"/>
    <cellStyle name="Output 2 3 4 3 3 2 2 3" xfId="53592"/>
    <cellStyle name="Output 2 3 4 3 3 2 3" xfId="29628"/>
    <cellStyle name="Output 2 3 4 3 3 2 4" xfId="46861"/>
    <cellStyle name="Output 2 3 4 3 3 3" xfId="8680"/>
    <cellStyle name="Output 2 3 4 3 3 3 2" xfId="26345"/>
    <cellStyle name="Output 2 3 4 3 3 3 3" xfId="43604"/>
    <cellStyle name="Output 2 3 4 3 3 4" xfId="15678"/>
    <cellStyle name="Output 2 3 4 3 3 4 2" xfId="33342"/>
    <cellStyle name="Output 2 3 4 3 3 4 3" xfId="50551"/>
    <cellStyle name="Output 2 3 4 3 3 5" xfId="22709"/>
    <cellStyle name="Output 2 3 4 3 3 6" xfId="39993"/>
    <cellStyle name="Output 2 3 4 3 4" xfId="10650"/>
    <cellStyle name="Output 2 3 4 3 4 2" xfId="17539"/>
    <cellStyle name="Output 2 3 4 3 4 2 2" xfId="35203"/>
    <cellStyle name="Output 2 3 4 3 4 2 3" xfId="52398"/>
    <cellStyle name="Output 2 3 4 3 4 3" xfId="28314"/>
    <cellStyle name="Output 2 3 4 3 4 4" xfId="45559"/>
    <cellStyle name="Output 2 3 4 3 5" xfId="6900"/>
    <cellStyle name="Output 2 3 4 3 5 2" xfId="24565"/>
    <cellStyle name="Output 2 3 4 3 5 3" xfId="41836"/>
    <cellStyle name="Output 2 3 4 3 6" xfId="13931"/>
    <cellStyle name="Output 2 3 4 3 6 2" xfId="31595"/>
    <cellStyle name="Output 2 3 4 3 6 3" xfId="48816"/>
    <cellStyle name="Output 2 3 4 3 7" xfId="20847"/>
    <cellStyle name="Output 2 3 4 3 8" xfId="38150"/>
    <cellStyle name="Output 2 3 4 4" xfId="3356"/>
    <cellStyle name="Output 2 3 4 4 2" xfId="5272"/>
    <cellStyle name="Output 2 3 4 4 2 2" xfId="12192"/>
    <cellStyle name="Output 2 3 4 4 2 2 2" xfId="18919"/>
    <cellStyle name="Output 2 3 4 4 2 2 2 2" xfId="36583"/>
    <cellStyle name="Output 2 3 4 4 2 2 2 3" xfId="53766"/>
    <cellStyle name="Output 2 3 4 4 2 2 3" xfId="29856"/>
    <cellStyle name="Output 2 3 4 4 2 2 4" xfId="47089"/>
    <cellStyle name="Output 2 3 4 4 2 3" xfId="8908"/>
    <cellStyle name="Output 2 3 4 4 2 3 2" xfId="26573"/>
    <cellStyle name="Output 2 3 4 4 2 3 3" xfId="43832"/>
    <cellStyle name="Output 2 3 4 4 2 4" xfId="15852"/>
    <cellStyle name="Output 2 3 4 4 2 4 2" xfId="33516"/>
    <cellStyle name="Output 2 3 4 4 2 4 3" xfId="50725"/>
    <cellStyle name="Output 2 3 4 4 2 5" xfId="22937"/>
    <cellStyle name="Output 2 3 4 4 2 6" xfId="40221"/>
    <cellStyle name="Output 2 3 4 4 3" xfId="10816"/>
    <cellStyle name="Output 2 3 4 4 3 2" xfId="17651"/>
    <cellStyle name="Output 2 3 4 4 3 2 2" xfId="35315"/>
    <cellStyle name="Output 2 3 4 4 3 2 3" xfId="52510"/>
    <cellStyle name="Output 2 3 4 4 3 3" xfId="28480"/>
    <cellStyle name="Output 2 3 4 4 3 4" xfId="45725"/>
    <cellStyle name="Output 2 3 4 4 4" xfId="7126"/>
    <cellStyle name="Output 2 3 4 4 4 2" xfId="24791"/>
    <cellStyle name="Output 2 3 4 4 4 3" xfId="42062"/>
    <cellStyle name="Output 2 3 4 4 5" xfId="14105"/>
    <cellStyle name="Output 2 3 4 4 5 2" xfId="31769"/>
    <cellStyle name="Output 2 3 4 4 5 3" xfId="48990"/>
    <cellStyle name="Output 2 3 4 4 6" xfId="21075"/>
    <cellStyle name="Output 2 3 4 4 7" xfId="38378"/>
    <cellStyle name="Output 2 3 4 5" xfId="3263"/>
    <cellStyle name="Output 2 3 4 5 2" xfId="5179"/>
    <cellStyle name="Output 2 3 4 5 2 2" xfId="12099"/>
    <cellStyle name="Output 2 3 4 5 2 2 2" xfId="18880"/>
    <cellStyle name="Output 2 3 4 5 2 2 2 2" xfId="36544"/>
    <cellStyle name="Output 2 3 4 5 2 2 2 3" xfId="53727"/>
    <cellStyle name="Output 2 3 4 5 2 2 3" xfId="29763"/>
    <cellStyle name="Output 2 3 4 5 2 2 4" xfId="46996"/>
    <cellStyle name="Output 2 3 4 5 2 3" xfId="8815"/>
    <cellStyle name="Output 2 3 4 5 2 3 2" xfId="26480"/>
    <cellStyle name="Output 2 3 4 5 2 3 3" xfId="43739"/>
    <cellStyle name="Output 2 3 4 5 2 4" xfId="15813"/>
    <cellStyle name="Output 2 3 4 5 2 4 2" xfId="33477"/>
    <cellStyle name="Output 2 3 4 5 2 4 3" xfId="50686"/>
    <cellStyle name="Output 2 3 4 5 2 5" xfId="22844"/>
    <cellStyle name="Output 2 3 4 5 2 6" xfId="40128"/>
    <cellStyle name="Output 2 3 4 5 3" xfId="7035"/>
    <cellStyle name="Output 2 3 4 5 3 2" xfId="24700"/>
    <cellStyle name="Output 2 3 4 5 3 3" xfId="41971"/>
    <cellStyle name="Output 2 3 4 5 4" xfId="14066"/>
    <cellStyle name="Output 2 3 4 5 4 2" xfId="31730"/>
    <cellStyle name="Output 2 3 4 5 4 3" xfId="48951"/>
    <cellStyle name="Output 2 3 4 5 5" xfId="20982"/>
    <cellStyle name="Output 2 3 4 5 6" xfId="38285"/>
    <cellStyle name="Output 2 3 4 6" xfId="4609"/>
    <cellStyle name="Output 2 3 4 6 2" xfId="11529"/>
    <cellStyle name="Output 2 3 4 6 2 2" xfId="18310"/>
    <cellStyle name="Output 2 3 4 6 2 2 2" xfId="35974"/>
    <cellStyle name="Output 2 3 4 6 2 2 3" xfId="53163"/>
    <cellStyle name="Output 2 3 4 6 2 3" xfId="29193"/>
    <cellStyle name="Output 2 3 4 6 2 4" xfId="46432"/>
    <cellStyle name="Output 2 3 4 6 3" xfId="8245"/>
    <cellStyle name="Output 2 3 4 6 3 2" xfId="25910"/>
    <cellStyle name="Output 2 3 4 6 3 3" xfId="43175"/>
    <cellStyle name="Output 2 3 4 6 4" xfId="15243"/>
    <cellStyle name="Output 2 3 4 6 4 2" xfId="32907"/>
    <cellStyle name="Output 2 3 4 6 4 3" xfId="50122"/>
    <cellStyle name="Output 2 3 4 6 5" xfId="22274"/>
    <cellStyle name="Output 2 3 4 6 6" xfId="39564"/>
    <cellStyle name="Output 2 3 4 7" xfId="10215"/>
    <cellStyle name="Output 2 3 4 7 2" xfId="17104"/>
    <cellStyle name="Output 2 3 4 7 2 2" xfId="34768"/>
    <cellStyle name="Output 2 3 4 7 2 3" xfId="51969"/>
    <cellStyle name="Output 2 3 4 7 3" xfId="27879"/>
    <cellStyle name="Output 2 3 4 7 4" xfId="45130"/>
    <cellStyle name="Output 2 3 4 8" xfId="6465"/>
    <cellStyle name="Output 2 3 4 8 2" xfId="24130"/>
    <cellStyle name="Output 2 3 4 8 3" xfId="41407"/>
    <cellStyle name="Output 2 3 4 9" xfId="13496"/>
    <cellStyle name="Output 2 3 4 9 2" xfId="31160"/>
    <cellStyle name="Output 2 3 4 9 3" xfId="48387"/>
    <cellStyle name="Output 2 3 5" xfId="2883"/>
    <cellStyle name="Output 2 3 5 2" xfId="3546"/>
    <cellStyle name="Output 2 3 5 2 2" xfId="5462"/>
    <cellStyle name="Output 2 3 5 2 2 2" xfId="12382"/>
    <cellStyle name="Output 2 3 5 2 2 2 2" xfId="19109"/>
    <cellStyle name="Output 2 3 5 2 2 2 2 2" xfId="36773"/>
    <cellStyle name="Output 2 3 5 2 2 2 2 3" xfId="53953"/>
    <cellStyle name="Output 2 3 5 2 2 2 3" xfId="30046"/>
    <cellStyle name="Output 2 3 5 2 2 2 4" xfId="47276"/>
    <cellStyle name="Output 2 3 5 2 2 3" xfId="9098"/>
    <cellStyle name="Output 2 3 5 2 2 3 2" xfId="26763"/>
    <cellStyle name="Output 2 3 5 2 2 3 3" xfId="44019"/>
    <cellStyle name="Output 2 3 5 2 2 4" xfId="16042"/>
    <cellStyle name="Output 2 3 5 2 2 4 2" xfId="33706"/>
    <cellStyle name="Output 2 3 5 2 2 4 3" xfId="50912"/>
    <cellStyle name="Output 2 3 5 2 2 5" xfId="23127"/>
    <cellStyle name="Output 2 3 5 2 2 6" xfId="40408"/>
    <cellStyle name="Output 2 3 5 2 3" xfId="11006"/>
    <cellStyle name="Output 2 3 5 2 3 2" xfId="17841"/>
    <cellStyle name="Output 2 3 5 2 3 2 2" xfId="35505"/>
    <cellStyle name="Output 2 3 5 2 3 2 3" xfId="52697"/>
    <cellStyle name="Output 2 3 5 2 3 3" xfId="28670"/>
    <cellStyle name="Output 2 3 5 2 3 4" xfId="45912"/>
    <cellStyle name="Output 2 3 5 2 4" xfId="7243"/>
    <cellStyle name="Output 2 3 5 2 4 2" xfId="24908"/>
    <cellStyle name="Output 2 3 5 2 4 3" xfId="42176"/>
    <cellStyle name="Output 2 3 5 2 5" xfId="14295"/>
    <cellStyle name="Output 2 3 5 2 5 2" xfId="31959"/>
    <cellStyle name="Output 2 3 5 2 5 3" xfId="49177"/>
    <cellStyle name="Output 2 3 5 2 6" xfId="21265"/>
    <cellStyle name="Output 2 3 5 2 7" xfId="38565"/>
    <cellStyle name="Output 2 3 5 3" xfId="3916"/>
    <cellStyle name="Output 2 3 5 3 2" xfId="5832"/>
    <cellStyle name="Output 2 3 5 3 2 2" xfId="12752"/>
    <cellStyle name="Output 2 3 5 3 2 2 2" xfId="19479"/>
    <cellStyle name="Output 2 3 5 3 2 2 2 2" xfId="37143"/>
    <cellStyle name="Output 2 3 5 3 2 2 2 3" xfId="54320"/>
    <cellStyle name="Output 2 3 5 3 2 2 3" xfId="30416"/>
    <cellStyle name="Output 2 3 5 3 2 2 4" xfId="47643"/>
    <cellStyle name="Output 2 3 5 3 2 3" xfId="9468"/>
    <cellStyle name="Output 2 3 5 3 2 3 2" xfId="27133"/>
    <cellStyle name="Output 2 3 5 3 2 3 3" xfId="44386"/>
    <cellStyle name="Output 2 3 5 3 2 4" xfId="16412"/>
    <cellStyle name="Output 2 3 5 3 2 4 2" xfId="34076"/>
    <cellStyle name="Output 2 3 5 3 2 4 3" xfId="51279"/>
    <cellStyle name="Output 2 3 5 3 2 5" xfId="23497"/>
    <cellStyle name="Output 2 3 5 3 2 6" xfId="40775"/>
    <cellStyle name="Output 2 3 5 3 3" xfId="7613"/>
    <cellStyle name="Output 2 3 5 3 3 2" xfId="25278"/>
    <cellStyle name="Output 2 3 5 3 3 3" xfId="42543"/>
    <cellStyle name="Output 2 3 5 3 4" xfId="14665"/>
    <cellStyle name="Output 2 3 5 3 4 2" xfId="32329"/>
    <cellStyle name="Output 2 3 5 3 4 3" xfId="49544"/>
    <cellStyle name="Output 2 3 5 3 5" xfId="21635"/>
    <cellStyle name="Output 2 3 5 3 6" xfId="38932"/>
    <cellStyle name="Output 2 3 5 4" xfId="4799"/>
    <cellStyle name="Output 2 3 5 4 2" xfId="11719"/>
    <cellStyle name="Output 2 3 5 4 2 2" xfId="18500"/>
    <cellStyle name="Output 2 3 5 4 2 2 2" xfId="36164"/>
    <cellStyle name="Output 2 3 5 4 2 2 3" xfId="53350"/>
    <cellStyle name="Output 2 3 5 4 2 3" xfId="29383"/>
    <cellStyle name="Output 2 3 5 4 2 4" xfId="46619"/>
    <cellStyle name="Output 2 3 5 4 3" xfId="8435"/>
    <cellStyle name="Output 2 3 5 4 3 2" xfId="26100"/>
    <cellStyle name="Output 2 3 5 4 3 3" xfId="43362"/>
    <cellStyle name="Output 2 3 5 4 4" xfId="15433"/>
    <cellStyle name="Output 2 3 5 4 4 2" xfId="33097"/>
    <cellStyle name="Output 2 3 5 4 4 3" xfId="50309"/>
    <cellStyle name="Output 2 3 5 4 5" xfId="22464"/>
    <cellStyle name="Output 2 3 5 4 6" xfId="39751"/>
    <cellStyle name="Output 2 3 5 5" xfId="10405"/>
    <cellStyle name="Output 2 3 5 5 2" xfId="17294"/>
    <cellStyle name="Output 2 3 5 5 2 2" xfId="34958"/>
    <cellStyle name="Output 2 3 5 5 2 3" xfId="52156"/>
    <cellStyle name="Output 2 3 5 5 3" xfId="28069"/>
    <cellStyle name="Output 2 3 5 5 4" xfId="45317"/>
    <cellStyle name="Output 2 3 5 6" xfId="6655"/>
    <cellStyle name="Output 2 3 5 6 2" xfId="24320"/>
    <cellStyle name="Output 2 3 5 6 3" xfId="41594"/>
    <cellStyle name="Output 2 3 5 7" xfId="13686"/>
    <cellStyle name="Output 2 3 5 7 2" xfId="31350"/>
    <cellStyle name="Output 2 3 5 7 3" xfId="48574"/>
    <cellStyle name="Output 2 3 5 8" xfId="20602"/>
    <cellStyle name="Output 2 3 5 9" xfId="37908"/>
    <cellStyle name="Output 2 3 6" xfId="4535"/>
    <cellStyle name="Output 2 3 6 2" xfId="6399"/>
    <cellStyle name="Output 2 3 6 2 2" xfId="13318"/>
    <cellStyle name="Output 2 3 6 2 2 2" xfId="19991"/>
    <cellStyle name="Output 2 3 6 2 2 2 2" xfId="37655"/>
    <cellStyle name="Output 2 3 6 2 2 2 3" xfId="54832"/>
    <cellStyle name="Output 2 3 6 2 2 3" xfId="30982"/>
    <cellStyle name="Output 2 3 6 2 2 4" xfId="48209"/>
    <cellStyle name="Output 2 3 6 2 3" xfId="10034"/>
    <cellStyle name="Output 2 3 6 2 3 2" xfId="27699"/>
    <cellStyle name="Output 2 3 6 2 3 3" xfId="44952"/>
    <cellStyle name="Output 2 3 6 2 4" xfId="16924"/>
    <cellStyle name="Output 2 3 6 2 4 2" xfId="34588"/>
    <cellStyle name="Output 2 3 6 2 4 3" xfId="51791"/>
    <cellStyle name="Output 2 3 6 2 5" xfId="24064"/>
    <cellStyle name="Output 2 3 6 2 6" xfId="41341"/>
    <cellStyle name="Output 2 3 6 3" xfId="11463"/>
    <cellStyle name="Output 2 3 6 3 2" xfId="18244"/>
    <cellStyle name="Output 2 3 6 3 2 2" xfId="35908"/>
    <cellStyle name="Output 2 3 6 3 2 3" xfId="53097"/>
    <cellStyle name="Output 2 3 6 3 3" xfId="29127"/>
    <cellStyle name="Output 2 3 6 3 4" xfId="46366"/>
    <cellStyle name="Output 2 3 6 4" xfId="8179"/>
    <cellStyle name="Output 2 3 6 4 2" xfId="25844"/>
    <cellStyle name="Output 2 3 6 4 3" xfId="43109"/>
    <cellStyle name="Output 2 3 6 5" xfId="15177"/>
    <cellStyle name="Output 2 3 6 5 2" xfId="32841"/>
    <cellStyle name="Output 2 3 6 5 3" xfId="50056"/>
    <cellStyle name="Output 2 3 6 6" xfId="22208"/>
    <cellStyle name="Output 2 3 6 7" xfId="39498"/>
    <cellStyle name="Output 2 3 7" xfId="4576"/>
    <cellStyle name="Output 2 3 7 2" xfId="6438"/>
    <cellStyle name="Output 2 3 7 2 2" xfId="13357"/>
    <cellStyle name="Output 2 3 7 2 2 2" xfId="20030"/>
    <cellStyle name="Output 2 3 7 2 2 2 2" xfId="37694"/>
    <cellStyle name="Output 2 3 7 2 2 2 3" xfId="54871"/>
    <cellStyle name="Output 2 3 7 2 2 3" xfId="31021"/>
    <cellStyle name="Output 2 3 7 2 2 4" xfId="48248"/>
    <cellStyle name="Output 2 3 7 2 3" xfId="10073"/>
    <cellStyle name="Output 2 3 7 2 3 2" xfId="27738"/>
    <cellStyle name="Output 2 3 7 2 3 3" xfId="44991"/>
    <cellStyle name="Output 2 3 7 2 4" xfId="16963"/>
    <cellStyle name="Output 2 3 7 2 4 2" xfId="34627"/>
    <cellStyle name="Output 2 3 7 2 4 3" xfId="51830"/>
    <cellStyle name="Output 2 3 7 2 5" xfId="24103"/>
    <cellStyle name="Output 2 3 7 2 6" xfId="41380"/>
    <cellStyle name="Output 2 3 7 3" xfId="11502"/>
    <cellStyle name="Output 2 3 7 3 2" xfId="18283"/>
    <cellStyle name="Output 2 3 7 3 2 2" xfId="35947"/>
    <cellStyle name="Output 2 3 7 3 2 3" xfId="53136"/>
    <cellStyle name="Output 2 3 7 3 3" xfId="29166"/>
    <cellStyle name="Output 2 3 7 3 4" xfId="46405"/>
    <cellStyle name="Output 2 3 7 4" xfId="8218"/>
    <cellStyle name="Output 2 3 7 4 2" xfId="25883"/>
    <cellStyle name="Output 2 3 7 4 3" xfId="43148"/>
    <cellStyle name="Output 2 3 7 5" xfId="15216"/>
    <cellStyle name="Output 2 3 7 5 2" xfId="32880"/>
    <cellStyle name="Output 2 3 7 5 3" xfId="50095"/>
    <cellStyle name="Output 2 3 7 6" xfId="22247"/>
    <cellStyle name="Output 2 3 7 7" xfId="39537"/>
    <cellStyle name="Output 2 3 8" xfId="10178"/>
    <cellStyle name="Output 2 3 8 2" xfId="17067"/>
    <cellStyle name="Output 2 3 8 2 2" xfId="34731"/>
    <cellStyle name="Output 2 3 8 2 3" xfId="51932"/>
    <cellStyle name="Output 2 3 8 3" xfId="27842"/>
    <cellStyle name="Output 2 3 8 4" xfId="45093"/>
    <cellStyle name="Output 2 3 9" xfId="13459"/>
    <cellStyle name="Output 2 3 9 2" xfId="31123"/>
    <cellStyle name="Output 2 3 9 3" xfId="48350"/>
    <cellStyle name="Output 2 4" xfId="1903"/>
    <cellStyle name="Output 2 4 10" xfId="20286"/>
    <cellStyle name="Output 2 4 11" xfId="20369"/>
    <cellStyle name="Output 2 4 2" xfId="1904"/>
    <cellStyle name="Output 2 4 3" xfId="1905"/>
    <cellStyle name="Output 2 4 4" xfId="2690"/>
    <cellStyle name="Output 2 4 4 10" xfId="20411"/>
    <cellStyle name="Output 2 4 4 11" xfId="37720"/>
    <cellStyle name="Output 2 4 4 2" xfId="2919"/>
    <cellStyle name="Output 2 4 4 2 2" xfId="3582"/>
    <cellStyle name="Output 2 4 4 2 2 2" xfId="5498"/>
    <cellStyle name="Output 2 4 4 2 2 2 2" xfId="12418"/>
    <cellStyle name="Output 2 4 4 2 2 2 2 2" xfId="19145"/>
    <cellStyle name="Output 2 4 4 2 2 2 2 2 2" xfId="36809"/>
    <cellStyle name="Output 2 4 4 2 2 2 2 2 3" xfId="53989"/>
    <cellStyle name="Output 2 4 4 2 2 2 2 3" xfId="30082"/>
    <cellStyle name="Output 2 4 4 2 2 2 2 4" xfId="47312"/>
    <cellStyle name="Output 2 4 4 2 2 2 3" xfId="9134"/>
    <cellStyle name="Output 2 4 4 2 2 2 3 2" xfId="26799"/>
    <cellStyle name="Output 2 4 4 2 2 2 3 3" xfId="44055"/>
    <cellStyle name="Output 2 4 4 2 2 2 4" xfId="16078"/>
    <cellStyle name="Output 2 4 4 2 2 2 4 2" xfId="33742"/>
    <cellStyle name="Output 2 4 4 2 2 2 4 3" xfId="50948"/>
    <cellStyle name="Output 2 4 4 2 2 2 5" xfId="23163"/>
    <cellStyle name="Output 2 4 4 2 2 2 6" xfId="40444"/>
    <cellStyle name="Output 2 4 4 2 2 3" xfId="11042"/>
    <cellStyle name="Output 2 4 4 2 2 3 2" xfId="17877"/>
    <cellStyle name="Output 2 4 4 2 2 3 2 2" xfId="35541"/>
    <cellStyle name="Output 2 4 4 2 2 3 2 3" xfId="52733"/>
    <cellStyle name="Output 2 4 4 2 2 3 3" xfId="28706"/>
    <cellStyle name="Output 2 4 4 2 2 3 4" xfId="45948"/>
    <cellStyle name="Output 2 4 4 2 2 4" xfId="7279"/>
    <cellStyle name="Output 2 4 4 2 2 4 2" xfId="24944"/>
    <cellStyle name="Output 2 4 4 2 2 4 3" xfId="42212"/>
    <cellStyle name="Output 2 4 4 2 2 5" xfId="14331"/>
    <cellStyle name="Output 2 4 4 2 2 5 2" xfId="31995"/>
    <cellStyle name="Output 2 4 4 2 2 5 3" xfId="49213"/>
    <cellStyle name="Output 2 4 4 2 2 6" xfId="21301"/>
    <cellStyle name="Output 2 4 4 2 2 7" xfId="38601"/>
    <cellStyle name="Output 2 4 4 2 3" xfId="3952"/>
    <cellStyle name="Output 2 4 4 2 3 2" xfId="5868"/>
    <cellStyle name="Output 2 4 4 2 3 2 2" xfId="12788"/>
    <cellStyle name="Output 2 4 4 2 3 2 2 2" xfId="19515"/>
    <cellStyle name="Output 2 4 4 2 3 2 2 2 2" xfId="37179"/>
    <cellStyle name="Output 2 4 4 2 3 2 2 2 3" xfId="54356"/>
    <cellStyle name="Output 2 4 4 2 3 2 2 3" xfId="30452"/>
    <cellStyle name="Output 2 4 4 2 3 2 2 4" xfId="47679"/>
    <cellStyle name="Output 2 4 4 2 3 2 3" xfId="9504"/>
    <cellStyle name="Output 2 4 4 2 3 2 3 2" xfId="27169"/>
    <cellStyle name="Output 2 4 4 2 3 2 3 3" xfId="44422"/>
    <cellStyle name="Output 2 4 4 2 3 2 4" xfId="16448"/>
    <cellStyle name="Output 2 4 4 2 3 2 4 2" xfId="34112"/>
    <cellStyle name="Output 2 4 4 2 3 2 4 3" xfId="51315"/>
    <cellStyle name="Output 2 4 4 2 3 2 5" xfId="23533"/>
    <cellStyle name="Output 2 4 4 2 3 2 6" xfId="40811"/>
    <cellStyle name="Output 2 4 4 2 3 3" xfId="7649"/>
    <cellStyle name="Output 2 4 4 2 3 3 2" xfId="25314"/>
    <cellStyle name="Output 2 4 4 2 3 3 3" xfId="42579"/>
    <cellStyle name="Output 2 4 4 2 3 4" xfId="14701"/>
    <cellStyle name="Output 2 4 4 2 3 4 2" xfId="32365"/>
    <cellStyle name="Output 2 4 4 2 3 4 3" xfId="49580"/>
    <cellStyle name="Output 2 4 4 2 3 5" xfId="21671"/>
    <cellStyle name="Output 2 4 4 2 3 6" xfId="38968"/>
    <cellStyle name="Output 2 4 4 2 4" xfId="4835"/>
    <cellStyle name="Output 2 4 4 2 4 2" xfId="11755"/>
    <cellStyle name="Output 2 4 4 2 4 2 2" xfId="18536"/>
    <cellStyle name="Output 2 4 4 2 4 2 2 2" xfId="36200"/>
    <cellStyle name="Output 2 4 4 2 4 2 2 3" xfId="53386"/>
    <cellStyle name="Output 2 4 4 2 4 2 3" xfId="29419"/>
    <cellStyle name="Output 2 4 4 2 4 2 4" xfId="46655"/>
    <cellStyle name="Output 2 4 4 2 4 3" xfId="8471"/>
    <cellStyle name="Output 2 4 4 2 4 3 2" xfId="26136"/>
    <cellStyle name="Output 2 4 4 2 4 3 3" xfId="43398"/>
    <cellStyle name="Output 2 4 4 2 4 4" xfId="15469"/>
    <cellStyle name="Output 2 4 4 2 4 4 2" xfId="33133"/>
    <cellStyle name="Output 2 4 4 2 4 4 3" xfId="50345"/>
    <cellStyle name="Output 2 4 4 2 4 5" xfId="22500"/>
    <cellStyle name="Output 2 4 4 2 4 6" xfId="39787"/>
    <cellStyle name="Output 2 4 4 2 5" xfId="10441"/>
    <cellStyle name="Output 2 4 4 2 5 2" xfId="17330"/>
    <cellStyle name="Output 2 4 4 2 5 2 2" xfId="34994"/>
    <cellStyle name="Output 2 4 4 2 5 2 3" xfId="52192"/>
    <cellStyle name="Output 2 4 4 2 5 3" xfId="28105"/>
    <cellStyle name="Output 2 4 4 2 5 4" xfId="45353"/>
    <cellStyle name="Output 2 4 4 2 6" xfId="6691"/>
    <cellStyle name="Output 2 4 4 2 6 2" xfId="24356"/>
    <cellStyle name="Output 2 4 4 2 6 3" xfId="41630"/>
    <cellStyle name="Output 2 4 4 2 7" xfId="13722"/>
    <cellStyle name="Output 2 4 4 2 7 2" xfId="31386"/>
    <cellStyle name="Output 2 4 4 2 7 3" xfId="48610"/>
    <cellStyle name="Output 2 4 4 2 8" xfId="20638"/>
    <cellStyle name="Output 2 4 4 2 9" xfId="37944"/>
    <cellStyle name="Output 2 4 4 3" xfId="3127"/>
    <cellStyle name="Output 2 4 4 3 2" xfId="4157"/>
    <cellStyle name="Output 2 4 4 3 2 2" xfId="6073"/>
    <cellStyle name="Output 2 4 4 3 2 2 2" xfId="12993"/>
    <cellStyle name="Output 2 4 4 3 2 2 2 2" xfId="19720"/>
    <cellStyle name="Output 2 4 4 3 2 2 2 2 2" xfId="37384"/>
    <cellStyle name="Output 2 4 4 3 2 2 2 2 3" xfId="54561"/>
    <cellStyle name="Output 2 4 4 3 2 2 2 3" xfId="30657"/>
    <cellStyle name="Output 2 4 4 3 2 2 2 4" xfId="47884"/>
    <cellStyle name="Output 2 4 4 3 2 2 3" xfId="9709"/>
    <cellStyle name="Output 2 4 4 3 2 2 3 2" xfId="27374"/>
    <cellStyle name="Output 2 4 4 3 2 2 3 3" xfId="44627"/>
    <cellStyle name="Output 2 4 4 3 2 2 4" xfId="16653"/>
    <cellStyle name="Output 2 4 4 3 2 2 4 2" xfId="34317"/>
    <cellStyle name="Output 2 4 4 3 2 2 4 3" xfId="51520"/>
    <cellStyle name="Output 2 4 4 3 2 2 5" xfId="23738"/>
    <cellStyle name="Output 2 4 4 3 2 2 6" xfId="41016"/>
    <cellStyle name="Output 2 4 4 3 2 3" xfId="7854"/>
    <cellStyle name="Output 2 4 4 3 2 3 2" xfId="25519"/>
    <cellStyle name="Output 2 4 4 3 2 3 3" xfId="42784"/>
    <cellStyle name="Output 2 4 4 3 2 4" xfId="14906"/>
    <cellStyle name="Output 2 4 4 3 2 4 2" xfId="32570"/>
    <cellStyle name="Output 2 4 4 3 2 4 3" xfId="49785"/>
    <cellStyle name="Output 2 4 4 3 2 5" xfId="21876"/>
    <cellStyle name="Output 2 4 4 3 2 6" xfId="39173"/>
    <cellStyle name="Output 2 4 4 3 3" xfId="5043"/>
    <cellStyle name="Output 2 4 4 3 3 2" xfId="11963"/>
    <cellStyle name="Output 2 4 4 3 3 2 2" xfId="18744"/>
    <cellStyle name="Output 2 4 4 3 3 2 2 2" xfId="36408"/>
    <cellStyle name="Output 2 4 4 3 3 2 2 3" xfId="53591"/>
    <cellStyle name="Output 2 4 4 3 3 2 3" xfId="29627"/>
    <cellStyle name="Output 2 4 4 3 3 2 4" xfId="46860"/>
    <cellStyle name="Output 2 4 4 3 3 3" xfId="8679"/>
    <cellStyle name="Output 2 4 4 3 3 3 2" xfId="26344"/>
    <cellStyle name="Output 2 4 4 3 3 3 3" xfId="43603"/>
    <cellStyle name="Output 2 4 4 3 3 4" xfId="15677"/>
    <cellStyle name="Output 2 4 4 3 3 4 2" xfId="33341"/>
    <cellStyle name="Output 2 4 4 3 3 4 3" xfId="50550"/>
    <cellStyle name="Output 2 4 4 3 3 5" xfId="22708"/>
    <cellStyle name="Output 2 4 4 3 3 6" xfId="39992"/>
    <cellStyle name="Output 2 4 4 3 4" xfId="10649"/>
    <cellStyle name="Output 2 4 4 3 4 2" xfId="17538"/>
    <cellStyle name="Output 2 4 4 3 4 2 2" xfId="35202"/>
    <cellStyle name="Output 2 4 4 3 4 2 3" xfId="52397"/>
    <cellStyle name="Output 2 4 4 3 4 3" xfId="28313"/>
    <cellStyle name="Output 2 4 4 3 4 4" xfId="45558"/>
    <cellStyle name="Output 2 4 4 3 5" xfId="6899"/>
    <cellStyle name="Output 2 4 4 3 5 2" xfId="24564"/>
    <cellStyle name="Output 2 4 4 3 5 3" xfId="41835"/>
    <cellStyle name="Output 2 4 4 3 6" xfId="13930"/>
    <cellStyle name="Output 2 4 4 3 6 2" xfId="31594"/>
    <cellStyle name="Output 2 4 4 3 6 3" xfId="48815"/>
    <cellStyle name="Output 2 4 4 3 7" xfId="20846"/>
    <cellStyle name="Output 2 4 4 3 8" xfId="38149"/>
    <cellStyle name="Output 2 4 4 4" xfId="3355"/>
    <cellStyle name="Output 2 4 4 4 2" xfId="5271"/>
    <cellStyle name="Output 2 4 4 4 2 2" xfId="12191"/>
    <cellStyle name="Output 2 4 4 4 2 2 2" xfId="18918"/>
    <cellStyle name="Output 2 4 4 4 2 2 2 2" xfId="36582"/>
    <cellStyle name="Output 2 4 4 4 2 2 2 3" xfId="53765"/>
    <cellStyle name="Output 2 4 4 4 2 2 3" xfId="29855"/>
    <cellStyle name="Output 2 4 4 4 2 2 4" xfId="47088"/>
    <cellStyle name="Output 2 4 4 4 2 3" xfId="8907"/>
    <cellStyle name="Output 2 4 4 4 2 3 2" xfId="26572"/>
    <cellStyle name="Output 2 4 4 4 2 3 3" xfId="43831"/>
    <cellStyle name="Output 2 4 4 4 2 4" xfId="15851"/>
    <cellStyle name="Output 2 4 4 4 2 4 2" xfId="33515"/>
    <cellStyle name="Output 2 4 4 4 2 4 3" xfId="50724"/>
    <cellStyle name="Output 2 4 4 4 2 5" xfId="22936"/>
    <cellStyle name="Output 2 4 4 4 2 6" xfId="40220"/>
    <cellStyle name="Output 2 4 4 4 3" xfId="10815"/>
    <cellStyle name="Output 2 4 4 4 3 2" xfId="17650"/>
    <cellStyle name="Output 2 4 4 4 3 2 2" xfId="35314"/>
    <cellStyle name="Output 2 4 4 4 3 2 3" xfId="52509"/>
    <cellStyle name="Output 2 4 4 4 3 3" xfId="28479"/>
    <cellStyle name="Output 2 4 4 4 3 4" xfId="45724"/>
    <cellStyle name="Output 2 4 4 4 4" xfId="7125"/>
    <cellStyle name="Output 2 4 4 4 4 2" xfId="24790"/>
    <cellStyle name="Output 2 4 4 4 4 3" xfId="42061"/>
    <cellStyle name="Output 2 4 4 4 5" xfId="14104"/>
    <cellStyle name="Output 2 4 4 4 5 2" xfId="31768"/>
    <cellStyle name="Output 2 4 4 4 5 3" xfId="48989"/>
    <cellStyle name="Output 2 4 4 4 6" xfId="21074"/>
    <cellStyle name="Output 2 4 4 4 7" xfId="38377"/>
    <cellStyle name="Output 2 4 4 5" xfId="3264"/>
    <cellStyle name="Output 2 4 4 5 2" xfId="5180"/>
    <cellStyle name="Output 2 4 4 5 2 2" xfId="12100"/>
    <cellStyle name="Output 2 4 4 5 2 2 2" xfId="18881"/>
    <cellStyle name="Output 2 4 4 5 2 2 2 2" xfId="36545"/>
    <cellStyle name="Output 2 4 4 5 2 2 2 3" xfId="53728"/>
    <cellStyle name="Output 2 4 4 5 2 2 3" xfId="29764"/>
    <cellStyle name="Output 2 4 4 5 2 2 4" xfId="46997"/>
    <cellStyle name="Output 2 4 4 5 2 3" xfId="8816"/>
    <cellStyle name="Output 2 4 4 5 2 3 2" xfId="26481"/>
    <cellStyle name="Output 2 4 4 5 2 3 3" xfId="43740"/>
    <cellStyle name="Output 2 4 4 5 2 4" xfId="15814"/>
    <cellStyle name="Output 2 4 4 5 2 4 2" xfId="33478"/>
    <cellStyle name="Output 2 4 4 5 2 4 3" xfId="50687"/>
    <cellStyle name="Output 2 4 4 5 2 5" xfId="22845"/>
    <cellStyle name="Output 2 4 4 5 2 6" xfId="40129"/>
    <cellStyle name="Output 2 4 4 5 3" xfId="7036"/>
    <cellStyle name="Output 2 4 4 5 3 2" xfId="24701"/>
    <cellStyle name="Output 2 4 4 5 3 3" xfId="41972"/>
    <cellStyle name="Output 2 4 4 5 4" xfId="14067"/>
    <cellStyle name="Output 2 4 4 5 4 2" xfId="31731"/>
    <cellStyle name="Output 2 4 4 5 4 3" xfId="48952"/>
    <cellStyle name="Output 2 4 4 5 5" xfId="20983"/>
    <cellStyle name="Output 2 4 4 5 6" xfId="38286"/>
    <cellStyle name="Output 2 4 4 6" xfId="4608"/>
    <cellStyle name="Output 2 4 4 6 2" xfId="11528"/>
    <cellStyle name="Output 2 4 4 6 2 2" xfId="18309"/>
    <cellStyle name="Output 2 4 4 6 2 2 2" xfId="35973"/>
    <cellStyle name="Output 2 4 4 6 2 2 3" xfId="53162"/>
    <cellStyle name="Output 2 4 4 6 2 3" xfId="29192"/>
    <cellStyle name="Output 2 4 4 6 2 4" xfId="46431"/>
    <cellStyle name="Output 2 4 4 6 3" xfId="8244"/>
    <cellStyle name="Output 2 4 4 6 3 2" xfId="25909"/>
    <cellStyle name="Output 2 4 4 6 3 3" xfId="43174"/>
    <cellStyle name="Output 2 4 4 6 4" xfId="15242"/>
    <cellStyle name="Output 2 4 4 6 4 2" xfId="32906"/>
    <cellStyle name="Output 2 4 4 6 4 3" xfId="50121"/>
    <cellStyle name="Output 2 4 4 6 5" xfId="22273"/>
    <cellStyle name="Output 2 4 4 6 6" xfId="39563"/>
    <cellStyle name="Output 2 4 4 7" xfId="10214"/>
    <cellStyle name="Output 2 4 4 7 2" xfId="17103"/>
    <cellStyle name="Output 2 4 4 7 2 2" xfId="34767"/>
    <cellStyle name="Output 2 4 4 7 2 3" xfId="51968"/>
    <cellStyle name="Output 2 4 4 7 3" xfId="27878"/>
    <cellStyle name="Output 2 4 4 7 4" xfId="45129"/>
    <cellStyle name="Output 2 4 4 8" xfId="6464"/>
    <cellStyle name="Output 2 4 4 8 2" xfId="24129"/>
    <cellStyle name="Output 2 4 4 8 3" xfId="41406"/>
    <cellStyle name="Output 2 4 4 9" xfId="13495"/>
    <cellStyle name="Output 2 4 4 9 2" xfId="31159"/>
    <cellStyle name="Output 2 4 4 9 3" xfId="48386"/>
    <cellStyle name="Output 2 4 5" xfId="2884"/>
    <cellStyle name="Output 2 4 5 2" xfId="3547"/>
    <cellStyle name="Output 2 4 5 2 2" xfId="5463"/>
    <cellStyle name="Output 2 4 5 2 2 2" xfId="12383"/>
    <cellStyle name="Output 2 4 5 2 2 2 2" xfId="19110"/>
    <cellStyle name="Output 2 4 5 2 2 2 2 2" xfId="36774"/>
    <cellStyle name="Output 2 4 5 2 2 2 2 3" xfId="53954"/>
    <cellStyle name="Output 2 4 5 2 2 2 3" xfId="30047"/>
    <cellStyle name="Output 2 4 5 2 2 2 4" xfId="47277"/>
    <cellStyle name="Output 2 4 5 2 2 3" xfId="9099"/>
    <cellStyle name="Output 2 4 5 2 2 3 2" xfId="26764"/>
    <cellStyle name="Output 2 4 5 2 2 3 3" xfId="44020"/>
    <cellStyle name="Output 2 4 5 2 2 4" xfId="16043"/>
    <cellStyle name="Output 2 4 5 2 2 4 2" xfId="33707"/>
    <cellStyle name="Output 2 4 5 2 2 4 3" xfId="50913"/>
    <cellStyle name="Output 2 4 5 2 2 5" xfId="23128"/>
    <cellStyle name="Output 2 4 5 2 2 6" xfId="40409"/>
    <cellStyle name="Output 2 4 5 2 3" xfId="11007"/>
    <cellStyle name="Output 2 4 5 2 3 2" xfId="17842"/>
    <cellStyle name="Output 2 4 5 2 3 2 2" xfId="35506"/>
    <cellStyle name="Output 2 4 5 2 3 2 3" xfId="52698"/>
    <cellStyle name="Output 2 4 5 2 3 3" xfId="28671"/>
    <cellStyle name="Output 2 4 5 2 3 4" xfId="45913"/>
    <cellStyle name="Output 2 4 5 2 4" xfId="7244"/>
    <cellStyle name="Output 2 4 5 2 4 2" xfId="24909"/>
    <cellStyle name="Output 2 4 5 2 4 3" xfId="42177"/>
    <cellStyle name="Output 2 4 5 2 5" xfId="14296"/>
    <cellStyle name="Output 2 4 5 2 5 2" xfId="31960"/>
    <cellStyle name="Output 2 4 5 2 5 3" xfId="49178"/>
    <cellStyle name="Output 2 4 5 2 6" xfId="21266"/>
    <cellStyle name="Output 2 4 5 2 7" xfId="38566"/>
    <cellStyle name="Output 2 4 5 3" xfId="3917"/>
    <cellStyle name="Output 2 4 5 3 2" xfId="5833"/>
    <cellStyle name="Output 2 4 5 3 2 2" xfId="12753"/>
    <cellStyle name="Output 2 4 5 3 2 2 2" xfId="19480"/>
    <cellStyle name="Output 2 4 5 3 2 2 2 2" xfId="37144"/>
    <cellStyle name="Output 2 4 5 3 2 2 2 3" xfId="54321"/>
    <cellStyle name="Output 2 4 5 3 2 2 3" xfId="30417"/>
    <cellStyle name="Output 2 4 5 3 2 2 4" xfId="47644"/>
    <cellStyle name="Output 2 4 5 3 2 3" xfId="9469"/>
    <cellStyle name="Output 2 4 5 3 2 3 2" xfId="27134"/>
    <cellStyle name="Output 2 4 5 3 2 3 3" xfId="44387"/>
    <cellStyle name="Output 2 4 5 3 2 4" xfId="16413"/>
    <cellStyle name="Output 2 4 5 3 2 4 2" xfId="34077"/>
    <cellStyle name="Output 2 4 5 3 2 4 3" xfId="51280"/>
    <cellStyle name="Output 2 4 5 3 2 5" xfId="23498"/>
    <cellStyle name="Output 2 4 5 3 2 6" xfId="40776"/>
    <cellStyle name="Output 2 4 5 3 3" xfId="7614"/>
    <cellStyle name="Output 2 4 5 3 3 2" xfId="25279"/>
    <cellStyle name="Output 2 4 5 3 3 3" xfId="42544"/>
    <cellStyle name="Output 2 4 5 3 4" xfId="14666"/>
    <cellStyle name="Output 2 4 5 3 4 2" xfId="32330"/>
    <cellStyle name="Output 2 4 5 3 4 3" xfId="49545"/>
    <cellStyle name="Output 2 4 5 3 5" xfId="21636"/>
    <cellStyle name="Output 2 4 5 3 6" xfId="38933"/>
    <cellStyle name="Output 2 4 5 4" xfId="4800"/>
    <cellStyle name="Output 2 4 5 4 2" xfId="11720"/>
    <cellStyle name="Output 2 4 5 4 2 2" xfId="18501"/>
    <cellStyle name="Output 2 4 5 4 2 2 2" xfId="36165"/>
    <cellStyle name="Output 2 4 5 4 2 2 3" xfId="53351"/>
    <cellStyle name="Output 2 4 5 4 2 3" xfId="29384"/>
    <cellStyle name="Output 2 4 5 4 2 4" xfId="46620"/>
    <cellStyle name="Output 2 4 5 4 3" xfId="8436"/>
    <cellStyle name="Output 2 4 5 4 3 2" xfId="26101"/>
    <cellStyle name="Output 2 4 5 4 3 3" xfId="43363"/>
    <cellStyle name="Output 2 4 5 4 4" xfId="15434"/>
    <cellStyle name="Output 2 4 5 4 4 2" xfId="33098"/>
    <cellStyle name="Output 2 4 5 4 4 3" xfId="50310"/>
    <cellStyle name="Output 2 4 5 4 5" xfId="22465"/>
    <cellStyle name="Output 2 4 5 4 6" xfId="39752"/>
    <cellStyle name="Output 2 4 5 5" xfId="10406"/>
    <cellStyle name="Output 2 4 5 5 2" xfId="17295"/>
    <cellStyle name="Output 2 4 5 5 2 2" xfId="34959"/>
    <cellStyle name="Output 2 4 5 5 2 3" xfId="52157"/>
    <cellStyle name="Output 2 4 5 5 3" xfId="28070"/>
    <cellStyle name="Output 2 4 5 5 4" xfId="45318"/>
    <cellStyle name="Output 2 4 5 6" xfId="6656"/>
    <cellStyle name="Output 2 4 5 6 2" xfId="24321"/>
    <cellStyle name="Output 2 4 5 6 3" xfId="41595"/>
    <cellStyle name="Output 2 4 5 7" xfId="13687"/>
    <cellStyle name="Output 2 4 5 7 2" xfId="31351"/>
    <cellStyle name="Output 2 4 5 7 3" xfId="48575"/>
    <cellStyle name="Output 2 4 5 8" xfId="20603"/>
    <cellStyle name="Output 2 4 5 9" xfId="37909"/>
    <cellStyle name="Output 2 4 6" xfId="4536"/>
    <cellStyle name="Output 2 4 6 2" xfId="6400"/>
    <cellStyle name="Output 2 4 6 2 2" xfId="13319"/>
    <cellStyle name="Output 2 4 6 2 2 2" xfId="19992"/>
    <cellStyle name="Output 2 4 6 2 2 2 2" xfId="37656"/>
    <cellStyle name="Output 2 4 6 2 2 2 3" xfId="54833"/>
    <cellStyle name="Output 2 4 6 2 2 3" xfId="30983"/>
    <cellStyle name="Output 2 4 6 2 2 4" xfId="48210"/>
    <cellStyle name="Output 2 4 6 2 3" xfId="10035"/>
    <cellStyle name="Output 2 4 6 2 3 2" xfId="27700"/>
    <cellStyle name="Output 2 4 6 2 3 3" xfId="44953"/>
    <cellStyle name="Output 2 4 6 2 4" xfId="16925"/>
    <cellStyle name="Output 2 4 6 2 4 2" xfId="34589"/>
    <cellStyle name="Output 2 4 6 2 4 3" xfId="51792"/>
    <cellStyle name="Output 2 4 6 2 5" xfId="24065"/>
    <cellStyle name="Output 2 4 6 2 6" xfId="41342"/>
    <cellStyle name="Output 2 4 6 3" xfId="11464"/>
    <cellStyle name="Output 2 4 6 3 2" xfId="18245"/>
    <cellStyle name="Output 2 4 6 3 2 2" xfId="35909"/>
    <cellStyle name="Output 2 4 6 3 2 3" xfId="53098"/>
    <cellStyle name="Output 2 4 6 3 3" xfId="29128"/>
    <cellStyle name="Output 2 4 6 3 4" xfId="46367"/>
    <cellStyle name="Output 2 4 6 4" xfId="8180"/>
    <cellStyle name="Output 2 4 6 4 2" xfId="25845"/>
    <cellStyle name="Output 2 4 6 4 3" xfId="43110"/>
    <cellStyle name="Output 2 4 6 5" xfId="15178"/>
    <cellStyle name="Output 2 4 6 5 2" xfId="32842"/>
    <cellStyle name="Output 2 4 6 5 3" xfId="50057"/>
    <cellStyle name="Output 2 4 6 6" xfId="22209"/>
    <cellStyle name="Output 2 4 6 7" xfId="39499"/>
    <cellStyle name="Output 2 4 7" xfId="4450"/>
    <cellStyle name="Output 2 4 7 2" xfId="6314"/>
    <cellStyle name="Output 2 4 7 2 2" xfId="13233"/>
    <cellStyle name="Output 2 4 7 2 2 2" xfId="19906"/>
    <cellStyle name="Output 2 4 7 2 2 2 2" xfId="37570"/>
    <cellStyle name="Output 2 4 7 2 2 2 3" xfId="54747"/>
    <cellStyle name="Output 2 4 7 2 2 3" xfId="30897"/>
    <cellStyle name="Output 2 4 7 2 2 4" xfId="48124"/>
    <cellStyle name="Output 2 4 7 2 3" xfId="9949"/>
    <cellStyle name="Output 2 4 7 2 3 2" xfId="27614"/>
    <cellStyle name="Output 2 4 7 2 3 3" xfId="44867"/>
    <cellStyle name="Output 2 4 7 2 4" xfId="16839"/>
    <cellStyle name="Output 2 4 7 2 4 2" xfId="34503"/>
    <cellStyle name="Output 2 4 7 2 4 3" xfId="51706"/>
    <cellStyle name="Output 2 4 7 2 5" xfId="23979"/>
    <cellStyle name="Output 2 4 7 2 6" xfId="41256"/>
    <cellStyle name="Output 2 4 7 3" xfId="11378"/>
    <cellStyle name="Output 2 4 7 3 2" xfId="18159"/>
    <cellStyle name="Output 2 4 7 3 2 2" xfId="35823"/>
    <cellStyle name="Output 2 4 7 3 2 3" xfId="53012"/>
    <cellStyle name="Output 2 4 7 3 3" xfId="29042"/>
    <cellStyle name="Output 2 4 7 3 4" xfId="46281"/>
    <cellStyle name="Output 2 4 7 4" xfId="8094"/>
    <cellStyle name="Output 2 4 7 4 2" xfId="25759"/>
    <cellStyle name="Output 2 4 7 4 3" xfId="43024"/>
    <cellStyle name="Output 2 4 7 5" xfId="15092"/>
    <cellStyle name="Output 2 4 7 5 2" xfId="32756"/>
    <cellStyle name="Output 2 4 7 5 3" xfId="49971"/>
    <cellStyle name="Output 2 4 7 6" xfId="22123"/>
    <cellStyle name="Output 2 4 7 7" xfId="39413"/>
    <cellStyle name="Output 2 4 8" xfId="10179"/>
    <cellStyle name="Output 2 4 8 2" xfId="17068"/>
    <cellStyle name="Output 2 4 8 2 2" xfId="34732"/>
    <cellStyle name="Output 2 4 8 2 3" xfId="51933"/>
    <cellStyle name="Output 2 4 8 3" xfId="27843"/>
    <cellStyle name="Output 2 4 8 4" xfId="45094"/>
    <cellStyle name="Output 2 4 9" xfId="13460"/>
    <cellStyle name="Output 2 4 9 2" xfId="31124"/>
    <cellStyle name="Output 2 4 9 3" xfId="48351"/>
    <cellStyle name="Output 2 5" xfId="1906"/>
    <cellStyle name="Output 2 5 10" xfId="20287"/>
    <cellStyle name="Output 2 5 11" xfId="20373"/>
    <cellStyle name="Output 2 5 2" xfId="1907"/>
    <cellStyle name="Output 2 5 3" xfId="1908"/>
    <cellStyle name="Output 2 5 4" xfId="2689"/>
    <cellStyle name="Output 2 5 4 10" xfId="20410"/>
    <cellStyle name="Output 2 5 4 11" xfId="37719"/>
    <cellStyle name="Output 2 5 4 2" xfId="2918"/>
    <cellStyle name="Output 2 5 4 2 2" xfId="3581"/>
    <cellStyle name="Output 2 5 4 2 2 2" xfId="5497"/>
    <cellStyle name="Output 2 5 4 2 2 2 2" xfId="12417"/>
    <cellStyle name="Output 2 5 4 2 2 2 2 2" xfId="19144"/>
    <cellStyle name="Output 2 5 4 2 2 2 2 2 2" xfId="36808"/>
    <cellStyle name="Output 2 5 4 2 2 2 2 2 3" xfId="53988"/>
    <cellStyle name="Output 2 5 4 2 2 2 2 3" xfId="30081"/>
    <cellStyle name="Output 2 5 4 2 2 2 2 4" xfId="47311"/>
    <cellStyle name="Output 2 5 4 2 2 2 3" xfId="9133"/>
    <cellStyle name="Output 2 5 4 2 2 2 3 2" xfId="26798"/>
    <cellStyle name="Output 2 5 4 2 2 2 3 3" xfId="44054"/>
    <cellStyle name="Output 2 5 4 2 2 2 4" xfId="16077"/>
    <cellStyle name="Output 2 5 4 2 2 2 4 2" xfId="33741"/>
    <cellStyle name="Output 2 5 4 2 2 2 4 3" xfId="50947"/>
    <cellStyle name="Output 2 5 4 2 2 2 5" xfId="23162"/>
    <cellStyle name="Output 2 5 4 2 2 2 6" xfId="40443"/>
    <cellStyle name="Output 2 5 4 2 2 3" xfId="11041"/>
    <cellStyle name="Output 2 5 4 2 2 3 2" xfId="17876"/>
    <cellStyle name="Output 2 5 4 2 2 3 2 2" xfId="35540"/>
    <cellStyle name="Output 2 5 4 2 2 3 2 3" xfId="52732"/>
    <cellStyle name="Output 2 5 4 2 2 3 3" xfId="28705"/>
    <cellStyle name="Output 2 5 4 2 2 3 4" xfId="45947"/>
    <cellStyle name="Output 2 5 4 2 2 4" xfId="7278"/>
    <cellStyle name="Output 2 5 4 2 2 4 2" xfId="24943"/>
    <cellStyle name="Output 2 5 4 2 2 4 3" xfId="42211"/>
    <cellStyle name="Output 2 5 4 2 2 5" xfId="14330"/>
    <cellStyle name="Output 2 5 4 2 2 5 2" xfId="31994"/>
    <cellStyle name="Output 2 5 4 2 2 5 3" xfId="49212"/>
    <cellStyle name="Output 2 5 4 2 2 6" xfId="21300"/>
    <cellStyle name="Output 2 5 4 2 2 7" xfId="38600"/>
    <cellStyle name="Output 2 5 4 2 3" xfId="3951"/>
    <cellStyle name="Output 2 5 4 2 3 2" xfId="5867"/>
    <cellStyle name="Output 2 5 4 2 3 2 2" xfId="12787"/>
    <cellStyle name="Output 2 5 4 2 3 2 2 2" xfId="19514"/>
    <cellStyle name="Output 2 5 4 2 3 2 2 2 2" xfId="37178"/>
    <cellStyle name="Output 2 5 4 2 3 2 2 2 3" xfId="54355"/>
    <cellStyle name="Output 2 5 4 2 3 2 2 3" xfId="30451"/>
    <cellStyle name="Output 2 5 4 2 3 2 2 4" xfId="47678"/>
    <cellStyle name="Output 2 5 4 2 3 2 3" xfId="9503"/>
    <cellStyle name="Output 2 5 4 2 3 2 3 2" xfId="27168"/>
    <cellStyle name="Output 2 5 4 2 3 2 3 3" xfId="44421"/>
    <cellStyle name="Output 2 5 4 2 3 2 4" xfId="16447"/>
    <cellStyle name="Output 2 5 4 2 3 2 4 2" xfId="34111"/>
    <cellStyle name="Output 2 5 4 2 3 2 4 3" xfId="51314"/>
    <cellStyle name="Output 2 5 4 2 3 2 5" xfId="23532"/>
    <cellStyle name="Output 2 5 4 2 3 2 6" xfId="40810"/>
    <cellStyle name="Output 2 5 4 2 3 3" xfId="7648"/>
    <cellStyle name="Output 2 5 4 2 3 3 2" xfId="25313"/>
    <cellStyle name="Output 2 5 4 2 3 3 3" xfId="42578"/>
    <cellStyle name="Output 2 5 4 2 3 4" xfId="14700"/>
    <cellStyle name="Output 2 5 4 2 3 4 2" xfId="32364"/>
    <cellStyle name="Output 2 5 4 2 3 4 3" xfId="49579"/>
    <cellStyle name="Output 2 5 4 2 3 5" xfId="21670"/>
    <cellStyle name="Output 2 5 4 2 3 6" xfId="38967"/>
    <cellStyle name="Output 2 5 4 2 4" xfId="4834"/>
    <cellStyle name="Output 2 5 4 2 4 2" xfId="11754"/>
    <cellStyle name="Output 2 5 4 2 4 2 2" xfId="18535"/>
    <cellStyle name="Output 2 5 4 2 4 2 2 2" xfId="36199"/>
    <cellStyle name="Output 2 5 4 2 4 2 2 3" xfId="53385"/>
    <cellStyle name="Output 2 5 4 2 4 2 3" xfId="29418"/>
    <cellStyle name="Output 2 5 4 2 4 2 4" xfId="46654"/>
    <cellStyle name="Output 2 5 4 2 4 3" xfId="8470"/>
    <cellStyle name="Output 2 5 4 2 4 3 2" xfId="26135"/>
    <cellStyle name="Output 2 5 4 2 4 3 3" xfId="43397"/>
    <cellStyle name="Output 2 5 4 2 4 4" xfId="15468"/>
    <cellStyle name="Output 2 5 4 2 4 4 2" xfId="33132"/>
    <cellStyle name="Output 2 5 4 2 4 4 3" xfId="50344"/>
    <cellStyle name="Output 2 5 4 2 4 5" xfId="22499"/>
    <cellStyle name="Output 2 5 4 2 4 6" xfId="39786"/>
    <cellStyle name="Output 2 5 4 2 5" xfId="10440"/>
    <cellStyle name="Output 2 5 4 2 5 2" xfId="17329"/>
    <cellStyle name="Output 2 5 4 2 5 2 2" xfId="34993"/>
    <cellStyle name="Output 2 5 4 2 5 2 3" xfId="52191"/>
    <cellStyle name="Output 2 5 4 2 5 3" xfId="28104"/>
    <cellStyle name="Output 2 5 4 2 5 4" xfId="45352"/>
    <cellStyle name="Output 2 5 4 2 6" xfId="6690"/>
    <cellStyle name="Output 2 5 4 2 6 2" xfId="24355"/>
    <cellStyle name="Output 2 5 4 2 6 3" xfId="41629"/>
    <cellStyle name="Output 2 5 4 2 7" xfId="13721"/>
    <cellStyle name="Output 2 5 4 2 7 2" xfId="31385"/>
    <cellStyle name="Output 2 5 4 2 7 3" xfId="48609"/>
    <cellStyle name="Output 2 5 4 2 8" xfId="20637"/>
    <cellStyle name="Output 2 5 4 2 9" xfId="37943"/>
    <cellStyle name="Output 2 5 4 3" xfId="3126"/>
    <cellStyle name="Output 2 5 4 3 2" xfId="4156"/>
    <cellStyle name="Output 2 5 4 3 2 2" xfId="6072"/>
    <cellStyle name="Output 2 5 4 3 2 2 2" xfId="12992"/>
    <cellStyle name="Output 2 5 4 3 2 2 2 2" xfId="19719"/>
    <cellStyle name="Output 2 5 4 3 2 2 2 2 2" xfId="37383"/>
    <cellStyle name="Output 2 5 4 3 2 2 2 2 3" xfId="54560"/>
    <cellStyle name="Output 2 5 4 3 2 2 2 3" xfId="30656"/>
    <cellStyle name="Output 2 5 4 3 2 2 2 4" xfId="47883"/>
    <cellStyle name="Output 2 5 4 3 2 2 3" xfId="9708"/>
    <cellStyle name="Output 2 5 4 3 2 2 3 2" xfId="27373"/>
    <cellStyle name="Output 2 5 4 3 2 2 3 3" xfId="44626"/>
    <cellStyle name="Output 2 5 4 3 2 2 4" xfId="16652"/>
    <cellStyle name="Output 2 5 4 3 2 2 4 2" xfId="34316"/>
    <cellStyle name="Output 2 5 4 3 2 2 4 3" xfId="51519"/>
    <cellStyle name="Output 2 5 4 3 2 2 5" xfId="23737"/>
    <cellStyle name="Output 2 5 4 3 2 2 6" xfId="41015"/>
    <cellStyle name="Output 2 5 4 3 2 3" xfId="7853"/>
    <cellStyle name="Output 2 5 4 3 2 3 2" xfId="25518"/>
    <cellStyle name="Output 2 5 4 3 2 3 3" xfId="42783"/>
    <cellStyle name="Output 2 5 4 3 2 4" xfId="14905"/>
    <cellStyle name="Output 2 5 4 3 2 4 2" xfId="32569"/>
    <cellStyle name="Output 2 5 4 3 2 4 3" xfId="49784"/>
    <cellStyle name="Output 2 5 4 3 2 5" xfId="21875"/>
    <cellStyle name="Output 2 5 4 3 2 6" xfId="39172"/>
    <cellStyle name="Output 2 5 4 3 3" xfId="5042"/>
    <cellStyle name="Output 2 5 4 3 3 2" xfId="11962"/>
    <cellStyle name="Output 2 5 4 3 3 2 2" xfId="18743"/>
    <cellStyle name="Output 2 5 4 3 3 2 2 2" xfId="36407"/>
    <cellStyle name="Output 2 5 4 3 3 2 2 3" xfId="53590"/>
    <cellStyle name="Output 2 5 4 3 3 2 3" xfId="29626"/>
    <cellStyle name="Output 2 5 4 3 3 2 4" xfId="46859"/>
    <cellStyle name="Output 2 5 4 3 3 3" xfId="8678"/>
    <cellStyle name="Output 2 5 4 3 3 3 2" xfId="26343"/>
    <cellStyle name="Output 2 5 4 3 3 3 3" xfId="43602"/>
    <cellStyle name="Output 2 5 4 3 3 4" xfId="15676"/>
    <cellStyle name="Output 2 5 4 3 3 4 2" xfId="33340"/>
    <cellStyle name="Output 2 5 4 3 3 4 3" xfId="50549"/>
    <cellStyle name="Output 2 5 4 3 3 5" xfId="22707"/>
    <cellStyle name="Output 2 5 4 3 3 6" xfId="39991"/>
    <cellStyle name="Output 2 5 4 3 4" xfId="10648"/>
    <cellStyle name="Output 2 5 4 3 4 2" xfId="17537"/>
    <cellStyle name="Output 2 5 4 3 4 2 2" xfId="35201"/>
    <cellStyle name="Output 2 5 4 3 4 2 3" xfId="52396"/>
    <cellStyle name="Output 2 5 4 3 4 3" xfId="28312"/>
    <cellStyle name="Output 2 5 4 3 4 4" xfId="45557"/>
    <cellStyle name="Output 2 5 4 3 5" xfId="6898"/>
    <cellStyle name="Output 2 5 4 3 5 2" xfId="24563"/>
    <cellStyle name="Output 2 5 4 3 5 3" xfId="41834"/>
    <cellStyle name="Output 2 5 4 3 6" xfId="13929"/>
    <cellStyle name="Output 2 5 4 3 6 2" xfId="31593"/>
    <cellStyle name="Output 2 5 4 3 6 3" xfId="48814"/>
    <cellStyle name="Output 2 5 4 3 7" xfId="20845"/>
    <cellStyle name="Output 2 5 4 3 8" xfId="38148"/>
    <cellStyle name="Output 2 5 4 4" xfId="3354"/>
    <cellStyle name="Output 2 5 4 4 2" xfId="5270"/>
    <cellStyle name="Output 2 5 4 4 2 2" xfId="12190"/>
    <cellStyle name="Output 2 5 4 4 2 2 2" xfId="18917"/>
    <cellStyle name="Output 2 5 4 4 2 2 2 2" xfId="36581"/>
    <cellStyle name="Output 2 5 4 4 2 2 2 3" xfId="53764"/>
    <cellStyle name="Output 2 5 4 4 2 2 3" xfId="29854"/>
    <cellStyle name="Output 2 5 4 4 2 2 4" xfId="47087"/>
    <cellStyle name="Output 2 5 4 4 2 3" xfId="8906"/>
    <cellStyle name="Output 2 5 4 4 2 3 2" xfId="26571"/>
    <cellStyle name="Output 2 5 4 4 2 3 3" xfId="43830"/>
    <cellStyle name="Output 2 5 4 4 2 4" xfId="15850"/>
    <cellStyle name="Output 2 5 4 4 2 4 2" xfId="33514"/>
    <cellStyle name="Output 2 5 4 4 2 4 3" xfId="50723"/>
    <cellStyle name="Output 2 5 4 4 2 5" xfId="22935"/>
    <cellStyle name="Output 2 5 4 4 2 6" xfId="40219"/>
    <cellStyle name="Output 2 5 4 4 3" xfId="10814"/>
    <cellStyle name="Output 2 5 4 4 3 2" xfId="17649"/>
    <cellStyle name="Output 2 5 4 4 3 2 2" xfId="35313"/>
    <cellStyle name="Output 2 5 4 4 3 2 3" xfId="52508"/>
    <cellStyle name="Output 2 5 4 4 3 3" xfId="28478"/>
    <cellStyle name="Output 2 5 4 4 3 4" xfId="45723"/>
    <cellStyle name="Output 2 5 4 4 4" xfId="7124"/>
    <cellStyle name="Output 2 5 4 4 4 2" xfId="24789"/>
    <cellStyle name="Output 2 5 4 4 4 3" xfId="42060"/>
    <cellStyle name="Output 2 5 4 4 5" xfId="14103"/>
    <cellStyle name="Output 2 5 4 4 5 2" xfId="31767"/>
    <cellStyle name="Output 2 5 4 4 5 3" xfId="48988"/>
    <cellStyle name="Output 2 5 4 4 6" xfId="21073"/>
    <cellStyle name="Output 2 5 4 4 7" xfId="38376"/>
    <cellStyle name="Output 2 5 4 5" xfId="3265"/>
    <cellStyle name="Output 2 5 4 5 2" xfId="5181"/>
    <cellStyle name="Output 2 5 4 5 2 2" xfId="12101"/>
    <cellStyle name="Output 2 5 4 5 2 2 2" xfId="18882"/>
    <cellStyle name="Output 2 5 4 5 2 2 2 2" xfId="36546"/>
    <cellStyle name="Output 2 5 4 5 2 2 2 3" xfId="53729"/>
    <cellStyle name="Output 2 5 4 5 2 2 3" xfId="29765"/>
    <cellStyle name="Output 2 5 4 5 2 2 4" xfId="46998"/>
    <cellStyle name="Output 2 5 4 5 2 3" xfId="8817"/>
    <cellStyle name="Output 2 5 4 5 2 3 2" xfId="26482"/>
    <cellStyle name="Output 2 5 4 5 2 3 3" xfId="43741"/>
    <cellStyle name="Output 2 5 4 5 2 4" xfId="15815"/>
    <cellStyle name="Output 2 5 4 5 2 4 2" xfId="33479"/>
    <cellStyle name="Output 2 5 4 5 2 4 3" xfId="50688"/>
    <cellStyle name="Output 2 5 4 5 2 5" xfId="22846"/>
    <cellStyle name="Output 2 5 4 5 2 6" xfId="40130"/>
    <cellStyle name="Output 2 5 4 5 3" xfId="7037"/>
    <cellStyle name="Output 2 5 4 5 3 2" xfId="24702"/>
    <cellStyle name="Output 2 5 4 5 3 3" xfId="41973"/>
    <cellStyle name="Output 2 5 4 5 4" xfId="14068"/>
    <cellStyle name="Output 2 5 4 5 4 2" xfId="31732"/>
    <cellStyle name="Output 2 5 4 5 4 3" xfId="48953"/>
    <cellStyle name="Output 2 5 4 5 5" xfId="20984"/>
    <cellStyle name="Output 2 5 4 5 6" xfId="38287"/>
    <cellStyle name="Output 2 5 4 6" xfId="4607"/>
    <cellStyle name="Output 2 5 4 6 2" xfId="11527"/>
    <cellStyle name="Output 2 5 4 6 2 2" xfId="18308"/>
    <cellStyle name="Output 2 5 4 6 2 2 2" xfId="35972"/>
    <cellStyle name="Output 2 5 4 6 2 2 3" xfId="53161"/>
    <cellStyle name="Output 2 5 4 6 2 3" xfId="29191"/>
    <cellStyle name="Output 2 5 4 6 2 4" xfId="46430"/>
    <cellStyle name="Output 2 5 4 6 3" xfId="8243"/>
    <cellStyle name="Output 2 5 4 6 3 2" xfId="25908"/>
    <cellStyle name="Output 2 5 4 6 3 3" xfId="43173"/>
    <cellStyle name="Output 2 5 4 6 4" xfId="15241"/>
    <cellStyle name="Output 2 5 4 6 4 2" xfId="32905"/>
    <cellStyle name="Output 2 5 4 6 4 3" xfId="50120"/>
    <cellStyle name="Output 2 5 4 6 5" xfId="22272"/>
    <cellStyle name="Output 2 5 4 6 6" xfId="39562"/>
    <cellStyle name="Output 2 5 4 7" xfId="10213"/>
    <cellStyle name="Output 2 5 4 7 2" xfId="17102"/>
    <cellStyle name="Output 2 5 4 7 2 2" xfId="34766"/>
    <cellStyle name="Output 2 5 4 7 2 3" xfId="51967"/>
    <cellStyle name="Output 2 5 4 7 3" xfId="27877"/>
    <cellStyle name="Output 2 5 4 7 4" xfId="45128"/>
    <cellStyle name="Output 2 5 4 8" xfId="6463"/>
    <cellStyle name="Output 2 5 4 8 2" xfId="24128"/>
    <cellStyle name="Output 2 5 4 8 3" xfId="41405"/>
    <cellStyle name="Output 2 5 4 9" xfId="13494"/>
    <cellStyle name="Output 2 5 4 9 2" xfId="31158"/>
    <cellStyle name="Output 2 5 4 9 3" xfId="48385"/>
    <cellStyle name="Output 2 5 5" xfId="2885"/>
    <cellStyle name="Output 2 5 5 2" xfId="3548"/>
    <cellStyle name="Output 2 5 5 2 2" xfId="5464"/>
    <cellStyle name="Output 2 5 5 2 2 2" xfId="12384"/>
    <cellStyle name="Output 2 5 5 2 2 2 2" xfId="19111"/>
    <cellStyle name="Output 2 5 5 2 2 2 2 2" xfId="36775"/>
    <cellStyle name="Output 2 5 5 2 2 2 2 3" xfId="53955"/>
    <cellStyle name="Output 2 5 5 2 2 2 3" xfId="30048"/>
    <cellStyle name="Output 2 5 5 2 2 2 4" xfId="47278"/>
    <cellStyle name="Output 2 5 5 2 2 3" xfId="9100"/>
    <cellStyle name="Output 2 5 5 2 2 3 2" xfId="26765"/>
    <cellStyle name="Output 2 5 5 2 2 3 3" xfId="44021"/>
    <cellStyle name="Output 2 5 5 2 2 4" xfId="16044"/>
    <cellStyle name="Output 2 5 5 2 2 4 2" xfId="33708"/>
    <cellStyle name="Output 2 5 5 2 2 4 3" xfId="50914"/>
    <cellStyle name="Output 2 5 5 2 2 5" xfId="23129"/>
    <cellStyle name="Output 2 5 5 2 2 6" xfId="40410"/>
    <cellStyle name="Output 2 5 5 2 3" xfId="11008"/>
    <cellStyle name="Output 2 5 5 2 3 2" xfId="17843"/>
    <cellStyle name="Output 2 5 5 2 3 2 2" xfId="35507"/>
    <cellStyle name="Output 2 5 5 2 3 2 3" xfId="52699"/>
    <cellStyle name="Output 2 5 5 2 3 3" xfId="28672"/>
    <cellStyle name="Output 2 5 5 2 3 4" xfId="45914"/>
    <cellStyle name="Output 2 5 5 2 4" xfId="7245"/>
    <cellStyle name="Output 2 5 5 2 4 2" xfId="24910"/>
    <cellStyle name="Output 2 5 5 2 4 3" xfId="42178"/>
    <cellStyle name="Output 2 5 5 2 5" xfId="14297"/>
    <cellStyle name="Output 2 5 5 2 5 2" xfId="31961"/>
    <cellStyle name="Output 2 5 5 2 5 3" xfId="49179"/>
    <cellStyle name="Output 2 5 5 2 6" xfId="21267"/>
    <cellStyle name="Output 2 5 5 2 7" xfId="38567"/>
    <cellStyle name="Output 2 5 5 3" xfId="3918"/>
    <cellStyle name="Output 2 5 5 3 2" xfId="5834"/>
    <cellStyle name="Output 2 5 5 3 2 2" xfId="12754"/>
    <cellStyle name="Output 2 5 5 3 2 2 2" xfId="19481"/>
    <cellStyle name="Output 2 5 5 3 2 2 2 2" xfId="37145"/>
    <cellStyle name="Output 2 5 5 3 2 2 2 3" xfId="54322"/>
    <cellStyle name="Output 2 5 5 3 2 2 3" xfId="30418"/>
    <cellStyle name="Output 2 5 5 3 2 2 4" xfId="47645"/>
    <cellStyle name="Output 2 5 5 3 2 3" xfId="9470"/>
    <cellStyle name="Output 2 5 5 3 2 3 2" xfId="27135"/>
    <cellStyle name="Output 2 5 5 3 2 3 3" xfId="44388"/>
    <cellStyle name="Output 2 5 5 3 2 4" xfId="16414"/>
    <cellStyle name="Output 2 5 5 3 2 4 2" xfId="34078"/>
    <cellStyle name="Output 2 5 5 3 2 4 3" xfId="51281"/>
    <cellStyle name="Output 2 5 5 3 2 5" xfId="23499"/>
    <cellStyle name="Output 2 5 5 3 2 6" xfId="40777"/>
    <cellStyle name="Output 2 5 5 3 3" xfId="7615"/>
    <cellStyle name="Output 2 5 5 3 3 2" xfId="25280"/>
    <cellStyle name="Output 2 5 5 3 3 3" xfId="42545"/>
    <cellStyle name="Output 2 5 5 3 4" xfId="14667"/>
    <cellStyle name="Output 2 5 5 3 4 2" xfId="32331"/>
    <cellStyle name="Output 2 5 5 3 4 3" xfId="49546"/>
    <cellStyle name="Output 2 5 5 3 5" xfId="21637"/>
    <cellStyle name="Output 2 5 5 3 6" xfId="38934"/>
    <cellStyle name="Output 2 5 5 4" xfId="4801"/>
    <cellStyle name="Output 2 5 5 4 2" xfId="11721"/>
    <cellStyle name="Output 2 5 5 4 2 2" xfId="18502"/>
    <cellStyle name="Output 2 5 5 4 2 2 2" xfId="36166"/>
    <cellStyle name="Output 2 5 5 4 2 2 3" xfId="53352"/>
    <cellStyle name="Output 2 5 5 4 2 3" xfId="29385"/>
    <cellStyle name="Output 2 5 5 4 2 4" xfId="46621"/>
    <cellStyle name="Output 2 5 5 4 3" xfId="8437"/>
    <cellStyle name="Output 2 5 5 4 3 2" xfId="26102"/>
    <cellStyle name="Output 2 5 5 4 3 3" xfId="43364"/>
    <cellStyle name="Output 2 5 5 4 4" xfId="15435"/>
    <cellStyle name="Output 2 5 5 4 4 2" xfId="33099"/>
    <cellStyle name="Output 2 5 5 4 4 3" xfId="50311"/>
    <cellStyle name="Output 2 5 5 4 5" xfId="22466"/>
    <cellStyle name="Output 2 5 5 4 6" xfId="39753"/>
    <cellStyle name="Output 2 5 5 5" xfId="10407"/>
    <cellStyle name="Output 2 5 5 5 2" xfId="17296"/>
    <cellStyle name="Output 2 5 5 5 2 2" xfId="34960"/>
    <cellStyle name="Output 2 5 5 5 2 3" xfId="52158"/>
    <cellStyle name="Output 2 5 5 5 3" xfId="28071"/>
    <cellStyle name="Output 2 5 5 5 4" xfId="45319"/>
    <cellStyle name="Output 2 5 5 6" xfId="6657"/>
    <cellStyle name="Output 2 5 5 6 2" xfId="24322"/>
    <cellStyle name="Output 2 5 5 6 3" xfId="41596"/>
    <cellStyle name="Output 2 5 5 7" xfId="13688"/>
    <cellStyle name="Output 2 5 5 7 2" xfId="31352"/>
    <cellStyle name="Output 2 5 5 7 3" xfId="48576"/>
    <cellStyle name="Output 2 5 5 8" xfId="20604"/>
    <cellStyle name="Output 2 5 5 9" xfId="37910"/>
    <cellStyle name="Output 2 5 6" xfId="4537"/>
    <cellStyle name="Output 2 5 6 2" xfId="6401"/>
    <cellStyle name="Output 2 5 6 2 2" xfId="13320"/>
    <cellStyle name="Output 2 5 6 2 2 2" xfId="19993"/>
    <cellStyle name="Output 2 5 6 2 2 2 2" xfId="37657"/>
    <cellStyle name="Output 2 5 6 2 2 2 3" xfId="54834"/>
    <cellStyle name="Output 2 5 6 2 2 3" xfId="30984"/>
    <cellStyle name="Output 2 5 6 2 2 4" xfId="48211"/>
    <cellStyle name="Output 2 5 6 2 3" xfId="10036"/>
    <cellStyle name="Output 2 5 6 2 3 2" xfId="27701"/>
    <cellStyle name="Output 2 5 6 2 3 3" xfId="44954"/>
    <cellStyle name="Output 2 5 6 2 4" xfId="16926"/>
    <cellStyle name="Output 2 5 6 2 4 2" xfId="34590"/>
    <cellStyle name="Output 2 5 6 2 4 3" xfId="51793"/>
    <cellStyle name="Output 2 5 6 2 5" xfId="24066"/>
    <cellStyle name="Output 2 5 6 2 6" xfId="41343"/>
    <cellStyle name="Output 2 5 6 3" xfId="11465"/>
    <cellStyle name="Output 2 5 6 3 2" xfId="18246"/>
    <cellStyle name="Output 2 5 6 3 2 2" xfId="35910"/>
    <cellStyle name="Output 2 5 6 3 2 3" xfId="53099"/>
    <cellStyle name="Output 2 5 6 3 3" xfId="29129"/>
    <cellStyle name="Output 2 5 6 3 4" xfId="46368"/>
    <cellStyle name="Output 2 5 6 4" xfId="8181"/>
    <cellStyle name="Output 2 5 6 4 2" xfId="25846"/>
    <cellStyle name="Output 2 5 6 4 3" xfId="43111"/>
    <cellStyle name="Output 2 5 6 5" xfId="15179"/>
    <cellStyle name="Output 2 5 6 5 2" xfId="32843"/>
    <cellStyle name="Output 2 5 6 5 3" xfId="50058"/>
    <cellStyle name="Output 2 5 6 6" xfId="22210"/>
    <cellStyle name="Output 2 5 6 7" xfId="39500"/>
    <cellStyle name="Output 2 5 7" xfId="4451"/>
    <cellStyle name="Output 2 5 7 2" xfId="6315"/>
    <cellStyle name="Output 2 5 7 2 2" xfId="13234"/>
    <cellStyle name="Output 2 5 7 2 2 2" xfId="19907"/>
    <cellStyle name="Output 2 5 7 2 2 2 2" xfId="37571"/>
    <cellStyle name="Output 2 5 7 2 2 2 3" xfId="54748"/>
    <cellStyle name="Output 2 5 7 2 2 3" xfId="30898"/>
    <cellStyle name="Output 2 5 7 2 2 4" xfId="48125"/>
    <cellStyle name="Output 2 5 7 2 3" xfId="9950"/>
    <cellStyle name="Output 2 5 7 2 3 2" xfId="27615"/>
    <cellStyle name="Output 2 5 7 2 3 3" xfId="44868"/>
    <cellStyle name="Output 2 5 7 2 4" xfId="16840"/>
    <cellStyle name="Output 2 5 7 2 4 2" xfId="34504"/>
    <cellStyle name="Output 2 5 7 2 4 3" xfId="51707"/>
    <cellStyle name="Output 2 5 7 2 5" xfId="23980"/>
    <cellStyle name="Output 2 5 7 2 6" xfId="41257"/>
    <cellStyle name="Output 2 5 7 3" xfId="11379"/>
    <cellStyle name="Output 2 5 7 3 2" xfId="18160"/>
    <cellStyle name="Output 2 5 7 3 2 2" xfId="35824"/>
    <cellStyle name="Output 2 5 7 3 2 3" xfId="53013"/>
    <cellStyle name="Output 2 5 7 3 3" xfId="29043"/>
    <cellStyle name="Output 2 5 7 3 4" xfId="46282"/>
    <cellStyle name="Output 2 5 7 4" xfId="8095"/>
    <cellStyle name="Output 2 5 7 4 2" xfId="25760"/>
    <cellStyle name="Output 2 5 7 4 3" xfId="43025"/>
    <cellStyle name="Output 2 5 7 5" xfId="15093"/>
    <cellStyle name="Output 2 5 7 5 2" xfId="32757"/>
    <cellStyle name="Output 2 5 7 5 3" xfId="49972"/>
    <cellStyle name="Output 2 5 7 6" xfId="22124"/>
    <cellStyle name="Output 2 5 7 7" xfId="39414"/>
    <cellStyle name="Output 2 5 8" xfId="10180"/>
    <cellStyle name="Output 2 5 8 2" xfId="17069"/>
    <cellStyle name="Output 2 5 8 2 2" xfId="34733"/>
    <cellStyle name="Output 2 5 8 2 3" xfId="51934"/>
    <cellStyle name="Output 2 5 8 3" xfId="27844"/>
    <cellStyle name="Output 2 5 8 4" xfId="45095"/>
    <cellStyle name="Output 2 5 9" xfId="13461"/>
    <cellStyle name="Output 2 5 9 2" xfId="31125"/>
    <cellStyle name="Output 2 5 9 3" xfId="48352"/>
    <cellStyle name="Output 2 6" xfId="1909"/>
    <cellStyle name="Output 2 6 2" xfId="2688"/>
    <cellStyle name="Output 2 6 2 10" xfId="20409"/>
    <cellStyle name="Output 2 6 2 11" xfId="37718"/>
    <cellStyle name="Output 2 6 2 2" xfId="2917"/>
    <cellStyle name="Output 2 6 2 2 2" xfId="3580"/>
    <cellStyle name="Output 2 6 2 2 2 2" xfId="5496"/>
    <cellStyle name="Output 2 6 2 2 2 2 2" xfId="12416"/>
    <cellStyle name="Output 2 6 2 2 2 2 2 2" xfId="19143"/>
    <cellStyle name="Output 2 6 2 2 2 2 2 2 2" xfId="36807"/>
    <cellStyle name="Output 2 6 2 2 2 2 2 2 3" xfId="53987"/>
    <cellStyle name="Output 2 6 2 2 2 2 2 3" xfId="30080"/>
    <cellStyle name="Output 2 6 2 2 2 2 2 4" xfId="47310"/>
    <cellStyle name="Output 2 6 2 2 2 2 3" xfId="9132"/>
    <cellStyle name="Output 2 6 2 2 2 2 3 2" xfId="26797"/>
    <cellStyle name="Output 2 6 2 2 2 2 3 3" xfId="44053"/>
    <cellStyle name="Output 2 6 2 2 2 2 4" xfId="16076"/>
    <cellStyle name="Output 2 6 2 2 2 2 4 2" xfId="33740"/>
    <cellStyle name="Output 2 6 2 2 2 2 4 3" xfId="50946"/>
    <cellStyle name="Output 2 6 2 2 2 2 5" xfId="23161"/>
    <cellStyle name="Output 2 6 2 2 2 2 6" xfId="40442"/>
    <cellStyle name="Output 2 6 2 2 2 3" xfId="11040"/>
    <cellStyle name="Output 2 6 2 2 2 3 2" xfId="17875"/>
    <cellStyle name="Output 2 6 2 2 2 3 2 2" xfId="35539"/>
    <cellStyle name="Output 2 6 2 2 2 3 2 3" xfId="52731"/>
    <cellStyle name="Output 2 6 2 2 2 3 3" xfId="28704"/>
    <cellStyle name="Output 2 6 2 2 2 3 4" xfId="45946"/>
    <cellStyle name="Output 2 6 2 2 2 4" xfId="7277"/>
    <cellStyle name="Output 2 6 2 2 2 4 2" xfId="24942"/>
    <cellStyle name="Output 2 6 2 2 2 4 3" xfId="42210"/>
    <cellStyle name="Output 2 6 2 2 2 5" xfId="14329"/>
    <cellStyle name="Output 2 6 2 2 2 5 2" xfId="31993"/>
    <cellStyle name="Output 2 6 2 2 2 5 3" xfId="49211"/>
    <cellStyle name="Output 2 6 2 2 2 6" xfId="21299"/>
    <cellStyle name="Output 2 6 2 2 2 7" xfId="38599"/>
    <cellStyle name="Output 2 6 2 2 3" xfId="3950"/>
    <cellStyle name="Output 2 6 2 2 3 2" xfId="5866"/>
    <cellStyle name="Output 2 6 2 2 3 2 2" xfId="12786"/>
    <cellStyle name="Output 2 6 2 2 3 2 2 2" xfId="19513"/>
    <cellStyle name="Output 2 6 2 2 3 2 2 2 2" xfId="37177"/>
    <cellStyle name="Output 2 6 2 2 3 2 2 2 3" xfId="54354"/>
    <cellStyle name="Output 2 6 2 2 3 2 2 3" xfId="30450"/>
    <cellStyle name="Output 2 6 2 2 3 2 2 4" xfId="47677"/>
    <cellStyle name="Output 2 6 2 2 3 2 3" xfId="9502"/>
    <cellStyle name="Output 2 6 2 2 3 2 3 2" xfId="27167"/>
    <cellStyle name="Output 2 6 2 2 3 2 3 3" xfId="44420"/>
    <cellStyle name="Output 2 6 2 2 3 2 4" xfId="16446"/>
    <cellStyle name="Output 2 6 2 2 3 2 4 2" xfId="34110"/>
    <cellStyle name="Output 2 6 2 2 3 2 4 3" xfId="51313"/>
    <cellStyle name="Output 2 6 2 2 3 2 5" xfId="23531"/>
    <cellStyle name="Output 2 6 2 2 3 2 6" xfId="40809"/>
    <cellStyle name="Output 2 6 2 2 3 3" xfId="7647"/>
    <cellStyle name="Output 2 6 2 2 3 3 2" xfId="25312"/>
    <cellStyle name="Output 2 6 2 2 3 3 3" xfId="42577"/>
    <cellStyle name="Output 2 6 2 2 3 4" xfId="14699"/>
    <cellStyle name="Output 2 6 2 2 3 4 2" xfId="32363"/>
    <cellStyle name="Output 2 6 2 2 3 4 3" xfId="49578"/>
    <cellStyle name="Output 2 6 2 2 3 5" xfId="21669"/>
    <cellStyle name="Output 2 6 2 2 3 6" xfId="38966"/>
    <cellStyle name="Output 2 6 2 2 4" xfId="4833"/>
    <cellStyle name="Output 2 6 2 2 4 2" xfId="11753"/>
    <cellStyle name="Output 2 6 2 2 4 2 2" xfId="18534"/>
    <cellStyle name="Output 2 6 2 2 4 2 2 2" xfId="36198"/>
    <cellStyle name="Output 2 6 2 2 4 2 2 3" xfId="53384"/>
    <cellStyle name="Output 2 6 2 2 4 2 3" xfId="29417"/>
    <cellStyle name="Output 2 6 2 2 4 2 4" xfId="46653"/>
    <cellStyle name="Output 2 6 2 2 4 3" xfId="8469"/>
    <cellStyle name="Output 2 6 2 2 4 3 2" xfId="26134"/>
    <cellStyle name="Output 2 6 2 2 4 3 3" xfId="43396"/>
    <cellStyle name="Output 2 6 2 2 4 4" xfId="15467"/>
    <cellStyle name="Output 2 6 2 2 4 4 2" xfId="33131"/>
    <cellStyle name="Output 2 6 2 2 4 4 3" xfId="50343"/>
    <cellStyle name="Output 2 6 2 2 4 5" xfId="22498"/>
    <cellStyle name="Output 2 6 2 2 4 6" xfId="39785"/>
    <cellStyle name="Output 2 6 2 2 5" xfId="10439"/>
    <cellStyle name="Output 2 6 2 2 5 2" xfId="17328"/>
    <cellStyle name="Output 2 6 2 2 5 2 2" xfId="34992"/>
    <cellStyle name="Output 2 6 2 2 5 2 3" xfId="52190"/>
    <cellStyle name="Output 2 6 2 2 5 3" xfId="28103"/>
    <cellStyle name="Output 2 6 2 2 5 4" xfId="45351"/>
    <cellStyle name="Output 2 6 2 2 6" xfId="6689"/>
    <cellStyle name="Output 2 6 2 2 6 2" xfId="24354"/>
    <cellStyle name="Output 2 6 2 2 6 3" xfId="41628"/>
    <cellStyle name="Output 2 6 2 2 7" xfId="13720"/>
    <cellStyle name="Output 2 6 2 2 7 2" xfId="31384"/>
    <cellStyle name="Output 2 6 2 2 7 3" xfId="48608"/>
    <cellStyle name="Output 2 6 2 2 8" xfId="20636"/>
    <cellStyle name="Output 2 6 2 2 9" xfId="37942"/>
    <cellStyle name="Output 2 6 2 3" xfId="3125"/>
    <cellStyle name="Output 2 6 2 3 2" xfId="4155"/>
    <cellStyle name="Output 2 6 2 3 2 2" xfId="6071"/>
    <cellStyle name="Output 2 6 2 3 2 2 2" xfId="12991"/>
    <cellStyle name="Output 2 6 2 3 2 2 2 2" xfId="19718"/>
    <cellStyle name="Output 2 6 2 3 2 2 2 2 2" xfId="37382"/>
    <cellStyle name="Output 2 6 2 3 2 2 2 2 3" xfId="54559"/>
    <cellStyle name="Output 2 6 2 3 2 2 2 3" xfId="30655"/>
    <cellStyle name="Output 2 6 2 3 2 2 2 4" xfId="47882"/>
    <cellStyle name="Output 2 6 2 3 2 2 3" xfId="9707"/>
    <cellStyle name="Output 2 6 2 3 2 2 3 2" xfId="27372"/>
    <cellStyle name="Output 2 6 2 3 2 2 3 3" xfId="44625"/>
    <cellStyle name="Output 2 6 2 3 2 2 4" xfId="16651"/>
    <cellStyle name="Output 2 6 2 3 2 2 4 2" xfId="34315"/>
    <cellStyle name="Output 2 6 2 3 2 2 4 3" xfId="51518"/>
    <cellStyle name="Output 2 6 2 3 2 2 5" xfId="23736"/>
    <cellStyle name="Output 2 6 2 3 2 2 6" xfId="41014"/>
    <cellStyle name="Output 2 6 2 3 2 3" xfId="7852"/>
    <cellStyle name="Output 2 6 2 3 2 3 2" xfId="25517"/>
    <cellStyle name="Output 2 6 2 3 2 3 3" xfId="42782"/>
    <cellStyle name="Output 2 6 2 3 2 4" xfId="14904"/>
    <cellStyle name="Output 2 6 2 3 2 4 2" xfId="32568"/>
    <cellStyle name="Output 2 6 2 3 2 4 3" xfId="49783"/>
    <cellStyle name="Output 2 6 2 3 2 5" xfId="21874"/>
    <cellStyle name="Output 2 6 2 3 2 6" xfId="39171"/>
    <cellStyle name="Output 2 6 2 3 3" xfId="5041"/>
    <cellStyle name="Output 2 6 2 3 3 2" xfId="11961"/>
    <cellStyle name="Output 2 6 2 3 3 2 2" xfId="18742"/>
    <cellStyle name="Output 2 6 2 3 3 2 2 2" xfId="36406"/>
    <cellStyle name="Output 2 6 2 3 3 2 2 3" xfId="53589"/>
    <cellStyle name="Output 2 6 2 3 3 2 3" xfId="29625"/>
    <cellStyle name="Output 2 6 2 3 3 2 4" xfId="46858"/>
    <cellStyle name="Output 2 6 2 3 3 3" xfId="8677"/>
    <cellStyle name="Output 2 6 2 3 3 3 2" xfId="26342"/>
    <cellStyle name="Output 2 6 2 3 3 3 3" xfId="43601"/>
    <cellStyle name="Output 2 6 2 3 3 4" xfId="15675"/>
    <cellStyle name="Output 2 6 2 3 3 4 2" xfId="33339"/>
    <cellStyle name="Output 2 6 2 3 3 4 3" xfId="50548"/>
    <cellStyle name="Output 2 6 2 3 3 5" xfId="22706"/>
    <cellStyle name="Output 2 6 2 3 3 6" xfId="39990"/>
    <cellStyle name="Output 2 6 2 3 4" xfId="10647"/>
    <cellStyle name="Output 2 6 2 3 4 2" xfId="17536"/>
    <cellStyle name="Output 2 6 2 3 4 2 2" xfId="35200"/>
    <cellStyle name="Output 2 6 2 3 4 2 3" xfId="52395"/>
    <cellStyle name="Output 2 6 2 3 4 3" xfId="28311"/>
    <cellStyle name="Output 2 6 2 3 4 4" xfId="45556"/>
    <cellStyle name="Output 2 6 2 3 5" xfId="6897"/>
    <cellStyle name="Output 2 6 2 3 5 2" xfId="24562"/>
    <cellStyle name="Output 2 6 2 3 5 3" xfId="41833"/>
    <cellStyle name="Output 2 6 2 3 6" xfId="13928"/>
    <cellStyle name="Output 2 6 2 3 6 2" xfId="31592"/>
    <cellStyle name="Output 2 6 2 3 6 3" xfId="48813"/>
    <cellStyle name="Output 2 6 2 3 7" xfId="20844"/>
    <cellStyle name="Output 2 6 2 3 8" xfId="38147"/>
    <cellStyle name="Output 2 6 2 4" xfId="3353"/>
    <cellStyle name="Output 2 6 2 4 2" xfId="5269"/>
    <cellStyle name="Output 2 6 2 4 2 2" xfId="12189"/>
    <cellStyle name="Output 2 6 2 4 2 2 2" xfId="18916"/>
    <cellStyle name="Output 2 6 2 4 2 2 2 2" xfId="36580"/>
    <cellStyle name="Output 2 6 2 4 2 2 2 3" xfId="53763"/>
    <cellStyle name="Output 2 6 2 4 2 2 3" xfId="29853"/>
    <cellStyle name="Output 2 6 2 4 2 2 4" xfId="47086"/>
    <cellStyle name="Output 2 6 2 4 2 3" xfId="8905"/>
    <cellStyle name="Output 2 6 2 4 2 3 2" xfId="26570"/>
    <cellStyle name="Output 2 6 2 4 2 3 3" xfId="43829"/>
    <cellStyle name="Output 2 6 2 4 2 4" xfId="15849"/>
    <cellStyle name="Output 2 6 2 4 2 4 2" xfId="33513"/>
    <cellStyle name="Output 2 6 2 4 2 4 3" xfId="50722"/>
    <cellStyle name="Output 2 6 2 4 2 5" xfId="22934"/>
    <cellStyle name="Output 2 6 2 4 2 6" xfId="40218"/>
    <cellStyle name="Output 2 6 2 4 3" xfId="10813"/>
    <cellStyle name="Output 2 6 2 4 3 2" xfId="17648"/>
    <cellStyle name="Output 2 6 2 4 3 2 2" xfId="35312"/>
    <cellStyle name="Output 2 6 2 4 3 2 3" xfId="52507"/>
    <cellStyle name="Output 2 6 2 4 3 3" xfId="28477"/>
    <cellStyle name="Output 2 6 2 4 3 4" xfId="45722"/>
    <cellStyle name="Output 2 6 2 4 4" xfId="7123"/>
    <cellStyle name="Output 2 6 2 4 4 2" xfId="24788"/>
    <cellStyle name="Output 2 6 2 4 4 3" xfId="42059"/>
    <cellStyle name="Output 2 6 2 4 5" xfId="14102"/>
    <cellStyle name="Output 2 6 2 4 5 2" xfId="31766"/>
    <cellStyle name="Output 2 6 2 4 5 3" xfId="48987"/>
    <cellStyle name="Output 2 6 2 4 6" xfId="21072"/>
    <cellStyle name="Output 2 6 2 4 7" xfId="38375"/>
    <cellStyle name="Output 2 6 2 5" xfId="3266"/>
    <cellStyle name="Output 2 6 2 5 2" xfId="5182"/>
    <cellStyle name="Output 2 6 2 5 2 2" xfId="12102"/>
    <cellStyle name="Output 2 6 2 5 2 2 2" xfId="18883"/>
    <cellStyle name="Output 2 6 2 5 2 2 2 2" xfId="36547"/>
    <cellStyle name="Output 2 6 2 5 2 2 2 3" xfId="53730"/>
    <cellStyle name="Output 2 6 2 5 2 2 3" xfId="29766"/>
    <cellStyle name="Output 2 6 2 5 2 2 4" xfId="46999"/>
    <cellStyle name="Output 2 6 2 5 2 3" xfId="8818"/>
    <cellStyle name="Output 2 6 2 5 2 3 2" xfId="26483"/>
    <cellStyle name="Output 2 6 2 5 2 3 3" xfId="43742"/>
    <cellStyle name="Output 2 6 2 5 2 4" xfId="15816"/>
    <cellStyle name="Output 2 6 2 5 2 4 2" xfId="33480"/>
    <cellStyle name="Output 2 6 2 5 2 4 3" xfId="50689"/>
    <cellStyle name="Output 2 6 2 5 2 5" xfId="22847"/>
    <cellStyle name="Output 2 6 2 5 2 6" xfId="40131"/>
    <cellStyle name="Output 2 6 2 5 3" xfId="7038"/>
    <cellStyle name="Output 2 6 2 5 3 2" xfId="24703"/>
    <cellStyle name="Output 2 6 2 5 3 3" xfId="41974"/>
    <cellStyle name="Output 2 6 2 5 4" xfId="14069"/>
    <cellStyle name="Output 2 6 2 5 4 2" xfId="31733"/>
    <cellStyle name="Output 2 6 2 5 4 3" xfId="48954"/>
    <cellStyle name="Output 2 6 2 5 5" xfId="20985"/>
    <cellStyle name="Output 2 6 2 5 6" xfId="38288"/>
    <cellStyle name="Output 2 6 2 6" xfId="4606"/>
    <cellStyle name="Output 2 6 2 6 2" xfId="11526"/>
    <cellStyle name="Output 2 6 2 6 2 2" xfId="18307"/>
    <cellStyle name="Output 2 6 2 6 2 2 2" xfId="35971"/>
    <cellStyle name="Output 2 6 2 6 2 2 3" xfId="53160"/>
    <cellStyle name="Output 2 6 2 6 2 3" xfId="29190"/>
    <cellStyle name="Output 2 6 2 6 2 4" xfId="46429"/>
    <cellStyle name="Output 2 6 2 6 3" xfId="8242"/>
    <cellStyle name="Output 2 6 2 6 3 2" xfId="25907"/>
    <cellStyle name="Output 2 6 2 6 3 3" xfId="43172"/>
    <cellStyle name="Output 2 6 2 6 4" xfId="15240"/>
    <cellStyle name="Output 2 6 2 6 4 2" xfId="32904"/>
    <cellStyle name="Output 2 6 2 6 4 3" xfId="50119"/>
    <cellStyle name="Output 2 6 2 6 5" xfId="22271"/>
    <cellStyle name="Output 2 6 2 6 6" xfId="39561"/>
    <cellStyle name="Output 2 6 2 7" xfId="10212"/>
    <cellStyle name="Output 2 6 2 7 2" xfId="17101"/>
    <cellStyle name="Output 2 6 2 7 2 2" xfId="34765"/>
    <cellStyle name="Output 2 6 2 7 2 3" xfId="51966"/>
    <cellStyle name="Output 2 6 2 7 3" xfId="27876"/>
    <cellStyle name="Output 2 6 2 7 4" xfId="45127"/>
    <cellStyle name="Output 2 6 2 8" xfId="6462"/>
    <cellStyle name="Output 2 6 2 8 2" xfId="24127"/>
    <cellStyle name="Output 2 6 2 8 3" xfId="41404"/>
    <cellStyle name="Output 2 6 2 9" xfId="13493"/>
    <cellStyle name="Output 2 6 2 9 2" xfId="31157"/>
    <cellStyle name="Output 2 6 2 9 3" xfId="48384"/>
    <cellStyle name="Output 2 6 3" xfId="2886"/>
    <cellStyle name="Output 2 6 3 2" xfId="3549"/>
    <cellStyle name="Output 2 6 3 2 2" xfId="5465"/>
    <cellStyle name="Output 2 6 3 2 2 2" xfId="12385"/>
    <cellStyle name="Output 2 6 3 2 2 2 2" xfId="19112"/>
    <cellStyle name="Output 2 6 3 2 2 2 2 2" xfId="36776"/>
    <cellStyle name="Output 2 6 3 2 2 2 2 3" xfId="53956"/>
    <cellStyle name="Output 2 6 3 2 2 2 3" xfId="30049"/>
    <cellStyle name="Output 2 6 3 2 2 2 4" xfId="47279"/>
    <cellStyle name="Output 2 6 3 2 2 3" xfId="9101"/>
    <cellStyle name="Output 2 6 3 2 2 3 2" xfId="26766"/>
    <cellStyle name="Output 2 6 3 2 2 3 3" xfId="44022"/>
    <cellStyle name="Output 2 6 3 2 2 4" xfId="16045"/>
    <cellStyle name="Output 2 6 3 2 2 4 2" xfId="33709"/>
    <cellStyle name="Output 2 6 3 2 2 4 3" xfId="50915"/>
    <cellStyle name="Output 2 6 3 2 2 5" xfId="23130"/>
    <cellStyle name="Output 2 6 3 2 2 6" xfId="40411"/>
    <cellStyle name="Output 2 6 3 2 3" xfId="11009"/>
    <cellStyle name="Output 2 6 3 2 3 2" xfId="17844"/>
    <cellStyle name="Output 2 6 3 2 3 2 2" xfId="35508"/>
    <cellStyle name="Output 2 6 3 2 3 2 3" xfId="52700"/>
    <cellStyle name="Output 2 6 3 2 3 3" xfId="28673"/>
    <cellStyle name="Output 2 6 3 2 3 4" xfId="45915"/>
    <cellStyle name="Output 2 6 3 2 4" xfId="7246"/>
    <cellStyle name="Output 2 6 3 2 4 2" xfId="24911"/>
    <cellStyle name="Output 2 6 3 2 4 3" xfId="42179"/>
    <cellStyle name="Output 2 6 3 2 5" xfId="14298"/>
    <cellStyle name="Output 2 6 3 2 5 2" xfId="31962"/>
    <cellStyle name="Output 2 6 3 2 5 3" xfId="49180"/>
    <cellStyle name="Output 2 6 3 2 6" xfId="21268"/>
    <cellStyle name="Output 2 6 3 2 7" xfId="38568"/>
    <cellStyle name="Output 2 6 3 3" xfId="3919"/>
    <cellStyle name="Output 2 6 3 3 2" xfId="5835"/>
    <cellStyle name="Output 2 6 3 3 2 2" xfId="12755"/>
    <cellStyle name="Output 2 6 3 3 2 2 2" xfId="19482"/>
    <cellStyle name="Output 2 6 3 3 2 2 2 2" xfId="37146"/>
    <cellStyle name="Output 2 6 3 3 2 2 2 3" xfId="54323"/>
    <cellStyle name="Output 2 6 3 3 2 2 3" xfId="30419"/>
    <cellStyle name="Output 2 6 3 3 2 2 4" xfId="47646"/>
    <cellStyle name="Output 2 6 3 3 2 3" xfId="9471"/>
    <cellStyle name="Output 2 6 3 3 2 3 2" xfId="27136"/>
    <cellStyle name="Output 2 6 3 3 2 3 3" xfId="44389"/>
    <cellStyle name="Output 2 6 3 3 2 4" xfId="16415"/>
    <cellStyle name="Output 2 6 3 3 2 4 2" xfId="34079"/>
    <cellStyle name="Output 2 6 3 3 2 4 3" xfId="51282"/>
    <cellStyle name="Output 2 6 3 3 2 5" xfId="23500"/>
    <cellStyle name="Output 2 6 3 3 2 6" xfId="40778"/>
    <cellStyle name="Output 2 6 3 3 3" xfId="7616"/>
    <cellStyle name="Output 2 6 3 3 3 2" xfId="25281"/>
    <cellStyle name="Output 2 6 3 3 3 3" xfId="42546"/>
    <cellStyle name="Output 2 6 3 3 4" xfId="14668"/>
    <cellStyle name="Output 2 6 3 3 4 2" xfId="32332"/>
    <cellStyle name="Output 2 6 3 3 4 3" xfId="49547"/>
    <cellStyle name="Output 2 6 3 3 5" xfId="21638"/>
    <cellStyle name="Output 2 6 3 3 6" xfId="38935"/>
    <cellStyle name="Output 2 6 3 4" xfId="4802"/>
    <cellStyle name="Output 2 6 3 4 2" xfId="11722"/>
    <cellStyle name="Output 2 6 3 4 2 2" xfId="18503"/>
    <cellStyle name="Output 2 6 3 4 2 2 2" xfId="36167"/>
    <cellStyle name="Output 2 6 3 4 2 2 3" xfId="53353"/>
    <cellStyle name="Output 2 6 3 4 2 3" xfId="29386"/>
    <cellStyle name="Output 2 6 3 4 2 4" xfId="46622"/>
    <cellStyle name="Output 2 6 3 4 3" xfId="8438"/>
    <cellStyle name="Output 2 6 3 4 3 2" xfId="26103"/>
    <cellStyle name="Output 2 6 3 4 3 3" xfId="43365"/>
    <cellStyle name="Output 2 6 3 4 4" xfId="15436"/>
    <cellStyle name="Output 2 6 3 4 4 2" xfId="33100"/>
    <cellStyle name="Output 2 6 3 4 4 3" xfId="50312"/>
    <cellStyle name="Output 2 6 3 4 5" xfId="22467"/>
    <cellStyle name="Output 2 6 3 4 6" xfId="39754"/>
    <cellStyle name="Output 2 6 3 5" xfId="10408"/>
    <cellStyle name="Output 2 6 3 5 2" xfId="17297"/>
    <cellStyle name="Output 2 6 3 5 2 2" xfId="34961"/>
    <cellStyle name="Output 2 6 3 5 2 3" xfId="52159"/>
    <cellStyle name="Output 2 6 3 5 3" xfId="28072"/>
    <cellStyle name="Output 2 6 3 5 4" xfId="45320"/>
    <cellStyle name="Output 2 6 3 6" xfId="6658"/>
    <cellStyle name="Output 2 6 3 6 2" xfId="24323"/>
    <cellStyle name="Output 2 6 3 6 3" xfId="41597"/>
    <cellStyle name="Output 2 6 3 7" xfId="13689"/>
    <cellStyle name="Output 2 6 3 7 2" xfId="31353"/>
    <cellStyle name="Output 2 6 3 7 3" xfId="48577"/>
    <cellStyle name="Output 2 6 3 8" xfId="20605"/>
    <cellStyle name="Output 2 6 3 9" xfId="37911"/>
    <cellStyle name="Output 2 6 4" xfId="4538"/>
    <cellStyle name="Output 2 6 4 2" xfId="6402"/>
    <cellStyle name="Output 2 6 4 2 2" xfId="13321"/>
    <cellStyle name="Output 2 6 4 2 2 2" xfId="19994"/>
    <cellStyle name="Output 2 6 4 2 2 2 2" xfId="37658"/>
    <cellStyle name="Output 2 6 4 2 2 2 3" xfId="54835"/>
    <cellStyle name="Output 2 6 4 2 2 3" xfId="30985"/>
    <cellStyle name="Output 2 6 4 2 2 4" xfId="48212"/>
    <cellStyle name="Output 2 6 4 2 3" xfId="10037"/>
    <cellStyle name="Output 2 6 4 2 3 2" xfId="27702"/>
    <cellStyle name="Output 2 6 4 2 3 3" xfId="44955"/>
    <cellStyle name="Output 2 6 4 2 4" xfId="16927"/>
    <cellStyle name="Output 2 6 4 2 4 2" xfId="34591"/>
    <cellStyle name="Output 2 6 4 2 4 3" xfId="51794"/>
    <cellStyle name="Output 2 6 4 2 5" xfId="24067"/>
    <cellStyle name="Output 2 6 4 2 6" xfId="41344"/>
    <cellStyle name="Output 2 6 4 3" xfId="11466"/>
    <cellStyle name="Output 2 6 4 3 2" xfId="18247"/>
    <cellStyle name="Output 2 6 4 3 2 2" xfId="35911"/>
    <cellStyle name="Output 2 6 4 3 2 3" xfId="53100"/>
    <cellStyle name="Output 2 6 4 3 3" xfId="29130"/>
    <cellStyle name="Output 2 6 4 3 4" xfId="46369"/>
    <cellStyle name="Output 2 6 4 4" xfId="8182"/>
    <cellStyle name="Output 2 6 4 4 2" xfId="25847"/>
    <cellStyle name="Output 2 6 4 4 3" xfId="43112"/>
    <cellStyle name="Output 2 6 4 5" xfId="15180"/>
    <cellStyle name="Output 2 6 4 5 2" xfId="32844"/>
    <cellStyle name="Output 2 6 4 5 3" xfId="50059"/>
    <cellStyle name="Output 2 6 4 6" xfId="22211"/>
    <cellStyle name="Output 2 6 4 7" xfId="39501"/>
    <cellStyle name="Output 2 6 5" xfId="4452"/>
    <cellStyle name="Output 2 6 5 2" xfId="6316"/>
    <cellStyle name="Output 2 6 5 2 2" xfId="13235"/>
    <cellStyle name="Output 2 6 5 2 2 2" xfId="19908"/>
    <cellStyle name="Output 2 6 5 2 2 2 2" xfId="37572"/>
    <cellStyle name="Output 2 6 5 2 2 2 3" xfId="54749"/>
    <cellStyle name="Output 2 6 5 2 2 3" xfId="30899"/>
    <cellStyle name="Output 2 6 5 2 2 4" xfId="48126"/>
    <cellStyle name="Output 2 6 5 2 3" xfId="9951"/>
    <cellStyle name="Output 2 6 5 2 3 2" xfId="27616"/>
    <cellStyle name="Output 2 6 5 2 3 3" xfId="44869"/>
    <cellStyle name="Output 2 6 5 2 4" xfId="16841"/>
    <cellStyle name="Output 2 6 5 2 4 2" xfId="34505"/>
    <cellStyle name="Output 2 6 5 2 4 3" xfId="51708"/>
    <cellStyle name="Output 2 6 5 2 5" xfId="23981"/>
    <cellStyle name="Output 2 6 5 2 6" xfId="41258"/>
    <cellStyle name="Output 2 6 5 3" xfId="11380"/>
    <cellStyle name="Output 2 6 5 3 2" xfId="18161"/>
    <cellStyle name="Output 2 6 5 3 2 2" xfId="35825"/>
    <cellStyle name="Output 2 6 5 3 2 3" xfId="53014"/>
    <cellStyle name="Output 2 6 5 3 3" xfId="29044"/>
    <cellStyle name="Output 2 6 5 3 4" xfId="46283"/>
    <cellStyle name="Output 2 6 5 4" xfId="8096"/>
    <cellStyle name="Output 2 6 5 4 2" xfId="25761"/>
    <cellStyle name="Output 2 6 5 4 3" xfId="43026"/>
    <cellStyle name="Output 2 6 5 5" xfId="15094"/>
    <cellStyle name="Output 2 6 5 5 2" xfId="32758"/>
    <cellStyle name="Output 2 6 5 5 3" xfId="49973"/>
    <cellStyle name="Output 2 6 5 6" xfId="22125"/>
    <cellStyle name="Output 2 6 5 7" xfId="39415"/>
    <cellStyle name="Output 2 6 6" xfId="10181"/>
    <cellStyle name="Output 2 6 6 2" xfId="17070"/>
    <cellStyle name="Output 2 6 6 2 2" xfId="34734"/>
    <cellStyle name="Output 2 6 6 2 3" xfId="51935"/>
    <cellStyle name="Output 2 6 6 3" xfId="27845"/>
    <cellStyle name="Output 2 6 6 4" xfId="45096"/>
    <cellStyle name="Output 2 6 7" xfId="13462"/>
    <cellStyle name="Output 2 6 7 2" xfId="31126"/>
    <cellStyle name="Output 2 6 7 3" xfId="48353"/>
    <cellStyle name="Output 2 6 8" xfId="20288"/>
    <cellStyle name="Output 2 6 9" xfId="20366"/>
    <cellStyle name="Output 2 7" xfId="1910"/>
    <cellStyle name="Output 2 7 2" xfId="2687"/>
    <cellStyle name="Output 2 7 2 10" xfId="20408"/>
    <cellStyle name="Output 2 7 2 11" xfId="37717"/>
    <cellStyle name="Output 2 7 2 2" xfId="2916"/>
    <cellStyle name="Output 2 7 2 2 2" xfId="3579"/>
    <cellStyle name="Output 2 7 2 2 2 2" xfId="5495"/>
    <cellStyle name="Output 2 7 2 2 2 2 2" xfId="12415"/>
    <cellStyle name="Output 2 7 2 2 2 2 2 2" xfId="19142"/>
    <cellStyle name="Output 2 7 2 2 2 2 2 2 2" xfId="36806"/>
    <cellStyle name="Output 2 7 2 2 2 2 2 2 3" xfId="53986"/>
    <cellStyle name="Output 2 7 2 2 2 2 2 3" xfId="30079"/>
    <cellStyle name="Output 2 7 2 2 2 2 2 4" xfId="47309"/>
    <cellStyle name="Output 2 7 2 2 2 2 3" xfId="9131"/>
    <cellStyle name="Output 2 7 2 2 2 2 3 2" xfId="26796"/>
    <cellStyle name="Output 2 7 2 2 2 2 3 3" xfId="44052"/>
    <cellStyle name="Output 2 7 2 2 2 2 4" xfId="16075"/>
    <cellStyle name="Output 2 7 2 2 2 2 4 2" xfId="33739"/>
    <cellStyle name="Output 2 7 2 2 2 2 4 3" xfId="50945"/>
    <cellStyle name="Output 2 7 2 2 2 2 5" xfId="23160"/>
    <cellStyle name="Output 2 7 2 2 2 2 6" xfId="40441"/>
    <cellStyle name="Output 2 7 2 2 2 3" xfId="11039"/>
    <cellStyle name="Output 2 7 2 2 2 3 2" xfId="17874"/>
    <cellStyle name="Output 2 7 2 2 2 3 2 2" xfId="35538"/>
    <cellStyle name="Output 2 7 2 2 2 3 2 3" xfId="52730"/>
    <cellStyle name="Output 2 7 2 2 2 3 3" xfId="28703"/>
    <cellStyle name="Output 2 7 2 2 2 3 4" xfId="45945"/>
    <cellStyle name="Output 2 7 2 2 2 4" xfId="7276"/>
    <cellStyle name="Output 2 7 2 2 2 4 2" xfId="24941"/>
    <cellStyle name="Output 2 7 2 2 2 4 3" xfId="42209"/>
    <cellStyle name="Output 2 7 2 2 2 5" xfId="14328"/>
    <cellStyle name="Output 2 7 2 2 2 5 2" xfId="31992"/>
    <cellStyle name="Output 2 7 2 2 2 5 3" xfId="49210"/>
    <cellStyle name="Output 2 7 2 2 2 6" xfId="21298"/>
    <cellStyle name="Output 2 7 2 2 2 7" xfId="38598"/>
    <cellStyle name="Output 2 7 2 2 3" xfId="3949"/>
    <cellStyle name="Output 2 7 2 2 3 2" xfId="5865"/>
    <cellStyle name="Output 2 7 2 2 3 2 2" xfId="12785"/>
    <cellStyle name="Output 2 7 2 2 3 2 2 2" xfId="19512"/>
    <cellStyle name="Output 2 7 2 2 3 2 2 2 2" xfId="37176"/>
    <cellStyle name="Output 2 7 2 2 3 2 2 2 3" xfId="54353"/>
    <cellStyle name="Output 2 7 2 2 3 2 2 3" xfId="30449"/>
    <cellStyle name="Output 2 7 2 2 3 2 2 4" xfId="47676"/>
    <cellStyle name="Output 2 7 2 2 3 2 3" xfId="9501"/>
    <cellStyle name="Output 2 7 2 2 3 2 3 2" xfId="27166"/>
    <cellStyle name="Output 2 7 2 2 3 2 3 3" xfId="44419"/>
    <cellStyle name="Output 2 7 2 2 3 2 4" xfId="16445"/>
    <cellStyle name="Output 2 7 2 2 3 2 4 2" xfId="34109"/>
    <cellStyle name="Output 2 7 2 2 3 2 4 3" xfId="51312"/>
    <cellStyle name="Output 2 7 2 2 3 2 5" xfId="23530"/>
    <cellStyle name="Output 2 7 2 2 3 2 6" xfId="40808"/>
    <cellStyle name="Output 2 7 2 2 3 3" xfId="7646"/>
    <cellStyle name="Output 2 7 2 2 3 3 2" xfId="25311"/>
    <cellStyle name="Output 2 7 2 2 3 3 3" xfId="42576"/>
    <cellStyle name="Output 2 7 2 2 3 4" xfId="14698"/>
    <cellStyle name="Output 2 7 2 2 3 4 2" xfId="32362"/>
    <cellStyle name="Output 2 7 2 2 3 4 3" xfId="49577"/>
    <cellStyle name="Output 2 7 2 2 3 5" xfId="21668"/>
    <cellStyle name="Output 2 7 2 2 3 6" xfId="38965"/>
    <cellStyle name="Output 2 7 2 2 4" xfId="4832"/>
    <cellStyle name="Output 2 7 2 2 4 2" xfId="11752"/>
    <cellStyle name="Output 2 7 2 2 4 2 2" xfId="18533"/>
    <cellStyle name="Output 2 7 2 2 4 2 2 2" xfId="36197"/>
    <cellStyle name="Output 2 7 2 2 4 2 2 3" xfId="53383"/>
    <cellStyle name="Output 2 7 2 2 4 2 3" xfId="29416"/>
    <cellStyle name="Output 2 7 2 2 4 2 4" xfId="46652"/>
    <cellStyle name="Output 2 7 2 2 4 3" xfId="8468"/>
    <cellStyle name="Output 2 7 2 2 4 3 2" xfId="26133"/>
    <cellStyle name="Output 2 7 2 2 4 3 3" xfId="43395"/>
    <cellStyle name="Output 2 7 2 2 4 4" xfId="15466"/>
    <cellStyle name="Output 2 7 2 2 4 4 2" xfId="33130"/>
    <cellStyle name="Output 2 7 2 2 4 4 3" xfId="50342"/>
    <cellStyle name="Output 2 7 2 2 4 5" xfId="22497"/>
    <cellStyle name="Output 2 7 2 2 4 6" xfId="39784"/>
    <cellStyle name="Output 2 7 2 2 5" xfId="10438"/>
    <cellStyle name="Output 2 7 2 2 5 2" xfId="17327"/>
    <cellStyle name="Output 2 7 2 2 5 2 2" xfId="34991"/>
    <cellStyle name="Output 2 7 2 2 5 2 3" xfId="52189"/>
    <cellStyle name="Output 2 7 2 2 5 3" xfId="28102"/>
    <cellStyle name="Output 2 7 2 2 5 4" xfId="45350"/>
    <cellStyle name="Output 2 7 2 2 6" xfId="6688"/>
    <cellStyle name="Output 2 7 2 2 6 2" xfId="24353"/>
    <cellStyle name="Output 2 7 2 2 6 3" xfId="41627"/>
    <cellStyle name="Output 2 7 2 2 7" xfId="13719"/>
    <cellStyle name="Output 2 7 2 2 7 2" xfId="31383"/>
    <cellStyle name="Output 2 7 2 2 7 3" xfId="48607"/>
    <cellStyle name="Output 2 7 2 2 8" xfId="20635"/>
    <cellStyle name="Output 2 7 2 2 9" xfId="37941"/>
    <cellStyle name="Output 2 7 2 3" xfId="3124"/>
    <cellStyle name="Output 2 7 2 3 2" xfId="4154"/>
    <cellStyle name="Output 2 7 2 3 2 2" xfId="6070"/>
    <cellStyle name="Output 2 7 2 3 2 2 2" xfId="12990"/>
    <cellStyle name="Output 2 7 2 3 2 2 2 2" xfId="19717"/>
    <cellStyle name="Output 2 7 2 3 2 2 2 2 2" xfId="37381"/>
    <cellStyle name="Output 2 7 2 3 2 2 2 2 3" xfId="54558"/>
    <cellStyle name="Output 2 7 2 3 2 2 2 3" xfId="30654"/>
    <cellStyle name="Output 2 7 2 3 2 2 2 4" xfId="47881"/>
    <cellStyle name="Output 2 7 2 3 2 2 3" xfId="9706"/>
    <cellStyle name="Output 2 7 2 3 2 2 3 2" xfId="27371"/>
    <cellStyle name="Output 2 7 2 3 2 2 3 3" xfId="44624"/>
    <cellStyle name="Output 2 7 2 3 2 2 4" xfId="16650"/>
    <cellStyle name="Output 2 7 2 3 2 2 4 2" xfId="34314"/>
    <cellStyle name="Output 2 7 2 3 2 2 4 3" xfId="51517"/>
    <cellStyle name="Output 2 7 2 3 2 2 5" xfId="23735"/>
    <cellStyle name="Output 2 7 2 3 2 2 6" xfId="41013"/>
    <cellStyle name="Output 2 7 2 3 2 3" xfId="7851"/>
    <cellStyle name="Output 2 7 2 3 2 3 2" xfId="25516"/>
    <cellStyle name="Output 2 7 2 3 2 3 3" xfId="42781"/>
    <cellStyle name="Output 2 7 2 3 2 4" xfId="14903"/>
    <cellStyle name="Output 2 7 2 3 2 4 2" xfId="32567"/>
    <cellStyle name="Output 2 7 2 3 2 4 3" xfId="49782"/>
    <cellStyle name="Output 2 7 2 3 2 5" xfId="21873"/>
    <cellStyle name="Output 2 7 2 3 2 6" xfId="39170"/>
    <cellStyle name="Output 2 7 2 3 3" xfId="5040"/>
    <cellStyle name="Output 2 7 2 3 3 2" xfId="11960"/>
    <cellStyle name="Output 2 7 2 3 3 2 2" xfId="18741"/>
    <cellStyle name="Output 2 7 2 3 3 2 2 2" xfId="36405"/>
    <cellStyle name="Output 2 7 2 3 3 2 2 3" xfId="53588"/>
    <cellStyle name="Output 2 7 2 3 3 2 3" xfId="29624"/>
    <cellStyle name="Output 2 7 2 3 3 2 4" xfId="46857"/>
    <cellStyle name="Output 2 7 2 3 3 3" xfId="8676"/>
    <cellStyle name="Output 2 7 2 3 3 3 2" xfId="26341"/>
    <cellStyle name="Output 2 7 2 3 3 3 3" xfId="43600"/>
    <cellStyle name="Output 2 7 2 3 3 4" xfId="15674"/>
    <cellStyle name="Output 2 7 2 3 3 4 2" xfId="33338"/>
    <cellStyle name="Output 2 7 2 3 3 4 3" xfId="50547"/>
    <cellStyle name="Output 2 7 2 3 3 5" xfId="22705"/>
    <cellStyle name="Output 2 7 2 3 3 6" xfId="39989"/>
    <cellStyle name="Output 2 7 2 3 4" xfId="10646"/>
    <cellStyle name="Output 2 7 2 3 4 2" xfId="17535"/>
    <cellStyle name="Output 2 7 2 3 4 2 2" xfId="35199"/>
    <cellStyle name="Output 2 7 2 3 4 2 3" xfId="52394"/>
    <cellStyle name="Output 2 7 2 3 4 3" xfId="28310"/>
    <cellStyle name="Output 2 7 2 3 4 4" xfId="45555"/>
    <cellStyle name="Output 2 7 2 3 5" xfId="6896"/>
    <cellStyle name="Output 2 7 2 3 5 2" xfId="24561"/>
    <cellStyle name="Output 2 7 2 3 5 3" xfId="41832"/>
    <cellStyle name="Output 2 7 2 3 6" xfId="13927"/>
    <cellStyle name="Output 2 7 2 3 6 2" xfId="31591"/>
    <cellStyle name="Output 2 7 2 3 6 3" xfId="48812"/>
    <cellStyle name="Output 2 7 2 3 7" xfId="20843"/>
    <cellStyle name="Output 2 7 2 3 8" xfId="38146"/>
    <cellStyle name="Output 2 7 2 4" xfId="3352"/>
    <cellStyle name="Output 2 7 2 4 2" xfId="5268"/>
    <cellStyle name="Output 2 7 2 4 2 2" xfId="12188"/>
    <cellStyle name="Output 2 7 2 4 2 2 2" xfId="18915"/>
    <cellStyle name="Output 2 7 2 4 2 2 2 2" xfId="36579"/>
    <cellStyle name="Output 2 7 2 4 2 2 2 3" xfId="53762"/>
    <cellStyle name="Output 2 7 2 4 2 2 3" xfId="29852"/>
    <cellStyle name="Output 2 7 2 4 2 2 4" xfId="47085"/>
    <cellStyle name="Output 2 7 2 4 2 3" xfId="8904"/>
    <cellStyle name="Output 2 7 2 4 2 3 2" xfId="26569"/>
    <cellStyle name="Output 2 7 2 4 2 3 3" xfId="43828"/>
    <cellStyle name="Output 2 7 2 4 2 4" xfId="15848"/>
    <cellStyle name="Output 2 7 2 4 2 4 2" xfId="33512"/>
    <cellStyle name="Output 2 7 2 4 2 4 3" xfId="50721"/>
    <cellStyle name="Output 2 7 2 4 2 5" xfId="22933"/>
    <cellStyle name="Output 2 7 2 4 2 6" xfId="40217"/>
    <cellStyle name="Output 2 7 2 4 3" xfId="10812"/>
    <cellStyle name="Output 2 7 2 4 3 2" xfId="17647"/>
    <cellStyle name="Output 2 7 2 4 3 2 2" xfId="35311"/>
    <cellStyle name="Output 2 7 2 4 3 2 3" xfId="52506"/>
    <cellStyle name="Output 2 7 2 4 3 3" xfId="28476"/>
    <cellStyle name="Output 2 7 2 4 3 4" xfId="45721"/>
    <cellStyle name="Output 2 7 2 4 4" xfId="7122"/>
    <cellStyle name="Output 2 7 2 4 4 2" xfId="24787"/>
    <cellStyle name="Output 2 7 2 4 4 3" xfId="42058"/>
    <cellStyle name="Output 2 7 2 4 5" xfId="14101"/>
    <cellStyle name="Output 2 7 2 4 5 2" xfId="31765"/>
    <cellStyle name="Output 2 7 2 4 5 3" xfId="48986"/>
    <cellStyle name="Output 2 7 2 4 6" xfId="21071"/>
    <cellStyle name="Output 2 7 2 4 7" xfId="38374"/>
    <cellStyle name="Output 2 7 2 5" xfId="3267"/>
    <cellStyle name="Output 2 7 2 5 2" xfId="5183"/>
    <cellStyle name="Output 2 7 2 5 2 2" xfId="12103"/>
    <cellStyle name="Output 2 7 2 5 2 2 2" xfId="18884"/>
    <cellStyle name="Output 2 7 2 5 2 2 2 2" xfId="36548"/>
    <cellStyle name="Output 2 7 2 5 2 2 2 3" xfId="53731"/>
    <cellStyle name="Output 2 7 2 5 2 2 3" xfId="29767"/>
    <cellStyle name="Output 2 7 2 5 2 2 4" xfId="47000"/>
    <cellStyle name="Output 2 7 2 5 2 3" xfId="8819"/>
    <cellStyle name="Output 2 7 2 5 2 3 2" xfId="26484"/>
    <cellStyle name="Output 2 7 2 5 2 3 3" xfId="43743"/>
    <cellStyle name="Output 2 7 2 5 2 4" xfId="15817"/>
    <cellStyle name="Output 2 7 2 5 2 4 2" xfId="33481"/>
    <cellStyle name="Output 2 7 2 5 2 4 3" xfId="50690"/>
    <cellStyle name="Output 2 7 2 5 2 5" xfId="22848"/>
    <cellStyle name="Output 2 7 2 5 2 6" xfId="40132"/>
    <cellStyle name="Output 2 7 2 5 3" xfId="7039"/>
    <cellStyle name="Output 2 7 2 5 3 2" xfId="24704"/>
    <cellStyle name="Output 2 7 2 5 3 3" xfId="41975"/>
    <cellStyle name="Output 2 7 2 5 4" xfId="14070"/>
    <cellStyle name="Output 2 7 2 5 4 2" xfId="31734"/>
    <cellStyle name="Output 2 7 2 5 4 3" xfId="48955"/>
    <cellStyle name="Output 2 7 2 5 5" xfId="20986"/>
    <cellStyle name="Output 2 7 2 5 6" xfId="38289"/>
    <cellStyle name="Output 2 7 2 6" xfId="4605"/>
    <cellStyle name="Output 2 7 2 6 2" xfId="11525"/>
    <cellStyle name="Output 2 7 2 6 2 2" xfId="18306"/>
    <cellStyle name="Output 2 7 2 6 2 2 2" xfId="35970"/>
    <cellStyle name="Output 2 7 2 6 2 2 3" xfId="53159"/>
    <cellStyle name="Output 2 7 2 6 2 3" xfId="29189"/>
    <cellStyle name="Output 2 7 2 6 2 4" xfId="46428"/>
    <cellStyle name="Output 2 7 2 6 3" xfId="8241"/>
    <cellStyle name="Output 2 7 2 6 3 2" xfId="25906"/>
    <cellStyle name="Output 2 7 2 6 3 3" xfId="43171"/>
    <cellStyle name="Output 2 7 2 6 4" xfId="15239"/>
    <cellStyle name="Output 2 7 2 6 4 2" xfId="32903"/>
    <cellStyle name="Output 2 7 2 6 4 3" xfId="50118"/>
    <cellStyle name="Output 2 7 2 6 5" xfId="22270"/>
    <cellStyle name="Output 2 7 2 6 6" xfId="39560"/>
    <cellStyle name="Output 2 7 2 7" xfId="10211"/>
    <cellStyle name="Output 2 7 2 7 2" xfId="17100"/>
    <cellStyle name="Output 2 7 2 7 2 2" xfId="34764"/>
    <cellStyle name="Output 2 7 2 7 2 3" xfId="51965"/>
    <cellStyle name="Output 2 7 2 7 3" xfId="27875"/>
    <cellStyle name="Output 2 7 2 7 4" xfId="45126"/>
    <cellStyle name="Output 2 7 2 8" xfId="6461"/>
    <cellStyle name="Output 2 7 2 8 2" xfId="24126"/>
    <cellStyle name="Output 2 7 2 8 3" xfId="41403"/>
    <cellStyle name="Output 2 7 2 9" xfId="13492"/>
    <cellStyle name="Output 2 7 2 9 2" xfId="31156"/>
    <cellStyle name="Output 2 7 2 9 3" xfId="48383"/>
    <cellStyle name="Output 2 7 3" xfId="2887"/>
    <cellStyle name="Output 2 7 3 2" xfId="3550"/>
    <cellStyle name="Output 2 7 3 2 2" xfId="5466"/>
    <cellStyle name="Output 2 7 3 2 2 2" xfId="12386"/>
    <cellStyle name="Output 2 7 3 2 2 2 2" xfId="19113"/>
    <cellStyle name="Output 2 7 3 2 2 2 2 2" xfId="36777"/>
    <cellStyle name="Output 2 7 3 2 2 2 2 3" xfId="53957"/>
    <cellStyle name="Output 2 7 3 2 2 2 3" xfId="30050"/>
    <cellStyle name="Output 2 7 3 2 2 2 4" xfId="47280"/>
    <cellStyle name="Output 2 7 3 2 2 3" xfId="9102"/>
    <cellStyle name="Output 2 7 3 2 2 3 2" xfId="26767"/>
    <cellStyle name="Output 2 7 3 2 2 3 3" xfId="44023"/>
    <cellStyle name="Output 2 7 3 2 2 4" xfId="16046"/>
    <cellStyle name="Output 2 7 3 2 2 4 2" xfId="33710"/>
    <cellStyle name="Output 2 7 3 2 2 4 3" xfId="50916"/>
    <cellStyle name="Output 2 7 3 2 2 5" xfId="23131"/>
    <cellStyle name="Output 2 7 3 2 2 6" xfId="40412"/>
    <cellStyle name="Output 2 7 3 2 3" xfId="11010"/>
    <cellStyle name="Output 2 7 3 2 3 2" xfId="17845"/>
    <cellStyle name="Output 2 7 3 2 3 2 2" xfId="35509"/>
    <cellStyle name="Output 2 7 3 2 3 2 3" xfId="52701"/>
    <cellStyle name="Output 2 7 3 2 3 3" xfId="28674"/>
    <cellStyle name="Output 2 7 3 2 3 4" xfId="45916"/>
    <cellStyle name="Output 2 7 3 2 4" xfId="7247"/>
    <cellStyle name="Output 2 7 3 2 4 2" xfId="24912"/>
    <cellStyle name="Output 2 7 3 2 4 3" xfId="42180"/>
    <cellStyle name="Output 2 7 3 2 5" xfId="14299"/>
    <cellStyle name="Output 2 7 3 2 5 2" xfId="31963"/>
    <cellStyle name="Output 2 7 3 2 5 3" xfId="49181"/>
    <cellStyle name="Output 2 7 3 2 6" xfId="21269"/>
    <cellStyle name="Output 2 7 3 2 7" xfId="38569"/>
    <cellStyle name="Output 2 7 3 3" xfId="3920"/>
    <cellStyle name="Output 2 7 3 3 2" xfId="5836"/>
    <cellStyle name="Output 2 7 3 3 2 2" xfId="12756"/>
    <cellStyle name="Output 2 7 3 3 2 2 2" xfId="19483"/>
    <cellStyle name="Output 2 7 3 3 2 2 2 2" xfId="37147"/>
    <cellStyle name="Output 2 7 3 3 2 2 2 3" xfId="54324"/>
    <cellStyle name="Output 2 7 3 3 2 2 3" xfId="30420"/>
    <cellStyle name="Output 2 7 3 3 2 2 4" xfId="47647"/>
    <cellStyle name="Output 2 7 3 3 2 3" xfId="9472"/>
    <cellStyle name="Output 2 7 3 3 2 3 2" xfId="27137"/>
    <cellStyle name="Output 2 7 3 3 2 3 3" xfId="44390"/>
    <cellStyle name="Output 2 7 3 3 2 4" xfId="16416"/>
    <cellStyle name="Output 2 7 3 3 2 4 2" xfId="34080"/>
    <cellStyle name="Output 2 7 3 3 2 4 3" xfId="51283"/>
    <cellStyle name="Output 2 7 3 3 2 5" xfId="23501"/>
    <cellStyle name="Output 2 7 3 3 2 6" xfId="40779"/>
    <cellStyle name="Output 2 7 3 3 3" xfId="7617"/>
    <cellStyle name="Output 2 7 3 3 3 2" xfId="25282"/>
    <cellStyle name="Output 2 7 3 3 3 3" xfId="42547"/>
    <cellStyle name="Output 2 7 3 3 4" xfId="14669"/>
    <cellStyle name="Output 2 7 3 3 4 2" xfId="32333"/>
    <cellStyle name="Output 2 7 3 3 4 3" xfId="49548"/>
    <cellStyle name="Output 2 7 3 3 5" xfId="21639"/>
    <cellStyle name="Output 2 7 3 3 6" xfId="38936"/>
    <cellStyle name="Output 2 7 3 4" xfId="4803"/>
    <cellStyle name="Output 2 7 3 4 2" xfId="11723"/>
    <cellStyle name="Output 2 7 3 4 2 2" xfId="18504"/>
    <cellStyle name="Output 2 7 3 4 2 2 2" xfId="36168"/>
    <cellStyle name="Output 2 7 3 4 2 2 3" xfId="53354"/>
    <cellStyle name="Output 2 7 3 4 2 3" xfId="29387"/>
    <cellStyle name="Output 2 7 3 4 2 4" xfId="46623"/>
    <cellStyle name="Output 2 7 3 4 3" xfId="8439"/>
    <cellStyle name="Output 2 7 3 4 3 2" xfId="26104"/>
    <cellStyle name="Output 2 7 3 4 3 3" xfId="43366"/>
    <cellStyle name="Output 2 7 3 4 4" xfId="15437"/>
    <cellStyle name="Output 2 7 3 4 4 2" xfId="33101"/>
    <cellStyle name="Output 2 7 3 4 4 3" xfId="50313"/>
    <cellStyle name="Output 2 7 3 4 5" xfId="22468"/>
    <cellStyle name="Output 2 7 3 4 6" xfId="39755"/>
    <cellStyle name="Output 2 7 3 5" xfId="10409"/>
    <cellStyle name="Output 2 7 3 5 2" xfId="17298"/>
    <cellStyle name="Output 2 7 3 5 2 2" xfId="34962"/>
    <cellStyle name="Output 2 7 3 5 2 3" xfId="52160"/>
    <cellStyle name="Output 2 7 3 5 3" xfId="28073"/>
    <cellStyle name="Output 2 7 3 5 4" xfId="45321"/>
    <cellStyle name="Output 2 7 3 6" xfId="6659"/>
    <cellStyle name="Output 2 7 3 6 2" xfId="24324"/>
    <cellStyle name="Output 2 7 3 6 3" xfId="41598"/>
    <cellStyle name="Output 2 7 3 7" xfId="13690"/>
    <cellStyle name="Output 2 7 3 7 2" xfId="31354"/>
    <cellStyle name="Output 2 7 3 7 3" xfId="48578"/>
    <cellStyle name="Output 2 7 3 8" xfId="20606"/>
    <cellStyle name="Output 2 7 3 9" xfId="37912"/>
    <cellStyle name="Output 2 7 4" xfId="4539"/>
    <cellStyle name="Output 2 7 4 2" xfId="6403"/>
    <cellStyle name="Output 2 7 4 2 2" xfId="13322"/>
    <cellStyle name="Output 2 7 4 2 2 2" xfId="19995"/>
    <cellStyle name="Output 2 7 4 2 2 2 2" xfId="37659"/>
    <cellStyle name="Output 2 7 4 2 2 2 3" xfId="54836"/>
    <cellStyle name="Output 2 7 4 2 2 3" xfId="30986"/>
    <cellStyle name="Output 2 7 4 2 2 4" xfId="48213"/>
    <cellStyle name="Output 2 7 4 2 3" xfId="10038"/>
    <cellStyle name="Output 2 7 4 2 3 2" xfId="27703"/>
    <cellStyle name="Output 2 7 4 2 3 3" xfId="44956"/>
    <cellStyle name="Output 2 7 4 2 4" xfId="16928"/>
    <cellStyle name="Output 2 7 4 2 4 2" xfId="34592"/>
    <cellStyle name="Output 2 7 4 2 4 3" xfId="51795"/>
    <cellStyle name="Output 2 7 4 2 5" xfId="24068"/>
    <cellStyle name="Output 2 7 4 2 6" xfId="41345"/>
    <cellStyle name="Output 2 7 4 3" xfId="11467"/>
    <cellStyle name="Output 2 7 4 3 2" xfId="18248"/>
    <cellStyle name="Output 2 7 4 3 2 2" xfId="35912"/>
    <cellStyle name="Output 2 7 4 3 2 3" xfId="53101"/>
    <cellStyle name="Output 2 7 4 3 3" xfId="29131"/>
    <cellStyle name="Output 2 7 4 3 4" xfId="46370"/>
    <cellStyle name="Output 2 7 4 4" xfId="8183"/>
    <cellStyle name="Output 2 7 4 4 2" xfId="25848"/>
    <cellStyle name="Output 2 7 4 4 3" xfId="43113"/>
    <cellStyle name="Output 2 7 4 5" xfId="15181"/>
    <cellStyle name="Output 2 7 4 5 2" xfId="32845"/>
    <cellStyle name="Output 2 7 4 5 3" xfId="50060"/>
    <cellStyle name="Output 2 7 4 6" xfId="22212"/>
    <cellStyle name="Output 2 7 4 7" xfId="39502"/>
    <cellStyle name="Output 2 7 5" xfId="4453"/>
    <cellStyle name="Output 2 7 5 2" xfId="6317"/>
    <cellStyle name="Output 2 7 5 2 2" xfId="13236"/>
    <cellStyle name="Output 2 7 5 2 2 2" xfId="19909"/>
    <cellStyle name="Output 2 7 5 2 2 2 2" xfId="37573"/>
    <cellStyle name="Output 2 7 5 2 2 2 3" xfId="54750"/>
    <cellStyle name="Output 2 7 5 2 2 3" xfId="30900"/>
    <cellStyle name="Output 2 7 5 2 2 4" xfId="48127"/>
    <cellStyle name="Output 2 7 5 2 3" xfId="9952"/>
    <cellStyle name="Output 2 7 5 2 3 2" xfId="27617"/>
    <cellStyle name="Output 2 7 5 2 3 3" xfId="44870"/>
    <cellStyle name="Output 2 7 5 2 4" xfId="16842"/>
    <cellStyle name="Output 2 7 5 2 4 2" xfId="34506"/>
    <cellStyle name="Output 2 7 5 2 4 3" xfId="51709"/>
    <cellStyle name="Output 2 7 5 2 5" xfId="23982"/>
    <cellStyle name="Output 2 7 5 2 6" xfId="41259"/>
    <cellStyle name="Output 2 7 5 3" xfId="11381"/>
    <cellStyle name="Output 2 7 5 3 2" xfId="18162"/>
    <cellStyle name="Output 2 7 5 3 2 2" xfId="35826"/>
    <cellStyle name="Output 2 7 5 3 2 3" xfId="53015"/>
    <cellStyle name="Output 2 7 5 3 3" xfId="29045"/>
    <cellStyle name="Output 2 7 5 3 4" xfId="46284"/>
    <cellStyle name="Output 2 7 5 4" xfId="8097"/>
    <cellStyle name="Output 2 7 5 4 2" xfId="25762"/>
    <cellStyle name="Output 2 7 5 4 3" xfId="43027"/>
    <cellStyle name="Output 2 7 5 5" xfId="15095"/>
    <cellStyle name="Output 2 7 5 5 2" xfId="32759"/>
    <cellStyle name="Output 2 7 5 5 3" xfId="49974"/>
    <cellStyle name="Output 2 7 5 6" xfId="22126"/>
    <cellStyle name="Output 2 7 5 7" xfId="39416"/>
    <cellStyle name="Output 2 7 6" xfId="10182"/>
    <cellStyle name="Output 2 7 6 2" xfId="17071"/>
    <cellStyle name="Output 2 7 6 2 2" xfId="34735"/>
    <cellStyle name="Output 2 7 6 2 3" xfId="51936"/>
    <cellStyle name="Output 2 7 6 3" xfId="27846"/>
    <cellStyle name="Output 2 7 6 4" xfId="45097"/>
    <cellStyle name="Output 2 7 7" xfId="13463"/>
    <cellStyle name="Output 2 7 7 2" xfId="31127"/>
    <cellStyle name="Output 2 7 7 3" xfId="48354"/>
    <cellStyle name="Output 2 7 8" xfId="20289"/>
    <cellStyle name="Output 2 7 9" xfId="20364"/>
    <cellStyle name="Output 2 8" xfId="1911"/>
    <cellStyle name="Output 2 8 2" xfId="2686"/>
    <cellStyle name="Output 2 8 2 10" xfId="20407"/>
    <cellStyle name="Output 2 8 2 11" xfId="37716"/>
    <cellStyle name="Output 2 8 2 2" xfId="2915"/>
    <cellStyle name="Output 2 8 2 2 2" xfId="3578"/>
    <cellStyle name="Output 2 8 2 2 2 2" xfId="5494"/>
    <cellStyle name="Output 2 8 2 2 2 2 2" xfId="12414"/>
    <cellStyle name="Output 2 8 2 2 2 2 2 2" xfId="19141"/>
    <cellStyle name="Output 2 8 2 2 2 2 2 2 2" xfId="36805"/>
    <cellStyle name="Output 2 8 2 2 2 2 2 2 3" xfId="53985"/>
    <cellStyle name="Output 2 8 2 2 2 2 2 3" xfId="30078"/>
    <cellStyle name="Output 2 8 2 2 2 2 2 4" xfId="47308"/>
    <cellStyle name="Output 2 8 2 2 2 2 3" xfId="9130"/>
    <cellStyle name="Output 2 8 2 2 2 2 3 2" xfId="26795"/>
    <cellStyle name="Output 2 8 2 2 2 2 3 3" xfId="44051"/>
    <cellStyle name="Output 2 8 2 2 2 2 4" xfId="16074"/>
    <cellStyle name="Output 2 8 2 2 2 2 4 2" xfId="33738"/>
    <cellStyle name="Output 2 8 2 2 2 2 4 3" xfId="50944"/>
    <cellStyle name="Output 2 8 2 2 2 2 5" xfId="23159"/>
    <cellStyle name="Output 2 8 2 2 2 2 6" xfId="40440"/>
    <cellStyle name="Output 2 8 2 2 2 3" xfId="11038"/>
    <cellStyle name="Output 2 8 2 2 2 3 2" xfId="17873"/>
    <cellStyle name="Output 2 8 2 2 2 3 2 2" xfId="35537"/>
    <cellStyle name="Output 2 8 2 2 2 3 2 3" xfId="52729"/>
    <cellStyle name="Output 2 8 2 2 2 3 3" xfId="28702"/>
    <cellStyle name="Output 2 8 2 2 2 3 4" xfId="45944"/>
    <cellStyle name="Output 2 8 2 2 2 4" xfId="7275"/>
    <cellStyle name="Output 2 8 2 2 2 4 2" xfId="24940"/>
    <cellStyle name="Output 2 8 2 2 2 4 3" xfId="42208"/>
    <cellStyle name="Output 2 8 2 2 2 5" xfId="14327"/>
    <cellStyle name="Output 2 8 2 2 2 5 2" xfId="31991"/>
    <cellStyle name="Output 2 8 2 2 2 5 3" xfId="49209"/>
    <cellStyle name="Output 2 8 2 2 2 6" xfId="21297"/>
    <cellStyle name="Output 2 8 2 2 2 7" xfId="38597"/>
    <cellStyle name="Output 2 8 2 2 3" xfId="3948"/>
    <cellStyle name="Output 2 8 2 2 3 2" xfId="5864"/>
    <cellStyle name="Output 2 8 2 2 3 2 2" xfId="12784"/>
    <cellStyle name="Output 2 8 2 2 3 2 2 2" xfId="19511"/>
    <cellStyle name="Output 2 8 2 2 3 2 2 2 2" xfId="37175"/>
    <cellStyle name="Output 2 8 2 2 3 2 2 2 3" xfId="54352"/>
    <cellStyle name="Output 2 8 2 2 3 2 2 3" xfId="30448"/>
    <cellStyle name="Output 2 8 2 2 3 2 2 4" xfId="47675"/>
    <cellStyle name="Output 2 8 2 2 3 2 3" xfId="9500"/>
    <cellStyle name="Output 2 8 2 2 3 2 3 2" xfId="27165"/>
    <cellStyle name="Output 2 8 2 2 3 2 3 3" xfId="44418"/>
    <cellStyle name="Output 2 8 2 2 3 2 4" xfId="16444"/>
    <cellStyle name="Output 2 8 2 2 3 2 4 2" xfId="34108"/>
    <cellStyle name="Output 2 8 2 2 3 2 4 3" xfId="51311"/>
    <cellStyle name="Output 2 8 2 2 3 2 5" xfId="23529"/>
    <cellStyle name="Output 2 8 2 2 3 2 6" xfId="40807"/>
    <cellStyle name="Output 2 8 2 2 3 3" xfId="7645"/>
    <cellStyle name="Output 2 8 2 2 3 3 2" xfId="25310"/>
    <cellStyle name="Output 2 8 2 2 3 3 3" xfId="42575"/>
    <cellStyle name="Output 2 8 2 2 3 4" xfId="14697"/>
    <cellStyle name="Output 2 8 2 2 3 4 2" xfId="32361"/>
    <cellStyle name="Output 2 8 2 2 3 4 3" xfId="49576"/>
    <cellStyle name="Output 2 8 2 2 3 5" xfId="21667"/>
    <cellStyle name="Output 2 8 2 2 3 6" xfId="38964"/>
    <cellStyle name="Output 2 8 2 2 4" xfId="4831"/>
    <cellStyle name="Output 2 8 2 2 4 2" xfId="11751"/>
    <cellStyle name="Output 2 8 2 2 4 2 2" xfId="18532"/>
    <cellStyle name="Output 2 8 2 2 4 2 2 2" xfId="36196"/>
    <cellStyle name="Output 2 8 2 2 4 2 2 3" xfId="53382"/>
    <cellStyle name="Output 2 8 2 2 4 2 3" xfId="29415"/>
    <cellStyle name="Output 2 8 2 2 4 2 4" xfId="46651"/>
    <cellStyle name="Output 2 8 2 2 4 3" xfId="8467"/>
    <cellStyle name="Output 2 8 2 2 4 3 2" xfId="26132"/>
    <cellStyle name="Output 2 8 2 2 4 3 3" xfId="43394"/>
    <cellStyle name="Output 2 8 2 2 4 4" xfId="15465"/>
    <cellStyle name="Output 2 8 2 2 4 4 2" xfId="33129"/>
    <cellStyle name="Output 2 8 2 2 4 4 3" xfId="50341"/>
    <cellStyle name="Output 2 8 2 2 4 5" xfId="22496"/>
    <cellStyle name="Output 2 8 2 2 4 6" xfId="39783"/>
    <cellStyle name="Output 2 8 2 2 5" xfId="10437"/>
    <cellStyle name="Output 2 8 2 2 5 2" xfId="17326"/>
    <cellStyle name="Output 2 8 2 2 5 2 2" xfId="34990"/>
    <cellStyle name="Output 2 8 2 2 5 2 3" xfId="52188"/>
    <cellStyle name="Output 2 8 2 2 5 3" xfId="28101"/>
    <cellStyle name="Output 2 8 2 2 5 4" xfId="45349"/>
    <cellStyle name="Output 2 8 2 2 6" xfId="6687"/>
    <cellStyle name="Output 2 8 2 2 6 2" xfId="24352"/>
    <cellStyle name="Output 2 8 2 2 6 3" xfId="41626"/>
    <cellStyle name="Output 2 8 2 2 7" xfId="13718"/>
    <cellStyle name="Output 2 8 2 2 7 2" xfId="31382"/>
    <cellStyle name="Output 2 8 2 2 7 3" xfId="48606"/>
    <cellStyle name="Output 2 8 2 2 8" xfId="20634"/>
    <cellStyle name="Output 2 8 2 2 9" xfId="37940"/>
    <cellStyle name="Output 2 8 2 3" xfId="3123"/>
    <cellStyle name="Output 2 8 2 3 2" xfId="4153"/>
    <cellStyle name="Output 2 8 2 3 2 2" xfId="6069"/>
    <cellStyle name="Output 2 8 2 3 2 2 2" xfId="12989"/>
    <cellStyle name="Output 2 8 2 3 2 2 2 2" xfId="19716"/>
    <cellStyle name="Output 2 8 2 3 2 2 2 2 2" xfId="37380"/>
    <cellStyle name="Output 2 8 2 3 2 2 2 2 3" xfId="54557"/>
    <cellStyle name="Output 2 8 2 3 2 2 2 3" xfId="30653"/>
    <cellStyle name="Output 2 8 2 3 2 2 2 4" xfId="47880"/>
    <cellStyle name="Output 2 8 2 3 2 2 3" xfId="9705"/>
    <cellStyle name="Output 2 8 2 3 2 2 3 2" xfId="27370"/>
    <cellStyle name="Output 2 8 2 3 2 2 3 3" xfId="44623"/>
    <cellStyle name="Output 2 8 2 3 2 2 4" xfId="16649"/>
    <cellStyle name="Output 2 8 2 3 2 2 4 2" xfId="34313"/>
    <cellStyle name="Output 2 8 2 3 2 2 4 3" xfId="51516"/>
    <cellStyle name="Output 2 8 2 3 2 2 5" xfId="23734"/>
    <cellStyle name="Output 2 8 2 3 2 2 6" xfId="41012"/>
    <cellStyle name="Output 2 8 2 3 2 3" xfId="7850"/>
    <cellStyle name="Output 2 8 2 3 2 3 2" xfId="25515"/>
    <cellStyle name="Output 2 8 2 3 2 3 3" xfId="42780"/>
    <cellStyle name="Output 2 8 2 3 2 4" xfId="14902"/>
    <cellStyle name="Output 2 8 2 3 2 4 2" xfId="32566"/>
    <cellStyle name="Output 2 8 2 3 2 4 3" xfId="49781"/>
    <cellStyle name="Output 2 8 2 3 2 5" xfId="21872"/>
    <cellStyle name="Output 2 8 2 3 2 6" xfId="39169"/>
    <cellStyle name="Output 2 8 2 3 3" xfId="5039"/>
    <cellStyle name="Output 2 8 2 3 3 2" xfId="11959"/>
    <cellStyle name="Output 2 8 2 3 3 2 2" xfId="18740"/>
    <cellStyle name="Output 2 8 2 3 3 2 2 2" xfId="36404"/>
    <cellStyle name="Output 2 8 2 3 3 2 2 3" xfId="53587"/>
    <cellStyle name="Output 2 8 2 3 3 2 3" xfId="29623"/>
    <cellStyle name="Output 2 8 2 3 3 2 4" xfId="46856"/>
    <cellStyle name="Output 2 8 2 3 3 3" xfId="8675"/>
    <cellStyle name="Output 2 8 2 3 3 3 2" xfId="26340"/>
    <cellStyle name="Output 2 8 2 3 3 3 3" xfId="43599"/>
    <cellStyle name="Output 2 8 2 3 3 4" xfId="15673"/>
    <cellStyle name="Output 2 8 2 3 3 4 2" xfId="33337"/>
    <cellStyle name="Output 2 8 2 3 3 4 3" xfId="50546"/>
    <cellStyle name="Output 2 8 2 3 3 5" xfId="22704"/>
    <cellStyle name="Output 2 8 2 3 3 6" xfId="39988"/>
    <cellStyle name="Output 2 8 2 3 4" xfId="10645"/>
    <cellStyle name="Output 2 8 2 3 4 2" xfId="17534"/>
    <cellStyle name="Output 2 8 2 3 4 2 2" xfId="35198"/>
    <cellStyle name="Output 2 8 2 3 4 2 3" xfId="52393"/>
    <cellStyle name="Output 2 8 2 3 4 3" xfId="28309"/>
    <cellStyle name="Output 2 8 2 3 4 4" xfId="45554"/>
    <cellStyle name="Output 2 8 2 3 5" xfId="6895"/>
    <cellStyle name="Output 2 8 2 3 5 2" xfId="24560"/>
    <cellStyle name="Output 2 8 2 3 5 3" xfId="41831"/>
    <cellStyle name="Output 2 8 2 3 6" xfId="13926"/>
    <cellStyle name="Output 2 8 2 3 6 2" xfId="31590"/>
    <cellStyle name="Output 2 8 2 3 6 3" xfId="48811"/>
    <cellStyle name="Output 2 8 2 3 7" xfId="20842"/>
    <cellStyle name="Output 2 8 2 3 8" xfId="38145"/>
    <cellStyle name="Output 2 8 2 4" xfId="3351"/>
    <cellStyle name="Output 2 8 2 4 2" xfId="5267"/>
    <cellStyle name="Output 2 8 2 4 2 2" xfId="12187"/>
    <cellStyle name="Output 2 8 2 4 2 2 2" xfId="18914"/>
    <cellStyle name="Output 2 8 2 4 2 2 2 2" xfId="36578"/>
    <cellStyle name="Output 2 8 2 4 2 2 2 3" xfId="53761"/>
    <cellStyle name="Output 2 8 2 4 2 2 3" xfId="29851"/>
    <cellStyle name="Output 2 8 2 4 2 2 4" xfId="47084"/>
    <cellStyle name="Output 2 8 2 4 2 3" xfId="8903"/>
    <cellStyle name="Output 2 8 2 4 2 3 2" xfId="26568"/>
    <cellStyle name="Output 2 8 2 4 2 3 3" xfId="43827"/>
    <cellStyle name="Output 2 8 2 4 2 4" xfId="15847"/>
    <cellStyle name="Output 2 8 2 4 2 4 2" xfId="33511"/>
    <cellStyle name="Output 2 8 2 4 2 4 3" xfId="50720"/>
    <cellStyle name="Output 2 8 2 4 2 5" xfId="22932"/>
    <cellStyle name="Output 2 8 2 4 2 6" xfId="40216"/>
    <cellStyle name="Output 2 8 2 4 3" xfId="10811"/>
    <cellStyle name="Output 2 8 2 4 3 2" xfId="17646"/>
    <cellStyle name="Output 2 8 2 4 3 2 2" xfId="35310"/>
    <cellStyle name="Output 2 8 2 4 3 2 3" xfId="52505"/>
    <cellStyle name="Output 2 8 2 4 3 3" xfId="28475"/>
    <cellStyle name="Output 2 8 2 4 3 4" xfId="45720"/>
    <cellStyle name="Output 2 8 2 4 4" xfId="7121"/>
    <cellStyle name="Output 2 8 2 4 4 2" xfId="24786"/>
    <cellStyle name="Output 2 8 2 4 4 3" xfId="42057"/>
    <cellStyle name="Output 2 8 2 4 5" xfId="14100"/>
    <cellStyle name="Output 2 8 2 4 5 2" xfId="31764"/>
    <cellStyle name="Output 2 8 2 4 5 3" xfId="48985"/>
    <cellStyle name="Output 2 8 2 4 6" xfId="21070"/>
    <cellStyle name="Output 2 8 2 4 7" xfId="38373"/>
    <cellStyle name="Output 2 8 2 5" xfId="3268"/>
    <cellStyle name="Output 2 8 2 5 2" xfId="5184"/>
    <cellStyle name="Output 2 8 2 5 2 2" xfId="12104"/>
    <cellStyle name="Output 2 8 2 5 2 2 2" xfId="18885"/>
    <cellStyle name="Output 2 8 2 5 2 2 2 2" xfId="36549"/>
    <cellStyle name="Output 2 8 2 5 2 2 2 3" xfId="53732"/>
    <cellStyle name="Output 2 8 2 5 2 2 3" xfId="29768"/>
    <cellStyle name="Output 2 8 2 5 2 2 4" xfId="47001"/>
    <cellStyle name="Output 2 8 2 5 2 3" xfId="8820"/>
    <cellStyle name="Output 2 8 2 5 2 3 2" xfId="26485"/>
    <cellStyle name="Output 2 8 2 5 2 3 3" xfId="43744"/>
    <cellStyle name="Output 2 8 2 5 2 4" xfId="15818"/>
    <cellStyle name="Output 2 8 2 5 2 4 2" xfId="33482"/>
    <cellStyle name="Output 2 8 2 5 2 4 3" xfId="50691"/>
    <cellStyle name="Output 2 8 2 5 2 5" xfId="22849"/>
    <cellStyle name="Output 2 8 2 5 2 6" xfId="40133"/>
    <cellStyle name="Output 2 8 2 5 3" xfId="7040"/>
    <cellStyle name="Output 2 8 2 5 3 2" xfId="24705"/>
    <cellStyle name="Output 2 8 2 5 3 3" xfId="41976"/>
    <cellStyle name="Output 2 8 2 5 4" xfId="14071"/>
    <cellStyle name="Output 2 8 2 5 4 2" xfId="31735"/>
    <cellStyle name="Output 2 8 2 5 4 3" xfId="48956"/>
    <cellStyle name="Output 2 8 2 5 5" xfId="20987"/>
    <cellStyle name="Output 2 8 2 5 6" xfId="38290"/>
    <cellStyle name="Output 2 8 2 6" xfId="4604"/>
    <cellStyle name="Output 2 8 2 6 2" xfId="11524"/>
    <cellStyle name="Output 2 8 2 6 2 2" xfId="18305"/>
    <cellStyle name="Output 2 8 2 6 2 2 2" xfId="35969"/>
    <cellStyle name="Output 2 8 2 6 2 2 3" xfId="53158"/>
    <cellStyle name="Output 2 8 2 6 2 3" xfId="29188"/>
    <cellStyle name="Output 2 8 2 6 2 4" xfId="46427"/>
    <cellStyle name="Output 2 8 2 6 3" xfId="8240"/>
    <cellStyle name="Output 2 8 2 6 3 2" xfId="25905"/>
    <cellStyle name="Output 2 8 2 6 3 3" xfId="43170"/>
    <cellStyle name="Output 2 8 2 6 4" xfId="15238"/>
    <cellStyle name="Output 2 8 2 6 4 2" xfId="32902"/>
    <cellStyle name="Output 2 8 2 6 4 3" xfId="50117"/>
    <cellStyle name="Output 2 8 2 6 5" xfId="22269"/>
    <cellStyle name="Output 2 8 2 6 6" xfId="39559"/>
    <cellStyle name="Output 2 8 2 7" xfId="10210"/>
    <cellStyle name="Output 2 8 2 7 2" xfId="17099"/>
    <cellStyle name="Output 2 8 2 7 2 2" xfId="34763"/>
    <cellStyle name="Output 2 8 2 7 2 3" xfId="51964"/>
    <cellStyle name="Output 2 8 2 7 3" xfId="27874"/>
    <cellStyle name="Output 2 8 2 7 4" xfId="45125"/>
    <cellStyle name="Output 2 8 2 8" xfId="6460"/>
    <cellStyle name="Output 2 8 2 8 2" xfId="24125"/>
    <cellStyle name="Output 2 8 2 8 3" xfId="41402"/>
    <cellStyle name="Output 2 8 2 9" xfId="13491"/>
    <cellStyle name="Output 2 8 2 9 2" xfId="31155"/>
    <cellStyle name="Output 2 8 2 9 3" xfId="48382"/>
    <cellStyle name="Output 2 8 3" xfId="2888"/>
    <cellStyle name="Output 2 8 3 2" xfId="3551"/>
    <cellStyle name="Output 2 8 3 2 2" xfId="5467"/>
    <cellStyle name="Output 2 8 3 2 2 2" xfId="12387"/>
    <cellStyle name="Output 2 8 3 2 2 2 2" xfId="19114"/>
    <cellStyle name="Output 2 8 3 2 2 2 2 2" xfId="36778"/>
    <cellStyle name="Output 2 8 3 2 2 2 2 3" xfId="53958"/>
    <cellStyle name="Output 2 8 3 2 2 2 3" xfId="30051"/>
    <cellStyle name="Output 2 8 3 2 2 2 4" xfId="47281"/>
    <cellStyle name="Output 2 8 3 2 2 3" xfId="9103"/>
    <cellStyle name="Output 2 8 3 2 2 3 2" xfId="26768"/>
    <cellStyle name="Output 2 8 3 2 2 3 3" xfId="44024"/>
    <cellStyle name="Output 2 8 3 2 2 4" xfId="16047"/>
    <cellStyle name="Output 2 8 3 2 2 4 2" xfId="33711"/>
    <cellStyle name="Output 2 8 3 2 2 4 3" xfId="50917"/>
    <cellStyle name="Output 2 8 3 2 2 5" xfId="23132"/>
    <cellStyle name="Output 2 8 3 2 2 6" xfId="40413"/>
    <cellStyle name="Output 2 8 3 2 3" xfId="11011"/>
    <cellStyle name="Output 2 8 3 2 3 2" xfId="17846"/>
    <cellStyle name="Output 2 8 3 2 3 2 2" xfId="35510"/>
    <cellStyle name="Output 2 8 3 2 3 2 3" xfId="52702"/>
    <cellStyle name="Output 2 8 3 2 3 3" xfId="28675"/>
    <cellStyle name="Output 2 8 3 2 3 4" xfId="45917"/>
    <cellStyle name="Output 2 8 3 2 4" xfId="7248"/>
    <cellStyle name="Output 2 8 3 2 4 2" xfId="24913"/>
    <cellStyle name="Output 2 8 3 2 4 3" xfId="42181"/>
    <cellStyle name="Output 2 8 3 2 5" xfId="14300"/>
    <cellStyle name="Output 2 8 3 2 5 2" xfId="31964"/>
    <cellStyle name="Output 2 8 3 2 5 3" xfId="49182"/>
    <cellStyle name="Output 2 8 3 2 6" xfId="21270"/>
    <cellStyle name="Output 2 8 3 2 7" xfId="38570"/>
    <cellStyle name="Output 2 8 3 3" xfId="3921"/>
    <cellStyle name="Output 2 8 3 3 2" xfId="5837"/>
    <cellStyle name="Output 2 8 3 3 2 2" xfId="12757"/>
    <cellStyle name="Output 2 8 3 3 2 2 2" xfId="19484"/>
    <cellStyle name="Output 2 8 3 3 2 2 2 2" xfId="37148"/>
    <cellStyle name="Output 2 8 3 3 2 2 2 3" xfId="54325"/>
    <cellStyle name="Output 2 8 3 3 2 2 3" xfId="30421"/>
    <cellStyle name="Output 2 8 3 3 2 2 4" xfId="47648"/>
    <cellStyle name="Output 2 8 3 3 2 3" xfId="9473"/>
    <cellStyle name="Output 2 8 3 3 2 3 2" xfId="27138"/>
    <cellStyle name="Output 2 8 3 3 2 3 3" xfId="44391"/>
    <cellStyle name="Output 2 8 3 3 2 4" xfId="16417"/>
    <cellStyle name="Output 2 8 3 3 2 4 2" xfId="34081"/>
    <cellStyle name="Output 2 8 3 3 2 4 3" xfId="51284"/>
    <cellStyle name="Output 2 8 3 3 2 5" xfId="23502"/>
    <cellStyle name="Output 2 8 3 3 2 6" xfId="40780"/>
    <cellStyle name="Output 2 8 3 3 3" xfId="7618"/>
    <cellStyle name="Output 2 8 3 3 3 2" xfId="25283"/>
    <cellStyle name="Output 2 8 3 3 3 3" xfId="42548"/>
    <cellStyle name="Output 2 8 3 3 4" xfId="14670"/>
    <cellStyle name="Output 2 8 3 3 4 2" xfId="32334"/>
    <cellStyle name="Output 2 8 3 3 4 3" xfId="49549"/>
    <cellStyle name="Output 2 8 3 3 5" xfId="21640"/>
    <cellStyle name="Output 2 8 3 3 6" xfId="38937"/>
    <cellStyle name="Output 2 8 3 4" xfId="4804"/>
    <cellStyle name="Output 2 8 3 4 2" xfId="11724"/>
    <cellStyle name="Output 2 8 3 4 2 2" xfId="18505"/>
    <cellStyle name="Output 2 8 3 4 2 2 2" xfId="36169"/>
    <cellStyle name="Output 2 8 3 4 2 2 3" xfId="53355"/>
    <cellStyle name="Output 2 8 3 4 2 3" xfId="29388"/>
    <cellStyle name="Output 2 8 3 4 2 4" xfId="46624"/>
    <cellStyle name="Output 2 8 3 4 3" xfId="8440"/>
    <cellStyle name="Output 2 8 3 4 3 2" xfId="26105"/>
    <cellStyle name="Output 2 8 3 4 3 3" xfId="43367"/>
    <cellStyle name="Output 2 8 3 4 4" xfId="15438"/>
    <cellStyle name="Output 2 8 3 4 4 2" xfId="33102"/>
    <cellStyle name="Output 2 8 3 4 4 3" xfId="50314"/>
    <cellStyle name="Output 2 8 3 4 5" xfId="22469"/>
    <cellStyle name="Output 2 8 3 4 6" xfId="39756"/>
    <cellStyle name="Output 2 8 3 5" xfId="10410"/>
    <cellStyle name="Output 2 8 3 5 2" xfId="17299"/>
    <cellStyle name="Output 2 8 3 5 2 2" xfId="34963"/>
    <cellStyle name="Output 2 8 3 5 2 3" xfId="52161"/>
    <cellStyle name="Output 2 8 3 5 3" xfId="28074"/>
    <cellStyle name="Output 2 8 3 5 4" xfId="45322"/>
    <cellStyle name="Output 2 8 3 6" xfId="6660"/>
    <cellStyle name="Output 2 8 3 6 2" xfId="24325"/>
    <cellStyle name="Output 2 8 3 6 3" xfId="41599"/>
    <cellStyle name="Output 2 8 3 7" xfId="13691"/>
    <cellStyle name="Output 2 8 3 7 2" xfId="31355"/>
    <cellStyle name="Output 2 8 3 7 3" xfId="48579"/>
    <cellStyle name="Output 2 8 3 8" xfId="20607"/>
    <cellStyle name="Output 2 8 3 9" xfId="37913"/>
    <cellStyle name="Output 2 8 4" xfId="4540"/>
    <cellStyle name="Output 2 8 4 2" xfId="6404"/>
    <cellStyle name="Output 2 8 4 2 2" xfId="13323"/>
    <cellStyle name="Output 2 8 4 2 2 2" xfId="19996"/>
    <cellStyle name="Output 2 8 4 2 2 2 2" xfId="37660"/>
    <cellStyle name="Output 2 8 4 2 2 2 3" xfId="54837"/>
    <cellStyle name="Output 2 8 4 2 2 3" xfId="30987"/>
    <cellStyle name="Output 2 8 4 2 2 4" xfId="48214"/>
    <cellStyle name="Output 2 8 4 2 3" xfId="10039"/>
    <cellStyle name="Output 2 8 4 2 3 2" xfId="27704"/>
    <cellStyle name="Output 2 8 4 2 3 3" xfId="44957"/>
    <cellStyle name="Output 2 8 4 2 4" xfId="16929"/>
    <cellStyle name="Output 2 8 4 2 4 2" xfId="34593"/>
    <cellStyle name="Output 2 8 4 2 4 3" xfId="51796"/>
    <cellStyle name="Output 2 8 4 2 5" xfId="24069"/>
    <cellStyle name="Output 2 8 4 2 6" xfId="41346"/>
    <cellStyle name="Output 2 8 4 3" xfId="11468"/>
    <cellStyle name="Output 2 8 4 3 2" xfId="18249"/>
    <cellStyle name="Output 2 8 4 3 2 2" xfId="35913"/>
    <cellStyle name="Output 2 8 4 3 2 3" xfId="53102"/>
    <cellStyle name="Output 2 8 4 3 3" xfId="29132"/>
    <cellStyle name="Output 2 8 4 3 4" xfId="46371"/>
    <cellStyle name="Output 2 8 4 4" xfId="8184"/>
    <cellStyle name="Output 2 8 4 4 2" xfId="25849"/>
    <cellStyle name="Output 2 8 4 4 3" xfId="43114"/>
    <cellStyle name="Output 2 8 4 5" xfId="15182"/>
    <cellStyle name="Output 2 8 4 5 2" xfId="32846"/>
    <cellStyle name="Output 2 8 4 5 3" xfId="50061"/>
    <cellStyle name="Output 2 8 4 6" xfId="22213"/>
    <cellStyle name="Output 2 8 4 7" xfId="39503"/>
    <cellStyle name="Output 2 8 5" xfId="4454"/>
    <cellStyle name="Output 2 8 5 2" xfId="6318"/>
    <cellStyle name="Output 2 8 5 2 2" xfId="13237"/>
    <cellStyle name="Output 2 8 5 2 2 2" xfId="19910"/>
    <cellStyle name="Output 2 8 5 2 2 2 2" xfId="37574"/>
    <cellStyle name="Output 2 8 5 2 2 2 3" xfId="54751"/>
    <cellStyle name="Output 2 8 5 2 2 3" xfId="30901"/>
    <cellStyle name="Output 2 8 5 2 2 4" xfId="48128"/>
    <cellStyle name="Output 2 8 5 2 3" xfId="9953"/>
    <cellStyle name="Output 2 8 5 2 3 2" xfId="27618"/>
    <cellStyle name="Output 2 8 5 2 3 3" xfId="44871"/>
    <cellStyle name="Output 2 8 5 2 4" xfId="16843"/>
    <cellStyle name="Output 2 8 5 2 4 2" xfId="34507"/>
    <cellStyle name="Output 2 8 5 2 4 3" xfId="51710"/>
    <cellStyle name="Output 2 8 5 2 5" xfId="23983"/>
    <cellStyle name="Output 2 8 5 2 6" xfId="41260"/>
    <cellStyle name="Output 2 8 5 3" xfId="11382"/>
    <cellStyle name="Output 2 8 5 3 2" xfId="18163"/>
    <cellStyle name="Output 2 8 5 3 2 2" xfId="35827"/>
    <cellStyle name="Output 2 8 5 3 2 3" xfId="53016"/>
    <cellStyle name="Output 2 8 5 3 3" xfId="29046"/>
    <cellStyle name="Output 2 8 5 3 4" xfId="46285"/>
    <cellStyle name="Output 2 8 5 4" xfId="8098"/>
    <cellStyle name="Output 2 8 5 4 2" xfId="25763"/>
    <cellStyle name="Output 2 8 5 4 3" xfId="43028"/>
    <cellStyle name="Output 2 8 5 5" xfId="15096"/>
    <cellStyle name="Output 2 8 5 5 2" xfId="32760"/>
    <cellStyle name="Output 2 8 5 5 3" xfId="49975"/>
    <cellStyle name="Output 2 8 5 6" xfId="22127"/>
    <cellStyle name="Output 2 8 5 7" xfId="39417"/>
    <cellStyle name="Output 2 8 6" xfId="10183"/>
    <cellStyle name="Output 2 8 6 2" xfId="17072"/>
    <cellStyle name="Output 2 8 6 2 2" xfId="34736"/>
    <cellStyle name="Output 2 8 6 2 3" xfId="51937"/>
    <cellStyle name="Output 2 8 6 3" xfId="27847"/>
    <cellStyle name="Output 2 8 6 4" xfId="45098"/>
    <cellStyle name="Output 2 8 7" xfId="13464"/>
    <cellStyle name="Output 2 8 7 2" xfId="31128"/>
    <cellStyle name="Output 2 8 7 3" xfId="48355"/>
    <cellStyle name="Output 2 8 8" xfId="20290"/>
    <cellStyle name="Output 2 8 9" xfId="20139"/>
    <cellStyle name="Output 3" xfId="1912"/>
    <cellStyle name="Output 3 10" xfId="20137"/>
    <cellStyle name="Output 3 2" xfId="1913"/>
    <cellStyle name="Output 3 2 2" xfId="2684"/>
    <cellStyle name="Output 3 2 2 10" xfId="20405"/>
    <cellStyle name="Output 3 2 2 11" xfId="37714"/>
    <cellStyle name="Output 3 2 2 2" xfId="2913"/>
    <cellStyle name="Output 3 2 2 2 2" xfId="3576"/>
    <cellStyle name="Output 3 2 2 2 2 2" xfId="5492"/>
    <cellStyle name="Output 3 2 2 2 2 2 2" xfId="12412"/>
    <cellStyle name="Output 3 2 2 2 2 2 2 2" xfId="19139"/>
    <cellStyle name="Output 3 2 2 2 2 2 2 2 2" xfId="36803"/>
    <cellStyle name="Output 3 2 2 2 2 2 2 2 3" xfId="53983"/>
    <cellStyle name="Output 3 2 2 2 2 2 2 3" xfId="30076"/>
    <cellStyle name="Output 3 2 2 2 2 2 2 4" xfId="47306"/>
    <cellStyle name="Output 3 2 2 2 2 2 3" xfId="9128"/>
    <cellStyle name="Output 3 2 2 2 2 2 3 2" xfId="26793"/>
    <cellStyle name="Output 3 2 2 2 2 2 3 3" xfId="44049"/>
    <cellStyle name="Output 3 2 2 2 2 2 4" xfId="16072"/>
    <cellStyle name="Output 3 2 2 2 2 2 4 2" xfId="33736"/>
    <cellStyle name="Output 3 2 2 2 2 2 4 3" xfId="50942"/>
    <cellStyle name="Output 3 2 2 2 2 2 5" xfId="23157"/>
    <cellStyle name="Output 3 2 2 2 2 2 6" xfId="40438"/>
    <cellStyle name="Output 3 2 2 2 2 3" xfId="11036"/>
    <cellStyle name="Output 3 2 2 2 2 3 2" xfId="17871"/>
    <cellStyle name="Output 3 2 2 2 2 3 2 2" xfId="35535"/>
    <cellStyle name="Output 3 2 2 2 2 3 2 3" xfId="52727"/>
    <cellStyle name="Output 3 2 2 2 2 3 3" xfId="28700"/>
    <cellStyle name="Output 3 2 2 2 2 3 4" xfId="45942"/>
    <cellStyle name="Output 3 2 2 2 2 4" xfId="7273"/>
    <cellStyle name="Output 3 2 2 2 2 4 2" xfId="24938"/>
    <cellStyle name="Output 3 2 2 2 2 4 3" xfId="42206"/>
    <cellStyle name="Output 3 2 2 2 2 5" xfId="14325"/>
    <cellStyle name="Output 3 2 2 2 2 5 2" xfId="31989"/>
    <cellStyle name="Output 3 2 2 2 2 5 3" xfId="49207"/>
    <cellStyle name="Output 3 2 2 2 2 6" xfId="21295"/>
    <cellStyle name="Output 3 2 2 2 2 7" xfId="38595"/>
    <cellStyle name="Output 3 2 2 2 3" xfId="3946"/>
    <cellStyle name="Output 3 2 2 2 3 2" xfId="5862"/>
    <cellStyle name="Output 3 2 2 2 3 2 2" xfId="12782"/>
    <cellStyle name="Output 3 2 2 2 3 2 2 2" xfId="19509"/>
    <cellStyle name="Output 3 2 2 2 3 2 2 2 2" xfId="37173"/>
    <cellStyle name="Output 3 2 2 2 3 2 2 2 3" xfId="54350"/>
    <cellStyle name="Output 3 2 2 2 3 2 2 3" xfId="30446"/>
    <cellStyle name="Output 3 2 2 2 3 2 2 4" xfId="47673"/>
    <cellStyle name="Output 3 2 2 2 3 2 3" xfId="9498"/>
    <cellStyle name="Output 3 2 2 2 3 2 3 2" xfId="27163"/>
    <cellStyle name="Output 3 2 2 2 3 2 3 3" xfId="44416"/>
    <cellStyle name="Output 3 2 2 2 3 2 4" xfId="16442"/>
    <cellStyle name="Output 3 2 2 2 3 2 4 2" xfId="34106"/>
    <cellStyle name="Output 3 2 2 2 3 2 4 3" xfId="51309"/>
    <cellStyle name="Output 3 2 2 2 3 2 5" xfId="23527"/>
    <cellStyle name="Output 3 2 2 2 3 2 6" xfId="40805"/>
    <cellStyle name="Output 3 2 2 2 3 3" xfId="7643"/>
    <cellStyle name="Output 3 2 2 2 3 3 2" xfId="25308"/>
    <cellStyle name="Output 3 2 2 2 3 3 3" xfId="42573"/>
    <cellStyle name="Output 3 2 2 2 3 4" xfId="14695"/>
    <cellStyle name="Output 3 2 2 2 3 4 2" xfId="32359"/>
    <cellStyle name="Output 3 2 2 2 3 4 3" xfId="49574"/>
    <cellStyle name="Output 3 2 2 2 3 5" xfId="21665"/>
    <cellStyle name="Output 3 2 2 2 3 6" xfId="38962"/>
    <cellStyle name="Output 3 2 2 2 4" xfId="4829"/>
    <cellStyle name="Output 3 2 2 2 4 2" xfId="11749"/>
    <cellStyle name="Output 3 2 2 2 4 2 2" xfId="18530"/>
    <cellStyle name="Output 3 2 2 2 4 2 2 2" xfId="36194"/>
    <cellStyle name="Output 3 2 2 2 4 2 2 3" xfId="53380"/>
    <cellStyle name="Output 3 2 2 2 4 2 3" xfId="29413"/>
    <cellStyle name="Output 3 2 2 2 4 2 4" xfId="46649"/>
    <cellStyle name="Output 3 2 2 2 4 3" xfId="8465"/>
    <cellStyle name="Output 3 2 2 2 4 3 2" xfId="26130"/>
    <cellStyle name="Output 3 2 2 2 4 3 3" xfId="43392"/>
    <cellStyle name="Output 3 2 2 2 4 4" xfId="15463"/>
    <cellStyle name="Output 3 2 2 2 4 4 2" xfId="33127"/>
    <cellStyle name="Output 3 2 2 2 4 4 3" xfId="50339"/>
    <cellStyle name="Output 3 2 2 2 4 5" xfId="22494"/>
    <cellStyle name="Output 3 2 2 2 4 6" xfId="39781"/>
    <cellStyle name="Output 3 2 2 2 5" xfId="10435"/>
    <cellStyle name="Output 3 2 2 2 5 2" xfId="17324"/>
    <cellStyle name="Output 3 2 2 2 5 2 2" xfId="34988"/>
    <cellStyle name="Output 3 2 2 2 5 2 3" xfId="52186"/>
    <cellStyle name="Output 3 2 2 2 5 3" xfId="28099"/>
    <cellStyle name="Output 3 2 2 2 5 4" xfId="45347"/>
    <cellStyle name="Output 3 2 2 2 6" xfId="6685"/>
    <cellStyle name="Output 3 2 2 2 6 2" xfId="24350"/>
    <cellStyle name="Output 3 2 2 2 6 3" xfId="41624"/>
    <cellStyle name="Output 3 2 2 2 7" xfId="13716"/>
    <cellStyle name="Output 3 2 2 2 7 2" xfId="31380"/>
    <cellStyle name="Output 3 2 2 2 7 3" xfId="48604"/>
    <cellStyle name="Output 3 2 2 2 8" xfId="20632"/>
    <cellStyle name="Output 3 2 2 2 9" xfId="37938"/>
    <cellStyle name="Output 3 2 2 3" xfId="3121"/>
    <cellStyle name="Output 3 2 2 3 2" xfId="4151"/>
    <cellStyle name="Output 3 2 2 3 2 2" xfId="6067"/>
    <cellStyle name="Output 3 2 2 3 2 2 2" xfId="12987"/>
    <cellStyle name="Output 3 2 2 3 2 2 2 2" xfId="19714"/>
    <cellStyle name="Output 3 2 2 3 2 2 2 2 2" xfId="37378"/>
    <cellStyle name="Output 3 2 2 3 2 2 2 2 3" xfId="54555"/>
    <cellStyle name="Output 3 2 2 3 2 2 2 3" xfId="30651"/>
    <cellStyle name="Output 3 2 2 3 2 2 2 4" xfId="47878"/>
    <cellStyle name="Output 3 2 2 3 2 2 3" xfId="9703"/>
    <cellStyle name="Output 3 2 2 3 2 2 3 2" xfId="27368"/>
    <cellStyle name="Output 3 2 2 3 2 2 3 3" xfId="44621"/>
    <cellStyle name="Output 3 2 2 3 2 2 4" xfId="16647"/>
    <cellStyle name="Output 3 2 2 3 2 2 4 2" xfId="34311"/>
    <cellStyle name="Output 3 2 2 3 2 2 4 3" xfId="51514"/>
    <cellStyle name="Output 3 2 2 3 2 2 5" xfId="23732"/>
    <cellStyle name="Output 3 2 2 3 2 2 6" xfId="41010"/>
    <cellStyle name="Output 3 2 2 3 2 3" xfId="7848"/>
    <cellStyle name="Output 3 2 2 3 2 3 2" xfId="25513"/>
    <cellStyle name="Output 3 2 2 3 2 3 3" xfId="42778"/>
    <cellStyle name="Output 3 2 2 3 2 4" xfId="14900"/>
    <cellStyle name="Output 3 2 2 3 2 4 2" xfId="32564"/>
    <cellStyle name="Output 3 2 2 3 2 4 3" xfId="49779"/>
    <cellStyle name="Output 3 2 2 3 2 5" xfId="21870"/>
    <cellStyle name="Output 3 2 2 3 2 6" xfId="39167"/>
    <cellStyle name="Output 3 2 2 3 3" xfId="5037"/>
    <cellStyle name="Output 3 2 2 3 3 2" xfId="11957"/>
    <cellStyle name="Output 3 2 2 3 3 2 2" xfId="18738"/>
    <cellStyle name="Output 3 2 2 3 3 2 2 2" xfId="36402"/>
    <cellStyle name="Output 3 2 2 3 3 2 2 3" xfId="53585"/>
    <cellStyle name="Output 3 2 2 3 3 2 3" xfId="29621"/>
    <cellStyle name="Output 3 2 2 3 3 2 4" xfId="46854"/>
    <cellStyle name="Output 3 2 2 3 3 3" xfId="8673"/>
    <cellStyle name="Output 3 2 2 3 3 3 2" xfId="26338"/>
    <cellStyle name="Output 3 2 2 3 3 3 3" xfId="43597"/>
    <cellStyle name="Output 3 2 2 3 3 4" xfId="15671"/>
    <cellStyle name="Output 3 2 2 3 3 4 2" xfId="33335"/>
    <cellStyle name="Output 3 2 2 3 3 4 3" xfId="50544"/>
    <cellStyle name="Output 3 2 2 3 3 5" xfId="22702"/>
    <cellStyle name="Output 3 2 2 3 3 6" xfId="39986"/>
    <cellStyle name="Output 3 2 2 3 4" xfId="10643"/>
    <cellStyle name="Output 3 2 2 3 4 2" xfId="17532"/>
    <cellStyle name="Output 3 2 2 3 4 2 2" xfId="35196"/>
    <cellStyle name="Output 3 2 2 3 4 2 3" xfId="52391"/>
    <cellStyle name="Output 3 2 2 3 4 3" xfId="28307"/>
    <cellStyle name="Output 3 2 2 3 4 4" xfId="45552"/>
    <cellStyle name="Output 3 2 2 3 5" xfId="6893"/>
    <cellStyle name="Output 3 2 2 3 5 2" xfId="24558"/>
    <cellStyle name="Output 3 2 2 3 5 3" xfId="41829"/>
    <cellStyle name="Output 3 2 2 3 6" xfId="13924"/>
    <cellStyle name="Output 3 2 2 3 6 2" xfId="31588"/>
    <cellStyle name="Output 3 2 2 3 6 3" xfId="48809"/>
    <cellStyle name="Output 3 2 2 3 7" xfId="20840"/>
    <cellStyle name="Output 3 2 2 3 8" xfId="38143"/>
    <cellStyle name="Output 3 2 2 4" xfId="3349"/>
    <cellStyle name="Output 3 2 2 4 2" xfId="5265"/>
    <cellStyle name="Output 3 2 2 4 2 2" xfId="12185"/>
    <cellStyle name="Output 3 2 2 4 2 2 2" xfId="18912"/>
    <cellStyle name="Output 3 2 2 4 2 2 2 2" xfId="36576"/>
    <cellStyle name="Output 3 2 2 4 2 2 2 3" xfId="53759"/>
    <cellStyle name="Output 3 2 2 4 2 2 3" xfId="29849"/>
    <cellStyle name="Output 3 2 2 4 2 2 4" xfId="47082"/>
    <cellStyle name="Output 3 2 2 4 2 3" xfId="8901"/>
    <cellStyle name="Output 3 2 2 4 2 3 2" xfId="26566"/>
    <cellStyle name="Output 3 2 2 4 2 3 3" xfId="43825"/>
    <cellStyle name="Output 3 2 2 4 2 4" xfId="15845"/>
    <cellStyle name="Output 3 2 2 4 2 4 2" xfId="33509"/>
    <cellStyle name="Output 3 2 2 4 2 4 3" xfId="50718"/>
    <cellStyle name="Output 3 2 2 4 2 5" xfId="22930"/>
    <cellStyle name="Output 3 2 2 4 2 6" xfId="40214"/>
    <cellStyle name="Output 3 2 2 4 3" xfId="10809"/>
    <cellStyle name="Output 3 2 2 4 3 2" xfId="17644"/>
    <cellStyle name="Output 3 2 2 4 3 2 2" xfId="35308"/>
    <cellStyle name="Output 3 2 2 4 3 2 3" xfId="52503"/>
    <cellStyle name="Output 3 2 2 4 3 3" xfId="28473"/>
    <cellStyle name="Output 3 2 2 4 3 4" xfId="45718"/>
    <cellStyle name="Output 3 2 2 4 4" xfId="7119"/>
    <cellStyle name="Output 3 2 2 4 4 2" xfId="24784"/>
    <cellStyle name="Output 3 2 2 4 4 3" xfId="42055"/>
    <cellStyle name="Output 3 2 2 4 5" xfId="14098"/>
    <cellStyle name="Output 3 2 2 4 5 2" xfId="31762"/>
    <cellStyle name="Output 3 2 2 4 5 3" xfId="48983"/>
    <cellStyle name="Output 3 2 2 4 6" xfId="21068"/>
    <cellStyle name="Output 3 2 2 4 7" xfId="38371"/>
    <cellStyle name="Output 3 2 2 5" xfId="3270"/>
    <cellStyle name="Output 3 2 2 5 2" xfId="5186"/>
    <cellStyle name="Output 3 2 2 5 2 2" xfId="12106"/>
    <cellStyle name="Output 3 2 2 5 2 2 2" xfId="18887"/>
    <cellStyle name="Output 3 2 2 5 2 2 2 2" xfId="36551"/>
    <cellStyle name="Output 3 2 2 5 2 2 2 3" xfId="53734"/>
    <cellStyle name="Output 3 2 2 5 2 2 3" xfId="29770"/>
    <cellStyle name="Output 3 2 2 5 2 2 4" xfId="47003"/>
    <cellStyle name="Output 3 2 2 5 2 3" xfId="8822"/>
    <cellStyle name="Output 3 2 2 5 2 3 2" xfId="26487"/>
    <cellStyle name="Output 3 2 2 5 2 3 3" xfId="43746"/>
    <cellStyle name="Output 3 2 2 5 2 4" xfId="15820"/>
    <cellStyle name="Output 3 2 2 5 2 4 2" xfId="33484"/>
    <cellStyle name="Output 3 2 2 5 2 4 3" xfId="50693"/>
    <cellStyle name="Output 3 2 2 5 2 5" xfId="22851"/>
    <cellStyle name="Output 3 2 2 5 2 6" xfId="40135"/>
    <cellStyle name="Output 3 2 2 5 3" xfId="7042"/>
    <cellStyle name="Output 3 2 2 5 3 2" xfId="24707"/>
    <cellStyle name="Output 3 2 2 5 3 3" xfId="41978"/>
    <cellStyle name="Output 3 2 2 5 4" xfId="14073"/>
    <cellStyle name="Output 3 2 2 5 4 2" xfId="31737"/>
    <cellStyle name="Output 3 2 2 5 4 3" xfId="48958"/>
    <cellStyle name="Output 3 2 2 5 5" xfId="20989"/>
    <cellStyle name="Output 3 2 2 5 6" xfId="38292"/>
    <cellStyle name="Output 3 2 2 6" xfId="4602"/>
    <cellStyle name="Output 3 2 2 6 2" xfId="11522"/>
    <cellStyle name="Output 3 2 2 6 2 2" xfId="18303"/>
    <cellStyle name="Output 3 2 2 6 2 2 2" xfId="35967"/>
    <cellStyle name="Output 3 2 2 6 2 2 3" xfId="53156"/>
    <cellStyle name="Output 3 2 2 6 2 3" xfId="29186"/>
    <cellStyle name="Output 3 2 2 6 2 4" xfId="46425"/>
    <cellStyle name="Output 3 2 2 6 3" xfId="8238"/>
    <cellStyle name="Output 3 2 2 6 3 2" xfId="25903"/>
    <cellStyle name="Output 3 2 2 6 3 3" xfId="43168"/>
    <cellStyle name="Output 3 2 2 6 4" xfId="15236"/>
    <cellStyle name="Output 3 2 2 6 4 2" xfId="32900"/>
    <cellStyle name="Output 3 2 2 6 4 3" xfId="50115"/>
    <cellStyle name="Output 3 2 2 6 5" xfId="22267"/>
    <cellStyle name="Output 3 2 2 6 6" xfId="39557"/>
    <cellStyle name="Output 3 2 2 7" xfId="10208"/>
    <cellStyle name="Output 3 2 2 7 2" xfId="17097"/>
    <cellStyle name="Output 3 2 2 7 2 2" xfId="34761"/>
    <cellStyle name="Output 3 2 2 7 2 3" xfId="51962"/>
    <cellStyle name="Output 3 2 2 7 3" xfId="27872"/>
    <cellStyle name="Output 3 2 2 7 4" xfId="45123"/>
    <cellStyle name="Output 3 2 2 8" xfId="6458"/>
    <cellStyle name="Output 3 2 2 8 2" xfId="24123"/>
    <cellStyle name="Output 3 2 2 8 3" xfId="41400"/>
    <cellStyle name="Output 3 2 2 9" xfId="13489"/>
    <cellStyle name="Output 3 2 2 9 2" xfId="31153"/>
    <cellStyle name="Output 3 2 2 9 3" xfId="48380"/>
    <cellStyle name="Output 3 2 3" xfId="2890"/>
    <cellStyle name="Output 3 2 3 2" xfId="3553"/>
    <cellStyle name="Output 3 2 3 2 2" xfId="5469"/>
    <cellStyle name="Output 3 2 3 2 2 2" xfId="12389"/>
    <cellStyle name="Output 3 2 3 2 2 2 2" xfId="19116"/>
    <cellStyle name="Output 3 2 3 2 2 2 2 2" xfId="36780"/>
    <cellStyle name="Output 3 2 3 2 2 2 2 3" xfId="53960"/>
    <cellStyle name="Output 3 2 3 2 2 2 3" xfId="30053"/>
    <cellStyle name="Output 3 2 3 2 2 2 4" xfId="47283"/>
    <cellStyle name="Output 3 2 3 2 2 3" xfId="9105"/>
    <cellStyle name="Output 3 2 3 2 2 3 2" xfId="26770"/>
    <cellStyle name="Output 3 2 3 2 2 3 3" xfId="44026"/>
    <cellStyle name="Output 3 2 3 2 2 4" xfId="16049"/>
    <cellStyle name="Output 3 2 3 2 2 4 2" xfId="33713"/>
    <cellStyle name="Output 3 2 3 2 2 4 3" xfId="50919"/>
    <cellStyle name="Output 3 2 3 2 2 5" xfId="23134"/>
    <cellStyle name="Output 3 2 3 2 2 6" xfId="40415"/>
    <cellStyle name="Output 3 2 3 2 3" xfId="11013"/>
    <cellStyle name="Output 3 2 3 2 3 2" xfId="17848"/>
    <cellStyle name="Output 3 2 3 2 3 2 2" xfId="35512"/>
    <cellStyle name="Output 3 2 3 2 3 2 3" xfId="52704"/>
    <cellStyle name="Output 3 2 3 2 3 3" xfId="28677"/>
    <cellStyle name="Output 3 2 3 2 3 4" xfId="45919"/>
    <cellStyle name="Output 3 2 3 2 4" xfId="7250"/>
    <cellStyle name="Output 3 2 3 2 4 2" xfId="24915"/>
    <cellStyle name="Output 3 2 3 2 4 3" xfId="42183"/>
    <cellStyle name="Output 3 2 3 2 5" xfId="14302"/>
    <cellStyle name="Output 3 2 3 2 5 2" xfId="31966"/>
    <cellStyle name="Output 3 2 3 2 5 3" xfId="49184"/>
    <cellStyle name="Output 3 2 3 2 6" xfId="21272"/>
    <cellStyle name="Output 3 2 3 2 7" xfId="38572"/>
    <cellStyle name="Output 3 2 3 3" xfId="3923"/>
    <cellStyle name="Output 3 2 3 3 2" xfId="5839"/>
    <cellStyle name="Output 3 2 3 3 2 2" xfId="12759"/>
    <cellStyle name="Output 3 2 3 3 2 2 2" xfId="19486"/>
    <cellStyle name="Output 3 2 3 3 2 2 2 2" xfId="37150"/>
    <cellStyle name="Output 3 2 3 3 2 2 2 3" xfId="54327"/>
    <cellStyle name="Output 3 2 3 3 2 2 3" xfId="30423"/>
    <cellStyle name="Output 3 2 3 3 2 2 4" xfId="47650"/>
    <cellStyle name="Output 3 2 3 3 2 3" xfId="9475"/>
    <cellStyle name="Output 3 2 3 3 2 3 2" xfId="27140"/>
    <cellStyle name="Output 3 2 3 3 2 3 3" xfId="44393"/>
    <cellStyle name="Output 3 2 3 3 2 4" xfId="16419"/>
    <cellStyle name="Output 3 2 3 3 2 4 2" xfId="34083"/>
    <cellStyle name="Output 3 2 3 3 2 4 3" xfId="51286"/>
    <cellStyle name="Output 3 2 3 3 2 5" xfId="23504"/>
    <cellStyle name="Output 3 2 3 3 2 6" xfId="40782"/>
    <cellStyle name="Output 3 2 3 3 3" xfId="7620"/>
    <cellStyle name="Output 3 2 3 3 3 2" xfId="25285"/>
    <cellStyle name="Output 3 2 3 3 3 3" xfId="42550"/>
    <cellStyle name="Output 3 2 3 3 4" xfId="14672"/>
    <cellStyle name="Output 3 2 3 3 4 2" xfId="32336"/>
    <cellStyle name="Output 3 2 3 3 4 3" xfId="49551"/>
    <cellStyle name="Output 3 2 3 3 5" xfId="21642"/>
    <cellStyle name="Output 3 2 3 3 6" xfId="38939"/>
    <cellStyle name="Output 3 2 3 4" xfId="4806"/>
    <cellStyle name="Output 3 2 3 4 2" xfId="11726"/>
    <cellStyle name="Output 3 2 3 4 2 2" xfId="18507"/>
    <cellStyle name="Output 3 2 3 4 2 2 2" xfId="36171"/>
    <cellStyle name="Output 3 2 3 4 2 2 3" xfId="53357"/>
    <cellStyle name="Output 3 2 3 4 2 3" xfId="29390"/>
    <cellStyle name="Output 3 2 3 4 2 4" xfId="46626"/>
    <cellStyle name="Output 3 2 3 4 3" xfId="8442"/>
    <cellStyle name="Output 3 2 3 4 3 2" xfId="26107"/>
    <cellStyle name="Output 3 2 3 4 3 3" xfId="43369"/>
    <cellStyle name="Output 3 2 3 4 4" xfId="15440"/>
    <cellStyle name="Output 3 2 3 4 4 2" xfId="33104"/>
    <cellStyle name="Output 3 2 3 4 4 3" xfId="50316"/>
    <cellStyle name="Output 3 2 3 4 5" xfId="22471"/>
    <cellStyle name="Output 3 2 3 4 6" xfId="39758"/>
    <cellStyle name="Output 3 2 3 5" xfId="10412"/>
    <cellStyle name="Output 3 2 3 5 2" xfId="17301"/>
    <cellStyle name="Output 3 2 3 5 2 2" xfId="34965"/>
    <cellStyle name="Output 3 2 3 5 2 3" xfId="52163"/>
    <cellStyle name="Output 3 2 3 5 3" xfId="28076"/>
    <cellStyle name="Output 3 2 3 5 4" xfId="45324"/>
    <cellStyle name="Output 3 2 3 6" xfId="6662"/>
    <cellStyle name="Output 3 2 3 6 2" xfId="24327"/>
    <cellStyle name="Output 3 2 3 6 3" xfId="41601"/>
    <cellStyle name="Output 3 2 3 7" xfId="13693"/>
    <cellStyle name="Output 3 2 3 7 2" xfId="31357"/>
    <cellStyle name="Output 3 2 3 7 3" xfId="48581"/>
    <cellStyle name="Output 3 2 3 8" xfId="20609"/>
    <cellStyle name="Output 3 2 3 9" xfId="37915"/>
    <cellStyle name="Output 3 2 4" xfId="4542"/>
    <cellStyle name="Output 3 2 4 2" xfId="6406"/>
    <cellStyle name="Output 3 2 4 2 2" xfId="13325"/>
    <cellStyle name="Output 3 2 4 2 2 2" xfId="19998"/>
    <cellStyle name="Output 3 2 4 2 2 2 2" xfId="37662"/>
    <cellStyle name="Output 3 2 4 2 2 2 3" xfId="54839"/>
    <cellStyle name="Output 3 2 4 2 2 3" xfId="30989"/>
    <cellStyle name="Output 3 2 4 2 2 4" xfId="48216"/>
    <cellStyle name="Output 3 2 4 2 3" xfId="10041"/>
    <cellStyle name="Output 3 2 4 2 3 2" xfId="27706"/>
    <cellStyle name="Output 3 2 4 2 3 3" xfId="44959"/>
    <cellStyle name="Output 3 2 4 2 4" xfId="16931"/>
    <cellStyle name="Output 3 2 4 2 4 2" xfId="34595"/>
    <cellStyle name="Output 3 2 4 2 4 3" xfId="51798"/>
    <cellStyle name="Output 3 2 4 2 5" xfId="24071"/>
    <cellStyle name="Output 3 2 4 2 6" xfId="41348"/>
    <cellStyle name="Output 3 2 4 3" xfId="11470"/>
    <cellStyle name="Output 3 2 4 3 2" xfId="18251"/>
    <cellStyle name="Output 3 2 4 3 2 2" xfId="35915"/>
    <cellStyle name="Output 3 2 4 3 2 3" xfId="53104"/>
    <cellStyle name="Output 3 2 4 3 3" xfId="29134"/>
    <cellStyle name="Output 3 2 4 3 4" xfId="46373"/>
    <cellStyle name="Output 3 2 4 4" xfId="8186"/>
    <cellStyle name="Output 3 2 4 4 2" xfId="25851"/>
    <cellStyle name="Output 3 2 4 4 3" xfId="43116"/>
    <cellStyle name="Output 3 2 4 5" xfId="15184"/>
    <cellStyle name="Output 3 2 4 5 2" xfId="32848"/>
    <cellStyle name="Output 3 2 4 5 3" xfId="50063"/>
    <cellStyle name="Output 3 2 4 6" xfId="22215"/>
    <cellStyle name="Output 3 2 4 7" xfId="39505"/>
    <cellStyle name="Output 3 2 5" xfId="4456"/>
    <cellStyle name="Output 3 2 5 2" xfId="6320"/>
    <cellStyle name="Output 3 2 5 2 2" xfId="13239"/>
    <cellStyle name="Output 3 2 5 2 2 2" xfId="19912"/>
    <cellStyle name="Output 3 2 5 2 2 2 2" xfId="37576"/>
    <cellStyle name="Output 3 2 5 2 2 2 3" xfId="54753"/>
    <cellStyle name="Output 3 2 5 2 2 3" xfId="30903"/>
    <cellStyle name="Output 3 2 5 2 2 4" xfId="48130"/>
    <cellStyle name="Output 3 2 5 2 3" xfId="9955"/>
    <cellStyle name="Output 3 2 5 2 3 2" xfId="27620"/>
    <cellStyle name="Output 3 2 5 2 3 3" xfId="44873"/>
    <cellStyle name="Output 3 2 5 2 4" xfId="16845"/>
    <cellStyle name="Output 3 2 5 2 4 2" xfId="34509"/>
    <cellStyle name="Output 3 2 5 2 4 3" xfId="51712"/>
    <cellStyle name="Output 3 2 5 2 5" xfId="23985"/>
    <cellStyle name="Output 3 2 5 2 6" xfId="41262"/>
    <cellStyle name="Output 3 2 5 3" xfId="11384"/>
    <cellStyle name="Output 3 2 5 3 2" xfId="18165"/>
    <cellStyle name="Output 3 2 5 3 2 2" xfId="35829"/>
    <cellStyle name="Output 3 2 5 3 2 3" xfId="53018"/>
    <cellStyle name="Output 3 2 5 3 3" xfId="29048"/>
    <cellStyle name="Output 3 2 5 3 4" xfId="46287"/>
    <cellStyle name="Output 3 2 5 4" xfId="8100"/>
    <cellStyle name="Output 3 2 5 4 2" xfId="25765"/>
    <cellStyle name="Output 3 2 5 4 3" xfId="43030"/>
    <cellStyle name="Output 3 2 5 5" xfId="15098"/>
    <cellStyle name="Output 3 2 5 5 2" xfId="32762"/>
    <cellStyle name="Output 3 2 5 5 3" xfId="49977"/>
    <cellStyle name="Output 3 2 5 6" xfId="22129"/>
    <cellStyle name="Output 3 2 5 7" xfId="39419"/>
    <cellStyle name="Output 3 2 6" xfId="10185"/>
    <cellStyle name="Output 3 2 6 2" xfId="17074"/>
    <cellStyle name="Output 3 2 6 2 2" xfId="34738"/>
    <cellStyle name="Output 3 2 6 2 3" xfId="51939"/>
    <cellStyle name="Output 3 2 6 3" xfId="27849"/>
    <cellStyle name="Output 3 2 6 4" xfId="45100"/>
    <cellStyle name="Output 3 2 7" xfId="13466"/>
    <cellStyle name="Output 3 2 7 2" xfId="31130"/>
    <cellStyle name="Output 3 2 7 3" xfId="48357"/>
    <cellStyle name="Output 3 2 8" xfId="20292"/>
    <cellStyle name="Output 3 2 9" xfId="20372"/>
    <cellStyle name="Output 3 3" xfId="2685"/>
    <cellStyle name="Output 3 3 10" xfId="20406"/>
    <cellStyle name="Output 3 3 11" xfId="37715"/>
    <cellStyle name="Output 3 3 2" xfId="2914"/>
    <cellStyle name="Output 3 3 2 2" xfId="3577"/>
    <cellStyle name="Output 3 3 2 2 2" xfId="5493"/>
    <cellStyle name="Output 3 3 2 2 2 2" xfId="12413"/>
    <cellStyle name="Output 3 3 2 2 2 2 2" xfId="19140"/>
    <cellStyle name="Output 3 3 2 2 2 2 2 2" xfId="36804"/>
    <cellStyle name="Output 3 3 2 2 2 2 2 3" xfId="53984"/>
    <cellStyle name="Output 3 3 2 2 2 2 3" xfId="30077"/>
    <cellStyle name="Output 3 3 2 2 2 2 4" xfId="47307"/>
    <cellStyle name="Output 3 3 2 2 2 3" xfId="9129"/>
    <cellStyle name="Output 3 3 2 2 2 3 2" xfId="26794"/>
    <cellStyle name="Output 3 3 2 2 2 3 3" xfId="44050"/>
    <cellStyle name="Output 3 3 2 2 2 4" xfId="16073"/>
    <cellStyle name="Output 3 3 2 2 2 4 2" xfId="33737"/>
    <cellStyle name="Output 3 3 2 2 2 4 3" xfId="50943"/>
    <cellStyle name="Output 3 3 2 2 2 5" xfId="23158"/>
    <cellStyle name="Output 3 3 2 2 2 6" xfId="40439"/>
    <cellStyle name="Output 3 3 2 2 3" xfId="11037"/>
    <cellStyle name="Output 3 3 2 2 3 2" xfId="17872"/>
    <cellStyle name="Output 3 3 2 2 3 2 2" xfId="35536"/>
    <cellStyle name="Output 3 3 2 2 3 2 3" xfId="52728"/>
    <cellStyle name="Output 3 3 2 2 3 3" xfId="28701"/>
    <cellStyle name="Output 3 3 2 2 3 4" xfId="45943"/>
    <cellStyle name="Output 3 3 2 2 4" xfId="7274"/>
    <cellStyle name="Output 3 3 2 2 4 2" xfId="24939"/>
    <cellStyle name="Output 3 3 2 2 4 3" xfId="42207"/>
    <cellStyle name="Output 3 3 2 2 5" xfId="14326"/>
    <cellStyle name="Output 3 3 2 2 5 2" xfId="31990"/>
    <cellStyle name="Output 3 3 2 2 5 3" xfId="49208"/>
    <cellStyle name="Output 3 3 2 2 6" xfId="21296"/>
    <cellStyle name="Output 3 3 2 2 7" xfId="38596"/>
    <cellStyle name="Output 3 3 2 3" xfId="3947"/>
    <cellStyle name="Output 3 3 2 3 2" xfId="5863"/>
    <cellStyle name="Output 3 3 2 3 2 2" xfId="12783"/>
    <cellStyle name="Output 3 3 2 3 2 2 2" xfId="19510"/>
    <cellStyle name="Output 3 3 2 3 2 2 2 2" xfId="37174"/>
    <cellStyle name="Output 3 3 2 3 2 2 2 3" xfId="54351"/>
    <cellStyle name="Output 3 3 2 3 2 2 3" xfId="30447"/>
    <cellStyle name="Output 3 3 2 3 2 2 4" xfId="47674"/>
    <cellStyle name="Output 3 3 2 3 2 3" xfId="9499"/>
    <cellStyle name="Output 3 3 2 3 2 3 2" xfId="27164"/>
    <cellStyle name="Output 3 3 2 3 2 3 3" xfId="44417"/>
    <cellStyle name="Output 3 3 2 3 2 4" xfId="16443"/>
    <cellStyle name="Output 3 3 2 3 2 4 2" xfId="34107"/>
    <cellStyle name="Output 3 3 2 3 2 4 3" xfId="51310"/>
    <cellStyle name="Output 3 3 2 3 2 5" xfId="23528"/>
    <cellStyle name="Output 3 3 2 3 2 6" xfId="40806"/>
    <cellStyle name="Output 3 3 2 3 3" xfId="7644"/>
    <cellStyle name="Output 3 3 2 3 3 2" xfId="25309"/>
    <cellStyle name="Output 3 3 2 3 3 3" xfId="42574"/>
    <cellStyle name="Output 3 3 2 3 4" xfId="14696"/>
    <cellStyle name="Output 3 3 2 3 4 2" xfId="32360"/>
    <cellStyle name="Output 3 3 2 3 4 3" xfId="49575"/>
    <cellStyle name="Output 3 3 2 3 5" xfId="21666"/>
    <cellStyle name="Output 3 3 2 3 6" xfId="38963"/>
    <cellStyle name="Output 3 3 2 4" xfId="4830"/>
    <cellStyle name="Output 3 3 2 4 2" xfId="11750"/>
    <cellStyle name="Output 3 3 2 4 2 2" xfId="18531"/>
    <cellStyle name="Output 3 3 2 4 2 2 2" xfId="36195"/>
    <cellStyle name="Output 3 3 2 4 2 2 3" xfId="53381"/>
    <cellStyle name="Output 3 3 2 4 2 3" xfId="29414"/>
    <cellStyle name="Output 3 3 2 4 2 4" xfId="46650"/>
    <cellStyle name="Output 3 3 2 4 3" xfId="8466"/>
    <cellStyle name="Output 3 3 2 4 3 2" xfId="26131"/>
    <cellStyle name="Output 3 3 2 4 3 3" xfId="43393"/>
    <cellStyle name="Output 3 3 2 4 4" xfId="15464"/>
    <cellStyle name="Output 3 3 2 4 4 2" xfId="33128"/>
    <cellStyle name="Output 3 3 2 4 4 3" xfId="50340"/>
    <cellStyle name="Output 3 3 2 4 5" xfId="22495"/>
    <cellStyle name="Output 3 3 2 4 6" xfId="39782"/>
    <cellStyle name="Output 3 3 2 5" xfId="10436"/>
    <cellStyle name="Output 3 3 2 5 2" xfId="17325"/>
    <cellStyle name="Output 3 3 2 5 2 2" xfId="34989"/>
    <cellStyle name="Output 3 3 2 5 2 3" xfId="52187"/>
    <cellStyle name="Output 3 3 2 5 3" xfId="28100"/>
    <cellStyle name="Output 3 3 2 5 4" xfId="45348"/>
    <cellStyle name="Output 3 3 2 6" xfId="6686"/>
    <cellStyle name="Output 3 3 2 6 2" xfId="24351"/>
    <cellStyle name="Output 3 3 2 6 3" xfId="41625"/>
    <cellStyle name="Output 3 3 2 7" xfId="13717"/>
    <cellStyle name="Output 3 3 2 7 2" xfId="31381"/>
    <cellStyle name="Output 3 3 2 7 3" xfId="48605"/>
    <cellStyle name="Output 3 3 2 8" xfId="20633"/>
    <cellStyle name="Output 3 3 2 9" xfId="37939"/>
    <cellStyle name="Output 3 3 3" xfId="3122"/>
    <cellStyle name="Output 3 3 3 2" xfId="4152"/>
    <cellStyle name="Output 3 3 3 2 2" xfId="6068"/>
    <cellStyle name="Output 3 3 3 2 2 2" xfId="12988"/>
    <cellStyle name="Output 3 3 3 2 2 2 2" xfId="19715"/>
    <cellStyle name="Output 3 3 3 2 2 2 2 2" xfId="37379"/>
    <cellStyle name="Output 3 3 3 2 2 2 2 3" xfId="54556"/>
    <cellStyle name="Output 3 3 3 2 2 2 3" xfId="30652"/>
    <cellStyle name="Output 3 3 3 2 2 2 4" xfId="47879"/>
    <cellStyle name="Output 3 3 3 2 2 3" xfId="9704"/>
    <cellStyle name="Output 3 3 3 2 2 3 2" xfId="27369"/>
    <cellStyle name="Output 3 3 3 2 2 3 3" xfId="44622"/>
    <cellStyle name="Output 3 3 3 2 2 4" xfId="16648"/>
    <cellStyle name="Output 3 3 3 2 2 4 2" xfId="34312"/>
    <cellStyle name="Output 3 3 3 2 2 4 3" xfId="51515"/>
    <cellStyle name="Output 3 3 3 2 2 5" xfId="23733"/>
    <cellStyle name="Output 3 3 3 2 2 6" xfId="41011"/>
    <cellStyle name="Output 3 3 3 2 3" xfId="7849"/>
    <cellStyle name="Output 3 3 3 2 3 2" xfId="25514"/>
    <cellStyle name="Output 3 3 3 2 3 3" xfId="42779"/>
    <cellStyle name="Output 3 3 3 2 4" xfId="14901"/>
    <cellStyle name="Output 3 3 3 2 4 2" xfId="32565"/>
    <cellStyle name="Output 3 3 3 2 4 3" xfId="49780"/>
    <cellStyle name="Output 3 3 3 2 5" xfId="21871"/>
    <cellStyle name="Output 3 3 3 2 6" xfId="39168"/>
    <cellStyle name="Output 3 3 3 3" xfId="5038"/>
    <cellStyle name="Output 3 3 3 3 2" xfId="11958"/>
    <cellStyle name="Output 3 3 3 3 2 2" xfId="18739"/>
    <cellStyle name="Output 3 3 3 3 2 2 2" xfId="36403"/>
    <cellStyle name="Output 3 3 3 3 2 2 3" xfId="53586"/>
    <cellStyle name="Output 3 3 3 3 2 3" xfId="29622"/>
    <cellStyle name="Output 3 3 3 3 2 4" xfId="46855"/>
    <cellStyle name="Output 3 3 3 3 3" xfId="8674"/>
    <cellStyle name="Output 3 3 3 3 3 2" xfId="26339"/>
    <cellStyle name="Output 3 3 3 3 3 3" xfId="43598"/>
    <cellStyle name="Output 3 3 3 3 4" xfId="15672"/>
    <cellStyle name="Output 3 3 3 3 4 2" xfId="33336"/>
    <cellStyle name="Output 3 3 3 3 4 3" xfId="50545"/>
    <cellStyle name="Output 3 3 3 3 5" xfId="22703"/>
    <cellStyle name="Output 3 3 3 3 6" xfId="39987"/>
    <cellStyle name="Output 3 3 3 4" xfId="10644"/>
    <cellStyle name="Output 3 3 3 4 2" xfId="17533"/>
    <cellStyle name="Output 3 3 3 4 2 2" xfId="35197"/>
    <cellStyle name="Output 3 3 3 4 2 3" xfId="52392"/>
    <cellStyle name="Output 3 3 3 4 3" xfId="28308"/>
    <cellStyle name="Output 3 3 3 4 4" xfId="45553"/>
    <cellStyle name="Output 3 3 3 5" xfId="6894"/>
    <cellStyle name="Output 3 3 3 5 2" xfId="24559"/>
    <cellStyle name="Output 3 3 3 5 3" xfId="41830"/>
    <cellStyle name="Output 3 3 3 6" xfId="13925"/>
    <cellStyle name="Output 3 3 3 6 2" xfId="31589"/>
    <cellStyle name="Output 3 3 3 6 3" xfId="48810"/>
    <cellStyle name="Output 3 3 3 7" xfId="20841"/>
    <cellStyle name="Output 3 3 3 8" xfId="38144"/>
    <cellStyle name="Output 3 3 4" xfId="3350"/>
    <cellStyle name="Output 3 3 4 2" xfId="5266"/>
    <cellStyle name="Output 3 3 4 2 2" xfId="12186"/>
    <cellStyle name="Output 3 3 4 2 2 2" xfId="18913"/>
    <cellStyle name="Output 3 3 4 2 2 2 2" xfId="36577"/>
    <cellStyle name="Output 3 3 4 2 2 2 3" xfId="53760"/>
    <cellStyle name="Output 3 3 4 2 2 3" xfId="29850"/>
    <cellStyle name="Output 3 3 4 2 2 4" xfId="47083"/>
    <cellStyle name="Output 3 3 4 2 3" xfId="8902"/>
    <cellStyle name="Output 3 3 4 2 3 2" xfId="26567"/>
    <cellStyle name="Output 3 3 4 2 3 3" xfId="43826"/>
    <cellStyle name="Output 3 3 4 2 4" xfId="15846"/>
    <cellStyle name="Output 3 3 4 2 4 2" xfId="33510"/>
    <cellStyle name="Output 3 3 4 2 4 3" xfId="50719"/>
    <cellStyle name="Output 3 3 4 2 5" xfId="22931"/>
    <cellStyle name="Output 3 3 4 2 6" xfId="40215"/>
    <cellStyle name="Output 3 3 4 3" xfId="10810"/>
    <cellStyle name="Output 3 3 4 3 2" xfId="17645"/>
    <cellStyle name="Output 3 3 4 3 2 2" xfId="35309"/>
    <cellStyle name="Output 3 3 4 3 2 3" xfId="52504"/>
    <cellStyle name="Output 3 3 4 3 3" xfId="28474"/>
    <cellStyle name="Output 3 3 4 3 4" xfId="45719"/>
    <cellStyle name="Output 3 3 4 4" xfId="7120"/>
    <cellStyle name="Output 3 3 4 4 2" xfId="24785"/>
    <cellStyle name="Output 3 3 4 4 3" xfId="42056"/>
    <cellStyle name="Output 3 3 4 5" xfId="14099"/>
    <cellStyle name="Output 3 3 4 5 2" xfId="31763"/>
    <cellStyle name="Output 3 3 4 5 3" xfId="48984"/>
    <cellStyle name="Output 3 3 4 6" xfId="21069"/>
    <cellStyle name="Output 3 3 4 7" xfId="38372"/>
    <cellStyle name="Output 3 3 5" xfId="3269"/>
    <cellStyle name="Output 3 3 5 2" xfId="5185"/>
    <cellStyle name="Output 3 3 5 2 2" xfId="12105"/>
    <cellStyle name="Output 3 3 5 2 2 2" xfId="18886"/>
    <cellStyle name="Output 3 3 5 2 2 2 2" xfId="36550"/>
    <cellStyle name="Output 3 3 5 2 2 2 3" xfId="53733"/>
    <cellStyle name="Output 3 3 5 2 2 3" xfId="29769"/>
    <cellStyle name="Output 3 3 5 2 2 4" xfId="47002"/>
    <cellStyle name="Output 3 3 5 2 3" xfId="8821"/>
    <cellStyle name="Output 3 3 5 2 3 2" xfId="26486"/>
    <cellStyle name="Output 3 3 5 2 3 3" xfId="43745"/>
    <cellStyle name="Output 3 3 5 2 4" xfId="15819"/>
    <cellStyle name="Output 3 3 5 2 4 2" xfId="33483"/>
    <cellStyle name="Output 3 3 5 2 4 3" xfId="50692"/>
    <cellStyle name="Output 3 3 5 2 5" xfId="22850"/>
    <cellStyle name="Output 3 3 5 2 6" xfId="40134"/>
    <cellStyle name="Output 3 3 5 3" xfId="7041"/>
    <cellStyle name="Output 3 3 5 3 2" xfId="24706"/>
    <cellStyle name="Output 3 3 5 3 3" xfId="41977"/>
    <cellStyle name="Output 3 3 5 4" xfId="14072"/>
    <cellStyle name="Output 3 3 5 4 2" xfId="31736"/>
    <cellStyle name="Output 3 3 5 4 3" xfId="48957"/>
    <cellStyle name="Output 3 3 5 5" xfId="20988"/>
    <cellStyle name="Output 3 3 5 6" xfId="38291"/>
    <cellStyle name="Output 3 3 6" xfId="4603"/>
    <cellStyle name="Output 3 3 6 2" xfId="11523"/>
    <cellStyle name="Output 3 3 6 2 2" xfId="18304"/>
    <cellStyle name="Output 3 3 6 2 2 2" xfId="35968"/>
    <cellStyle name="Output 3 3 6 2 2 3" xfId="53157"/>
    <cellStyle name="Output 3 3 6 2 3" xfId="29187"/>
    <cellStyle name="Output 3 3 6 2 4" xfId="46426"/>
    <cellStyle name="Output 3 3 6 3" xfId="8239"/>
    <cellStyle name="Output 3 3 6 3 2" xfId="25904"/>
    <cellStyle name="Output 3 3 6 3 3" xfId="43169"/>
    <cellStyle name="Output 3 3 6 4" xfId="15237"/>
    <cellStyle name="Output 3 3 6 4 2" xfId="32901"/>
    <cellStyle name="Output 3 3 6 4 3" xfId="50116"/>
    <cellStyle name="Output 3 3 6 5" xfId="22268"/>
    <cellStyle name="Output 3 3 6 6" xfId="39558"/>
    <cellStyle name="Output 3 3 7" xfId="10209"/>
    <cellStyle name="Output 3 3 7 2" xfId="17098"/>
    <cellStyle name="Output 3 3 7 2 2" xfId="34762"/>
    <cellStyle name="Output 3 3 7 2 3" xfId="51963"/>
    <cellStyle name="Output 3 3 7 3" xfId="27873"/>
    <cellStyle name="Output 3 3 7 4" xfId="45124"/>
    <cellStyle name="Output 3 3 8" xfId="6459"/>
    <cellStyle name="Output 3 3 8 2" xfId="24124"/>
    <cellStyle name="Output 3 3 8 3" xfId="41401"/>
    <cellStyle name="Output 3 3 9" xfId="13490"/>
    <cellStyle name="Output 3 3 9 2" xfId="31154"/>
    <cellStyle name="Output 3 3 9 3" xfId="48381"/>
    <cellStyle name="Output 3 4" xfId="2889"/>
    <cellStyle name="Output 3 4 2" xfId="3552"/>
    <cellStyle name="Output 3 4 2 2" xfId="5468"/>
    <cellStyle name="Output 3 4 2 2 2" xfId="12388"/>
    <cellStyle name="Output 3 4 2 2 2 2" xfId="19115"/>
    <cellStyle name="Output 3 4 2 2 2 2 2" xfId="36779"/>
    <cellStyle name="Output 3 4 2 2 2 2 3" xfId="53959"/>
    <cellStyle name="Output 3 4 2 2 2 3" xfId="30052"/>
    <cellStyle name="Output 3 4 2 2 2 4" xfId="47282"/>
    <cellStyle name="Output 3 4 2 2 3" xfId="9104"/>
    <cellStyle name="Output 3 4 2 2 3 2" xfId="26769"/>
    <cellStyle name="Output 3 4 2 2 3 3" xfId="44025"/>
    <cellStyle name="Output 3 4 2 2 4" xfId="16048"/>
    <cellStyle name="Output 3 4 2 2 4 2" xfId="33712"/>
    <cellStyle name="Output 3 4 2 2 4 3" xfId="50918"/>
    <cellStyle name="Output 3 4 2 2 5" xfId="23133"/>
    <cellStyle name="Output 3 4 2 2 6" xfId="40414"/>
    <cellStyle name="Output 3 4 2 3" xfId="11012"/>
    <cellStyle name="Output 3 4 2 3 2" xfId="17847"/>
    <cellStyle name="Output 3 4 2 3 2 2" xfId="35511"/>
    <cellStyle name="Output 3 4 2 3 2 3" xfId="52703"/>
    <cellStyle name="Output 3 4 2 3 3" xfId="28676"/>
    <cellStyle name="Output 3 4 2 3 4" xfId="45918"/>
    <cellStyle name="Output 3 4 2 4" xfId="7249"/>
    <cellStyle name="Output 3 4 2 4 2" xfId="24914"/>
    <cellStyle name="Output 3 4 2 4 3" xfId="42182"/>
    <cellStyle name="Output 3 4 2 5" xfId="14301"/>
    <cellStyle name="Output 3 4 2 5 2" xfId="31965"/>
    <cellStyle name="Output 3 4 2 5 3" xfId="49183"/>
    <cellStyle name="Output 3 4 2 6" xfId="21271"/>
    <cellStyle name="Output 3 4 2 7" xfId="38571"/>
    <cellStyle name="Output 3 4 3" xfId="3922"/>
    <cellStyle name="Output 3 4 3 2" xfId="5838"/>
    <cellStyle name="Output 3 4 3 2 2" xfId="12758"/>
    <cellStyle name="Output 3 4 3 2 2 2" xfId="19485"/>
    <cellStyle name="Output 3 4 3 2 2 2 2" xfId="37149"/>
    <cellStyle name="Output 3 4 3 2 2 2 3" xfId="54326"/>
    <cellStyle name="Output 3 4 3 2 2 3" xfId="30422"/>
    <cellStyle name="Output 3 4 3 2 2 4" xfId="47649"/>
    <cellStyle name="Output 3 4 3 2 3" xfId="9474"/>
    <cellStyle name="Output 3 4 3 2 3 2" xfId="27139"/>
    <cellStyle name="Output 3 4 3 2 3 3" xfId="44392"/>
    <cellStyle name="Output 3 4 3 2 4" xfId="16418"/>
    <cellStyle name="Output 3 4 3 2 4 2" xfId="34082"/>
    <cellStyle name="Output 3 4 3 2 4 3" xfId="51285"/>
    <cellStyle name="Output 3 4 3 2 5" xfId="23503"/>
    <cellStyle name="Output 3 4 3 2 6" xfId="40781"/>
    <cellStyle name="Output 3 4 3 3" xfId="7619"/>
    <cellStyle name="Output 3 4 3 3 2" xfId="25284"/>
    <cellStyle name="Output 3 4 3 3 3" xfId="42549"/>
    <cellStyle name="Output 3 4 3 4" xfId="14671"/>
    <cellStyle name="Output 3 4 3 4 2" xfId="32335"/>
    <cellStyle name="Output 3 4 3 4 3" xfId="49550"/>
    <cellStyle name="Output 3 4 3 5" xfId="21641"/>
    <cellStyle name="Output 3 4 3 6" xfId="38938"/>
    <cellStyle name="Output 3 4 4" xfId="4805"/>
    <cellStyle name="Output 3 4 4 2" xfId="11725"/>
    <cellStyle name="Output 3 4 4 2 2" xfId="18506"/>
    <cellStyle name="Output 3 4 4 2 2 2" xfId="36170"/>
    <cellStyle name="Output 3 4 4 2 2 3" xfId="53356"/>
    <cellStyle name="Output 3 4 4 2 3" xfId="29389"/>
    <cellStyle name="Output 3 4 4 2 4" xfId="46625"/>
    <cellStyle name="Output 3 4 4 3" xfId="8441"/>
    <cellStyle name="Output 3 4 4 3 2" xfId="26106"/>
    <cellStyle name="Output 3 4 4 3 3" xfId="43368"/>
    <cellStyle name="Output 3 4 4 4" xfId="15439"/>
    <cellStyle name="Output 3 4 4 4 2" xfId="33103"/>
    <cellStyle name="Output 3 4 4 4 3" xfId="50315"/>
    <cellStyle name="Output 3 4 4 5" xfId="22470"/>
    <cellStyle name="Output 3 4 4 6" xfId="39757"/>
    <cellStyle name="Output 3 4 5" xfId="10411"/>
    <cellStyle name="Output 3 4 5 2" xfId="17300"/>
    <cellStyle name="Output 3 4 5 2 2" xfId="34964"/>
    <cellStyle name="Output 3 4 5 2 3" xfId="52162"/>
    <cellStyle name="Output 3 4 5 3" xfId="28075"/>
    <cellStyle name="Output 3 4 5 4" xfId="45323"/>
    <cellStyle name="Output 3 4 6" xfId="6661"/>
    <cellStyle name="Output 3 4 6 2" xfId="24326"/>
    <cellStyle name="Output 3 4 6 3" xfId="41600"/>
    <cellStyle name="Output 3 4 7" xfId="13692"/>
    <cellStyle name="Output 3 4 7 2" xfId="31356"/>
    <cellStyle name="Output 3 4 7 3" xfId="48580"/>
    <cellStyle name="Output 3 4 8" xfId="20608"/>
    <cellStyle name="Output 3 4 9" xfId="37914"/>
    <cellStyle name="Output 3 5" xfId="4541"/>
    <cellStyle name="Output 3 5 2" xfId="6405"/>
    <cellStyle name="Output 3 5 2 2" xfId="13324"/>
    <cellStyle name="Output 3 5 2 2 2" xfId="19997"/>
    <cellStyle name="Output 3 5 2 2 2 2" xfId="37661"/>
    <cellStyle name="Output 3 5 2 2 2 3" xfId="54838"/>
    <cellStyle name="Output 3 5 2 2 3" xfId="30988"/>
    <cellStyle name="Output 3 5 2 2 4" xfId="48215"/>
    <cellStyle name="Output 3 5 2 3" xfId="10040"/>
    <cellStyle name="Output 3 5 2 3 2" xfId="27705"/>
    <cellStyle name="Output 3 5 2 3 3" xfId="44958"/>
    <cellStyle name="Output 3 5 2 4" xfId="16930"/>
    <cellStyle name="Output 3 5 2 4 2" xfId="34594"/>
    <cellStyle name="Output 3 5 2 4 3" xfId="51797"/>
    <cellStyle name="Output 3 5 2 5" xfId="24070"/>
    <cellStyle name="Output 3 5 2 6" xfId="41347"/>
    <cellStyle name="Output 3 5 3" xfId="11469"/>
    <cellStyle name="Output 3 5 3 2" xfId="18250"/>
    <cellStyle name="Output 3 5 3 2 2" xfId="35914"/>
    <cellStyle name="Output 3 5 3 2 3" xfId="53103"/>
    <cellStyle name="Output 3 5 3 3" xfId="29133"/>
    <cellStyle name="Output 3 5 3 4" xfId="46372"/>
    <cellStyle name="Output 3 5 4" xfId="8185"/>
    <cellStyle name="Output 3 5 4 2" xfId="25850"/>
    <cellStyle name="Output 3 5 4 3" xfId="43115"/>
    <cellStyle name="Output 3 5 5" xfId="15183"/>
    <cellStyle name="Output 3 5 5 2" xfId="32847"/>
    <cellStyle name="Output 3 5 5 3" xfId="50062"/>
    <cellStyle name="Output 3 5 6" xfId="22214"/>
    <cellStyle name="Output 3 5 7" xfId="39504"/>
    <cellStyle name="Output 3 6" xfId="4455"/>
    <cellStyle name="Output 3 6 2" xfId="6319"/>
    <cellStyle name="Output 3 6 2 2" xfId="13238"/>
    <cellStyle name="Output 3 6 2 2 2" xfId="19911"/>
    <cellStyle name="Output 3 6 2 2 2 2" xfId="37575"/>
    <cellStyle name="Output 3 6 2 2 2 3" xfId="54752"/>
    <cellStyle name="Output 3 6 2 2 3" xfId="30902"/>
    <cellStyle name="Output 3 6 2 2 4" xfId="48129"/>
    <cellStyle name="Output 3 6 2 3" xfId="9954"/>
    <cellStyle name="Output 3 6 2 3 2" xfId="27619"/>
    <cellStyle name="Output 3 6 2 3 3" xfId="44872"/>
    <cellStyle name="Output 3 6 2 4" xfId="16844"/>
    <cellStyle name="Output 3 6 2 4 2" xfId="34508"/>
    <cellStyle name="Output 3 6 2 4 3" xfId="51711"/>
    <cellStyle name="Output 3 6 2 5" xfId="23984"/>
    <cellStyle name="Output 3 6 2 6" xfId="41261"/>
    <cellStyle name="Output 3 6 3" xfId="11383"/>
    <cellStyle name="Output 3 6 3 2" xfId="18164"/>
    <cellStyle name="Output 3 6 3 2 2" xfId="35828"/>
    <cellStyle name="Output 3 6 3 2 3" xfId="53017"/>
    <cellStyle name="Output 3 6 3 3" xfId="29047"/>
    <cellStyle name="Output 3 6 3 4" xfId="46286"/>
    <cellStyle name="Output 3 6 4" xfId="8099"/>
    <cellStyle name="Output 3 6 4 2" xfId="25764"/>
    <cellStyle name="Output 3 6 4 3" xfId="43029"/>
    <cellStyle name="Output 3 6 5" xfId="15097"/>
    <cellStyle name="Output 3 6 5 2" xfId="32761"/>
    <cellStyle name="Output 3 6 5 3" xfId="49976"/>
    <cellStyle name="Output 3 6 6" xfId="22128"/>
    <cellStyle name="Output 3 6 7" xfId="39418"/>
    <cellStyle name="Output 3 7" xfId="10184"/>
    <cellStyle name="Output 3 7 2" xfId="17073"/>
    <cellStyle name="Output 3 7 2 2" xfId="34737"/>
    <cellStyle name="Output 3 7 2 3" xfId="51938"/>
    <cellStyle name="Output 3 7 3" xfId="27848"/>
    <cellStyle name="Output 3 7 4" xfId="45099"/>
    <cellStyle name="Output 3 8" xfId="13465"/>
    <cellStyle name="Output 3 8 2" xfId="31129"/>
    <cellStyle name="Output 3 8 3" xfId="48356"/>
    <cellStyle name="Output 3 9" xfId="20291"/>
    <cellStyle name="Percent" xfId="1" builtinId="5"/>
    <cellStyle name="Percent 10" xfId="2587"/>
    <cellStyle name="Percent 10 2" xfId="2627"/>
    <cellStyle name="Percent 11" xfId="2613"/>
    <cellStyle name="Percent 11 2" xfId="4355"/>
    <cellStyle name="Percent 11 3" xfId="2786"/>
    <cellStyle name="Percent 12" xfId="7"/>
    <cellStyle name="Percent 12 10" xfId="20040"/>
    <cellStyle name="Percent 12 2" xfId="2621"/>
    <cellStyle name="Percent 12 2 2" xfId="3678"/>
    <cellStyle name="Percent 12 2 2 2" xfId="5594"/>
    <cellStyle name="Percent 12 2 2 2 2" xfId="12514"/>
    <cellStyle name="Percent 12 2 2 2 2 2" xfId="19241"/>
    <cellStyle name="Percent 12 2 2 2 2 2 2" xfId="36905"/>
    <cellStyle name="Percent 12 2 2 2 2 3" xfId="30178"/>
    <cellStyle name="Percent 12 2 2 2 3" xfId="9230"/>
    <cellStyle name="Percent 12 2 2 2 3 2" xfId="26895"/>
    <cellStyle name="Percent 12 2 2 2 4" xfId="16174"/>
    <cellStyle name="Percent 12 2 2 2 4 2" xfId="33838"/>
    <cellStyle name="Percent 12 2 2 2 5" xfId="23259"/>
    <cellStyle name="Percent 12 2 2 3" xfId="11138"/>
    <cellStyle name="Percent 12 2 2 3 2" xfId="17973"/>
    <cellStyle name="Percent 12 2 2 3 2 2" xfId="35637"/>
    <cellStyle name="Percent 12 2 2 3 3" xfId="28802"/>
    <cellStyle name="Percent 12 2 2 4" xfId="7375"/>
    <cellStyle name="Percent 12 2 2 4 2" xfId="25040"/>
    <cellStyle name="Percent 12 2 2 5" xfId="14427"/>
    <cellStyle name="Percent 12 2 2 5 2" xfId="32091"/>
    <cellStyle name="Percent 12 2 2 6" xfId="21397"/>
    <cellStyle name="Percent 12 2 3" xfId="4931"/>
    <cellStyle name="Percent 12 2 3 2" xfId="11851"/>
    <cellStyle name="Percent 12 2 3 2 2" xfId="18632"/>
    <cellStyle name="Percent 12 2 3 2 2 2" xfId="36296"/>
    <cellStyle name="Percent 12 2 3 2 3" xfId="29515"/>
    <cellStyle name="Percent 12 2 3 3" xfId="8567"/>
    <cellStyle name="Percent 12 2 3 3 2" xfId="26232"/>
    <cellStyle name="Percent 12 2 3 4" xfId="15565"/>
    <cellStyle name="Percent 12 2 3 4 2" xfId="33229"/>
    <cellStyle name="Percent 12 2 3 5" xfId="22596"/>
    <cellStyle name="Percent 12 2 4" xfId="10537"/>
    <cellStyle name="Percent 12 2 4 2" xfId="17426"/>
    <cellStyle name="Percent 12 2 4 2 2" xfId="35090"/>
    <cellStyle name="Percent 12 2 4 3" xfId="28201"/>
    <cellStyle name="Percent 12 2 5" xfId="6787"/>
    <cellStyle name="Percent 12 2 5 2" xfId="24452"/>
    <cellStyle name="Percent 12 2 6" xfId="13818"/>
    <cellStyle name="Percent 12 2 6 2" xfId="31482"/>
    <cellStyle name="Percent 12 2 7" xfId="3015"/>
    <cellStyle name="Percent 12 2 7 2" xfId="20734"/>
    <cellStyle name="Percent 12 2 8" xfId="20379"/>
    <cellStyle name="Percent 12 3" xfId="3451"/>
    <cellStyle name="Percent 12 3 2" xfId="5367"/>
    <cellStyle name="Percent 12 3 2 2" xfId="12287"/>
    <cellStyle name="Percent 12 3 2 2 2" xfId="19014"/>
    <cellStyle name="Percent 12 3 2 2 2 2" xfId="36678"/>
    <cellStyle name="Percent 12 3 2 2 3" xfId="29951"/>
    <cellStyle name="Percent 12 3 2 3" xfId="9003"/>
    <cellStyle name="Percent 12 3 2 3 2" xfId="26668"/>
    <cellStyle name="Percent 12 3 2 4" xfId="15947"/>
    <cellStyle name="Percent 12 3 2 4 2" xfId="33611"/>
    <cellStyle name="Percent 12 3 2 5" xfId="23032"/>
    <cellStyle name="Percent 12 3 3" xfId="10911"/>
    <cellStyle name="Percent 12 3 3 2" xfId="17746"/>
    <cellStyle name="Percent 12 3 3 2 2" xfId="35410"/>
    <cellStyle name="Percent 12 3 3 3" xfId="28575"/>
    <cellStyle name="Percent 12 3 4" xfId="7148"/>
    <cellStyle name="Percent 12 3 4 2" xfId="24813"/>
    <cellStyle name="Percent 12 3 5" xfId="14200"/>
    <cellStyle name="Percent 12 3 5 2" xfId="31864"/>
    <cellStyle name="Percent 12 3 6" xfId="21170"/>
    <cellStyle name="Percent 12 4" xfId="4704"/>
    <cellStyle name="Percent 12 4 2" xfId="11624"/>
    <cellStyle name="Percent 12 4 2 2" xfId="18405"/>
    <cellStyle name="Percent 12 4 2 2 2" xfId="36069"/>
    <cellStyle name="Percent 12 4 2 3" xfId="29288"/>
    <cellStyle name="Percent 12 4 3" xfId="8340"/>
    <cellStyle name="Percent 12 4 3 2" xfId="26005"/>
    <cellStyle name="Percent 12 4 4" xfId="15338"/>
    <cellStyle name="Percent 12 4 4 2" xfId="33002"/>
    <cellStyle name="Percent 12 4 5" xfId="22369"/>
    <cellStyle name="Percent 12 5" xfId="10083"/>
    <cellStyle name="Percent 12 5 2" xfId="16972"/>
    <cellStyle name="Percent 12 5 2 2" xfId="34636"/>
    <cellStyle name="Percent 12 5 3" xfId="27747"/>
    <cellStyle name="Percent 12 6" xfId="10310"/>
    <cellStyle name="Percent 12 6 2" xfId="17199"/>
    <cellStyle name="Percent 12 6 2 2" xfId="34863"/>
    <cellStyle name="Percent 12 6 3" xfId="27974"/>
    <cellStyle name="Percent 12 7" xfId="6560"/>
    <cellStyle name="Percent 12 7 2" xfId="24225"/>
    <cellStyle name="Percent 12 8" xfId="13591"/>
    <cellStyle name="Percent 12 8 2" xfId="31255"/>
    <cellStyle name="Percent 12 9" xfId="2788"/>
    <cellStyle name="Percent 12 9 2" xfId="20507"/>
    <cellStyle name="Percent 13" xfId="2624"/>
    <cellStyle name="Percent 14" xfId="2630"/>
    <cellStyle name="Percent 15" xfId="2633"/>
    <cellStyle name="Percent 16" xfId="2636"/>
    <cellStyle name="Percent 17" xfId="2639"/>
    <cellStyle name="Percent 18" xfId="34"/>
    <cellStyle name="Percent 19" xfId="2642"/>
    <cellStyle name="Percent 19 2" xfId="20389"/>
    <cellStyle name="Percent 2" xfId="10"/>
    <cellStyle name="Percent 2 10" xfId="1914"/>
    <cellStyle name="Percent 2 11" xfId="1915"/>
    <cellStyle name="Percent 2 12" xfId="1916"/>
    <cellStyle name="Percent 2 13" xfId="1917"/>
    <cellStyle name="Percent 2 14" xfId="1918"/>
    <cellStyle name="Percent 2 15" xfId="1919"/>
    <cellStyle name="Percent 2 16" xfId="1920"/>
    <cellStyle name="Percent 2 17" xfId="1921"/>
    <cellStyle name="Percent 2 18" xfId="1922"/>
    <cellStyle name="Percent 2 19" xfId="1923"/>
    <cellStyle name="Percent 2 2" xfId="11"/>
    <cellStyle name="Percent 2 2 2" xfId="2589"/>
    <cellStyle name="Percent 2 2 3" xfId="2588"/>
    <cellStyle name="Percent 2 2 4" xfId="1924"/>
    <cellStyle name="Percent 2 20" xfId="1925"/>
    <cellStyle name="Percent 2 21" xfId="1926"/>
    <cellStyle name="Percent 2 22" xfId="1927"/>
    <cellStyle name="Percent 2 23" xfId="1928"/>
    <cellStyle name="Percent 2 24" xfId="1929"/>
    <cellStyle name="Percent 2 25" xfId="1930"/>
    <cellStyle name="Percent 2 26" xfId="1931"/>
    <cellStyle name="Percent 2 27" xfId="1932"/>
    <cellStyle name="Percent 2 28" xfId="1933"/>
    <cellStyle name="Percent 2 29" xfId="1934"/>
    <cellStyle name="Percent 2 3" xfId="1935"/>
    <cellStyle name="Percent 2 30" xfId="1936"/>
    <cellStyle name="Percent 2 31" xfId="1937"/>
    <cellStyle name="Percent 2 32" xfId="1938"/>
    <cellStyle name="Percent 2 33" xfId="1939"/>
    <cellStyle name="Percent 2 34" xfId="1940"/>
    <cellStyle name="Percent 2 35" xfId="1941"/>
    <cellStyle name="Percent 2 36" xfId="1942"/>
    <cellStyle name="Percent 2 37" xfId="1943"/>
    <cellStyle name="Percent 2 38" xfId="2253"/>
    <cellStyle name="Percent 2 38 2" xfId="2270"/>
    <cellStyle name="Percent 2 38 3" xfId="2590"/>
    <cellStyle name="Percent 2 38 4" xfId="4331"/>
    <cellStyle name="Percent 2 39" xfId="2258"/>
    <cellStyle name="Percent 2 4" xfId="1944"/>
    <cellStyle name="Percent 2 40" xfId="2262"/>
    <cellStyle name="Percent 2 41" xfId="2266"/>
    <cellStyle name="Percent 2 41 2" xfId="2380"/>
    <cellStyle name="Percent 2 42" xfId="2277"/>
    <cellStyle name="Percent 2 43" xfId="2330"/>
    <cellStyle name="Percent 2 44" xfId="2387"/>
    <cellStyle name="Percent 2 45" xfId="2438"/>
    <cellStyle name="Percent 2 46" xfId="2615"/>
    <cellStyle name="Percent 2 47" xfId="4256"/>
    <cellStyle name="Percent 2 48" xfId="20042"/>
    <cellStyle name="Percent 2 5" xfId="1945"/>
    <cellStyle name="Percent 2 6" xfId="1946"/>
    <cellStyle name="Percent 2 7" xfId="1947"/>
    <cellStyle name="Percent 2 8" xfId="1948"/>
    <cellStyle name="Percent 2 9" xfId="1949"/>
    <cellStyle name="Percent 3" xfId="14"/>
    <cellStyle name="Percent 3 2" xfId="1951"/>
    <cellStyle name="Percent 3 2 2" xfId="55196"/>
    <cellStyle name="Percent 3 3" xfId="1952"/>
    <cellStyle name="Percent 3 4" xfId="2592"/>
    <cellStyle name="Percent 3 5" xfId="2591"/>
    <cellStyle name="Percent 3 6" xfId="1950"/>
    <cellStyle name="Percent 3 7" xfId="20045"/>
    <cellStyle name="Percent 3 8" xfId="55195"/>
    <cellStyle name="Percent 32" xfId="1953"/>
    <cellStyle name="Percent 4" xfId="17"/>
    <cellStyle name="Percent 4 2" xfId="1955"/>
    <cellStyle name="Percent 4 2 2" xfId="2324"/>
    <cellStyle name="Percent 4 2 2 2" xfId="2595"/>
    <cellStyle name="Percent 4 2 2 3" xfId="4345"/>
    <cellStyle name="Percent 4 2 3" xfId="2377"/>
    <cellStyle name="Percent 4 2 4" xfId="2434"/>
    <cellStyle name="Percent 4 2 5" xfId="2485"/>
    <cellStyle name="Percent 4 2 6" xfId="2594"/>
    <cellStyle name="Percent 4 2 7" xfId="4328"/>
    <cellStyle name="Percent 4 3" xfId="2323"/>
    <cellStyle name="Percent 4 3 2" xfId="2596"/>
    <cellStyle name="Percent 4 3 3" xfId="4344"/>
    <cellStyle name="Percent 4 4" xfId="2376"/>
    <cellStyle name="Percent 4 4 2" xfId="2597"/>
    <cellStyle name="Percent 4 4 3" xfId="4349"/>
    <cellStyle name="Percent 4 5" xfId="2433"/>
    <cellStyle name="Percent 4 6" xfId="2484"/>
    <cellStyle name="Percent 4 7" xfId="2593"/>
    <cellStyle name="Percent 4 8" xfId="1954"/>
    <cellStyle name="Percent 4 9" xfId="20048"/>
    <cellStyle name="Percent 5" xfId="20"/>
    <cellStyle name="Percent 5 2" xfId="2598"/>
    <cellStyle name="Percent 5 3" xfId="1956"/>
    <cellStyle name="Percent 5 4" xfId="20051"/>
    <cellStyle name="Percent 5 5" xfId="55197"/>
    <cellStyle name="Percent 6" xfId="23"/>
    <cellStyle name="Percent 6 2" xfId="2325"/>
    <cellStyle name="Percent 6 2 2" xfId="2600"/>
    <cellStyle name="Percent 6 2 3" xfId="4346"/>
    <cellStyle name="Percent 6 3" xfId="2378"/>
    <cellStyle name="Percent 6 4" xfId="2435"/>
    <cellStyle name="Percent 6 5" xfId="2486"/>
    <cellStyle name="Percent 6 6" xfId="2599"/>
    <cellStyle name="Percent 6 7" xfId="1957"/>
    <cellStyle name="Percent 6 8" xfId="20054"/>
    <cellStyle name="Percent 7" xfId="26"/>
    <cellStyle name="Percent 7 2" xfId="2602"/>
    <cellStyle name="Percent 7 3" xfId="2601"/>
    <cellStyle name="Percent 7 4" xfId="1958"/>
    <cellStyle name="Percent 7 5" xfId="20057"/>
    <cellStyle name="Percent 8" xfId="29"/>
    <cellStyle name="Percent 8 2" xfId="2604"/>
    <cellStyle name="Percent 8 3" xfId="2603"/>
    <cellStyle name="Percent 8 4" xfId="20060"/>
    <cellStyle name="Percent 9" xfId="2605"/>
    <cellStyle name="Print" xfId="1959"/>
    <cellStyle name="PRM" xfId="1960"/>
    <cellStyle name="PSChar" xfId="1961"/>
    <cellStyle name="PSChar 2" xfId="1962"/>
    <cellStyle name="PSChar 2 2" xfId="1963"/>
    <cellStyle name="PSChar 2 2 2" xfId="1964"/>
    <cellStyle name="PSChar 2 2 2 2" xfId="1965"/>
    <cellStyle name="PSChar 2 2 3" xfId="1966"/>
    <cellStyle name="PSChar 2 2 3 2" xfId="1967"/>
    <cellStyle name="PSChar 2 2 4" xfId="1968"/>
    <cellStyle name="PSChar 2 2 4 2" xfId="1969"/>
    <cellStyle name="PSChar 2 3" xfId="1970"/>
    <cellStyle name="PSChar 2 3 2" xfId="1971"/>
    <cellStyle name="PSChar 2 3 2 2" xfId="1972"/>
    <cellStyle name="PSChar 2 3 3" xfId="1973"/>
    <cellStyle name="PSChar 2 3 3 2" xfId="1974"/>
    <cellStyle name="PSChar 2 4" xfId="1975"/>
    <cellStyle name="PSChar 2 4 2" xfId="1976"/>
    <cellStyle name="PSChar 2 5" xfId="1977"/>
    <cellStyle name="PSChar 2 6" xfId="1978"/>
    <cellStyle name="PSChar 3" xfId="1979"/>
    <cellStyle name="PSChar 3 2" xfId="1980"/>
    <cellStyle name="PSChar 4" xfId="1981"/>
    <cellStyle name="PSChar 4 2" xfId="1982"/>
    <cellStyle name="PSChar 5" xfId="1983"/>
    <cellStyle name="PSChar 5 2" xfId="1984"/>
    <cellStyle name="PSChar 6" xfId="1985"/>
    <cellStyle name="PSChar 7" xfId="2606"/>
    <cellStyle name="PSDate" xfId="1986"/>
    <cellStyle name="PSDate 2" xfId="1987"/>
    <cellStyle name="PSDate 2 2" xfId="1988"/>
    <cellStyle name="PSDate 2 2 2" xfId="1989"/>
    <cellStyle name="PSDate 2 2 2 2" xfId="1990"/>
    <cellStyle name="PSDate 2 2 3" xfId="1991"/>
    <cellStyle name="PSDate 2 2 3 2" xfId="1992"/>
    <cellStyle name="PSDate 2 2 4" xfId="1993"/>
    <cellStyle name="PSDate 2 2 4 2" xfId="1994"/>
    <cellStyle name="PSDate 2 3" xfId="1995"/>
    <cellStyle name="PSDate 2 3 2" xfId="1996"/>
    <cellStyle name="PSDate 2 3 2 2" xfId="1997"/>
    <cellStyle name="PSDate 2 3 3" xfId="1998"/>
    <cellStyle name="PSDate 2 3 3 2" xfId="1999"/>
    <cellStyle name="PSDate 2 4" xfId="2000"/>
    <cellStyle name="PSDate 2 4 2" xfId="2001"/>
    <cellStyle name="PSDate 2 5" xfId="2002"/>
    <cellStyle name="PSDate 2 6" xfId="2003"/>
    <cellStyle name="PSDate 3" xfId="2004"/>
    <cellStyle name="PSDate 3 2" xfId="2005"/>
    <cellStyle name="PSDate 4" xfId="2006"/>
    <cellStyle name="PSDate 4 2" xfId="2007"/>
    <cellStyle name="PSDate 5" xfId="2008"/>
    <cellStyle name="PSDate 5 2" xfId="2009"/>
    <cellStyle name="PSDate 6" xfId="2010"/>
    <cellStyle name="PSDate 7" xfId="2607"/>
    <cellStyle name="PSDec" xfId="2011"/>
    <cellStyle name="PSDec 2" xfId="2012"/>
    <cellStyle name="PSDec 2 2" xfId="2013"/>
    <cellStyle name="PSDec 2 2 2" xfId="2014"/>
    <cellStyle name="PSDec 2 2 2 2" xfId="2015"/>
    <cellStyle name="PSDec 2 2 3" xfId="2016"/>
    <cellStyle name="PSDec 2 2 3 2" xfId="2017"/>
    <cellStyle name="PSDec 2 2 4" xfId="2018"/>
    <cellStyle name="PSDec 2 2 4 2" xfId="2019"/>
    <cellStyle name="PSDec 2 3" xfId="2020"/>
    <cellStyle name="PSDec 2 3 2" xfId="2021"/>
    <cellStyle name="PSDec 2 3 2 2" xfId="2022"/>
    <cellStyle name="PSDec 2 3 3" xfId="2023"/>
    <cellStyle name="PSDec 2 3 3 2" xfId="2024"/>
    <cellStyle name="PSDec 2 4" xfId="2025"/>
    <cellStyle name="PSDec 2 4 2" xfId="2026"/>
    <cellStyle name="PSDec 2 5" xfId="2027"/>
    <cellStyle name="PSDec 2 6" xfId="2028"/>
    <cellStyle name="PSDec 3" xfId="2029"/>
    <cellStyle name="PSDec 3 2" xfId="2030"/>
    <cellStyle name="PSDec 4" xfId="2031"/>
    <cellStyle name="PSDec 4 2" xfId="2032"/>
    <cellStyle name="PSDec 5" xfId="2033"/>
    <cellStyle name="PSDec 5 2" xfId="2034"/>
    <cellStyle name="PSDec 6" xfId="2035"/>
    <cellStyle name="PSDec 7" xfId="2608"/>
    <cellStyle name="PSHeading" xfId="2036"/>
    <cellStyle name="PSHeading 2" xfId="2037"/>
    <cellStyle name="PSHeading 2 2" xfId="2038"/>
    <cellStyle name="PSHeading 2 2 2" xfId="2039"/>
    <cellStyle name="PSHeading 2 2 2 2" xfId="2040"/>
    <cellStyle name="PSHeading 2 2 2 2 2" xfId="2650"/>
    <cellStyle name="PSHeading 2 2 2 3" xfId="2649"/>
    <cellStyle name="PSHeading 2 2 3" xfId="2041"/>
    <cellStyle name="PSHeading 2 2 3 2" xfId="2042"/>
    <cellStyle name="PSHeading 2 2 3 2 2" xfId="2652"/>
    <cellStyle name="PSHeading 2 2 3 3" xfId="2651"/>
    <cellStyle name="PSHeading 2 2 4" xfId="2043"/>
    <cellStyle name="PSHeading 2 2 4 2" xfId="2044"/>
    <cellStyle name="PSHeading 2 2 4 2 2" xfId="2654"/>
    <cellStyle name="PSHeading 2 2 4 3" xfId="2653"/>
    <cellStyle name="PSHeading 2 2 5" xfId="2648"/>
    <cellStyle name="PSHeading 2 3" xfId="2045"/>
    <cellStyle name="PSHeading 2 3 2" xfId="2046"/>
    <cellStyle name="PSHeading 2 3 2 2" xfId="2047"/>
    <cellStyle name="PSHeading 2 3 2 2 2" xfId="2657"/>
    <cellStyle name="PSHeading 2 3 2 3" xfId="2656"/>
    <cellStyle name="PSHeading 2 3 3" xfId="2048"/>
    <cellStyle name="PSHeading 2 3 3 2" xfId="2049"/>
    <cellStyle name="PSHeading 2 3 3 2 2" xfId="2659"/>
    <cellStyle name="PSHeading 2 3 3 3" xfId="2658"/>
    <cellStyle name="PSHeading 2 3 4" xfId="2655"/>
    <cellStyle name="PSHeading 2 4" xfId="2050"/>
    <cellStyle name="PSHeading 2 4 2" xfId="2051"/>
    <cellStyle name="PSHeading 2 4 2 2" xfId="2661"/>
    <cellStyle name="PSHeading 2 4 3" xfId="2660"/>
    <cellStyle name="PSHeading 2 5" xfId="2052"/>
    <cellStyle name="PSHeading 2 5 2" xfId="2662"/>
    <cellStyle name="PSHeading 2 6" xfId="2053"/>
    <cellStyle name="PSHeading 2 6 2" xfId="2663"/>
    <cellStyle name="PSHeading 2 7" xfId="2647"/>
    <cellStyle name="PSHeading 2_CPTCODE" xfId="2054"/>
    <cellStyle name="PSHeading 3" xfId="2055"/>
    <cellStyle name="PSHeading 3 2" xfId="2056"/>
    <cellStyle name="PSHeading 3 2 2" xfId="2665"/>
    <cellStyle name="PSHeading 3 3" xfId="2664"/>
    <cellStyle name="PSHeading 4" xfId="2057"/>
    <cellStyle name="PSHeading 4 2" xfId="2058"/>
    <cellStyle name="PSHeading 4 2 2" xfId="2667"/>
    <cellStyle name="PSHeading 4 3" xfId="2666"/>
    <cellStyle name="PSHeading 5" xfId="2059"/>
    <cellStyle name="PSHeading 5 2" xfId="2060"/>
    <cellStyle name="PSHeading 5 2 2" xfId="2669"/>
    <cellStyle name="PSHeading 5 3" xfId="2668"/>
    <cellStyle name="PSHeading 6" xfId="2061"/>
    <cellStyle name="PSHeading 6 2" xfId="2670"/>
    <cellStyle name="PSHeading 7" xfId="2609"/>
    <cellStyle name="PSHeading 7 2" xfId="2646"/>
    <cellStyle name="PSHeading 8" xfId="2645"/>
    <cellStyle name="PSHeading_CPTCODE" xfId="2062"/>
    <cellStyle name="PSInt" xfId="2063"/>
    <cellStyle name="PSInt 2" xfId="2064"/>
    <cellStyle name="PSInt 2 2" xfId="2065"/>
    <cellStyle name="PSInt 2 2 2" xfId="2066"/>
    <cellStyle name="PSInt 2 2 2 2" xfId="2067"/>
    <cellStyle name="PSInt 2 2 3" xfId="2068"/>
    <cellStyle name="PSInt 2 2 3 2" xfId="2069"/>
    <cellStyle name="PSInt 2 2 4" xfId="2070"/>
    <cellStyle name="PSInt 2 2 4 2" xfId="2071"/>
    <cellStyle name="PSInt 2 3" xfId="2072"/>
    <cellStyle name="PSInt 2 3 2" xfId="2073"/>
    <cellStyle name="PSInt 2 3 2 2" xfId="2074"/>
    <cellStyle name="PSInt 2 3 3" xfId="2075"/>
    <cellStyle name="PSInt 2 3 3 2" xfId="2076"/>
    <cellStyle name="PSInt 2 4" xfId="2077"/>
    <cellStyle name="PSInt 2 4 2" xfId="2078"/>
    <cellStyle name="PSInt 2 5" xfId="2079"/>
    <cellStyle name="PSInt 2 6" xfId="2080"/>
    <cellStyle name="PSInt 3" xfId="2081"/>
    <cellStyle name="PSInt 3 2" xfId="2082"/>
    <cellStyle name="PSInt 4" xfId="2083"/>
    <cellStyle name="PSInt 4 2" xfId="2084"/>
    <cellStyle name="PSInt 5" xfId="2085"/>
    <cellStyle name="PSInt 5 2" xfId="2086"/>
    <cellStyle name="PSInt 6" xfId="2087"/>
    <cellStyle name="PSInt 7" xfId="2610"/>
    <cellStyle name="PSSpacer" xfId="2088"/>
    <cellStyle name="PSSpacer 2" xfId="2089"/>
    <cellStyle name="PSSpacer 2 2" xfId="2090"/>
    <cellStyle name="PSSpacer 2 2 2" xfId="2091"/>
    <cellStyle name="PSSpacer 2 2 2 2" xfId="2092"/>
    <cellStyle name="PSSpacer 2 2 3" xfId="2093"/>
    <cellStyle name="PSSpacer 2 2 3 2" xfId="2094"/>
    <cellStyle name="PSSpacer 2 2 4" xfId="2095"/>
    <cellStyle name="PSSpacer 2 2 4 2" xfId="2096"/>
    <cellStyle name="PSSpacer 2 3" xfId="2097"/>
    <cellStyle name="PSSpacer 2 3 2" xfId="2098"/>
    <cellStyle name="PSSpacer 2 3 2 2" xfId="2099"/>
    <cellStyle name="PSSpacer 2 3 3" xfId="2100"/>
    <cellStyle name="PSSpacer 2 3 3 2" xfId="2101"/>
    <cellStyle name="PSSpacer 2 4" xfId="2102"/>
    <cellStyle name="PSSpacer 2 4 2" xfId="2103"/>
    <cellStyle name="PSSpacer 2 5" xfId="2104"/>
    <cellStyle name="PSSpacer 2 6" xfId="2105"/>
    <cellStyle name="PSSpacer 3" xfId="2106"/>
    <cellStyle name="PSSpacer 3 2" xfId="2107"/>
    <cellStyle name="PSSpacer 4" xfId="2108"/>
    <cellStyle name="PSSpacer 4 2" xfId="2109"/>
    <cellStyle name="PSSpacer 5" xfId="2110"/>
    <cellStyle name="PSSpacer 5 2" xfId="2111"/>
    <cellStyle name="PSSpacer 6" xfId="2112"/>
    <cellStyle name="RISKbottomEdge" xfId="2113"/>
    <cellStyle name="RISKbottomEdge 10" xfId="20293"/>
    <cellStyle name="RISKbottomEdge 11" xfId="20127"/>
    <cellStyle name="RISKbottomEdge 2" xfId="2114"/>
    <cellStyle name="RISKbottomEdge 2 10" xfId="20294"/>
    <cellStyle name="RISKbottomEdge 2 11" xfId="20126"/>
    <cellStyle name="RISKbottomEdge 2 2" xfId="2115"/>
    <cellStyle name="RISKbottomEdge 2 2 10" xfId="20125"/>
    <cellStyle name="RISKbottomEdge 2 2 2" xfId="2116"/>
    <cellStyle name="RISKbottomEdge 2 2 2 2" xfId="2117"/>
    <cellStyle name="RISKbottomEdge 2 2 2 2 2" xfId="2118"/>
    <cellStyle name="RISKbottomEdge 2 2 2 2 2 2" xfId="3288"/>
    <cellStyle name="RISKbottomEdge 2 2 2 2 2 2 2" xfId="5204"/>
    <cellStyle name="RISKbottomEdge 2 2 2 2 2 2 2 2" xfId="12124"/>
    <cellStyle name="RISKbottomEdge 2 2 2 2 2 2 2 2 2" xfId="29788"/>
    <cellStyle name="RISKbottomEdge 2 2 2 2 2 2 2 2 3" xfId="47021"/>
    <cellStyle name="RISKbottomEdge 2 2 2 2 2 2 2 3" xfId="8840"/>
    <cellStyle name="RISKbottomEdge 2 2 2 2 2 2 2 3 2" xfId="26505"/>
    <cellStyle name="RISKbottomEdge 2 2 2 2 2 2 2 3 3" xfId="43764"/>
    <cellStyle name="RISKbottomEdge 2 2 2 2 2 2 2 4" xfId="22869"/>
    <cellStyle name="RISKbottomEdge 2 2 2 2 2 2 2 5" xfId="40153"/>
    <cellStyle name="RISKbottomEdge 2 2 2 2 2 2 3" xfId="10748"/>
    <cellStyle name="RISKbottomEdge 2 2 2 2 2 2 3 2" xfId="28412"/>
    <cellStyle name="RISKbottomEdge 2 2 2 2 2 2 3 3" xfId="45657"/>
    <cellStyle name="RISKbottomEdge 2 2 2 2 2 2 4" xfId="7060"/>
    <cellStyle name="RISKbottomEdge 2 2 2 2 2 2 4 2" xfId="24725"/>
    <cellStyle name="RISKbottomEdge 2 2 2 2 2 2 4 3" xfId="41996"/>
    <cellStyle name="RISKbottomEdge 2 2 2 2 2 2 5" xfId="21007"/>
    <cellStyle name="RISKbottomEdge 2 2 2 2 2 2 6" xfId="38310"/>
    <cellStyle name="RISKbottomEdge 2 2 2 2 2 3" xfId="4307"/>
    <cellStyle name="RISKbottomEdge 2 2 2 2 2 3 2" xfId="6216"/>
    <cellStyle name="RISKbottomEdge 2 2 2 2 2 3 2 2" xfId="13135"/>
    <cellStyle name="RISKbottomEdge 2 2 2 2 2 3 2 2 2" xfId="30799"/>
    <cellStyle name="RISKbottomEdge 2 2 2 2 2 3 2 2 3" xfId="48026"/>
    <cellStyle name="RISKbottomEdge 2 2 2 2 2 3 2 3" xfId="9851"/>
    <cellStyle name="RISKbottomEdge 2 2 2 2 2 3 2 3 2" xfId="27516"/>
    <cellStyle name="RISKbottomEdge 2 2 2 2 2 3 2 3 3" xfId="44769"/>
    <cellStyle name="RISKbottomEdge 2 2 2 2 2 3 2 4" xfId="23881"/>
    <cellStyle name="RISKbottomEdge 2 2 2 2 2 3 2 5" xfId="41158"/>
    <cellStyle name="RISKbottomEdge 2 2 2 2 2 3 3" xfId="11280"/>
    <cellStyle name="RISKbottomEdge 2 2 2 2 2 3 3 2" xfId="28944"/>
    <cellStyle name="RISKbottomEdge 2 2 2 2 2 3 3 3" xfId="46183"/>
    <cellStyle name="RISKbottomEdge 2 2 2 2 2 3 4" xfId="7996"/>
    <cellStyle name="RISKbottomEdge 2 2 2 2 2 3 4 2" xfId="25661"/>
    <cellStyle name="RISKbottomEdge 2 2 2 2 2 3 4 3" xfId="42926"/>
    <cellStyle name="RISKbottomEdge 2 2 2 2 2 3 5" xfId="22021"/>
    <cellStyle name="RISKbottomEdge 2 2 2 2 2 3 6" xfId="39315"/>
    <cellStyle name="RISKbottomEdge 2 2 2 2 2 4" xfId="20298"/>
    <cellStyle name="RISKbottomEdge 2 2 2 2 2 5" xfId="20122"/>
    <cellStyle name="RISKbottomEdge 2 2 2 2 3" xfId="3287"/>
    <cellStyle name="RISKbottomEdge 2 2 2 2 3 2" xfId="5203"/>
    <cellStyle name="RISKbottomEdge 2 2 2 2 3 2 2" xfId="12123"/>
    <cellStyle name="RISKbottomEdge 2 2 2 2 3 2 2 2" xfId="29787"/>
    <cellStyle name="RISKbottomEdge 2 2 2 2 3 2 2 3" xfId="47020"/>
    <cellStyle name="RISKbottomEdge 2 2 2 2 3 2 3" xfId="8839"/>
    <cellStyle name="RISKbottomEdge 2 2 2 2 3 2 3 2" xfId="26504"/>
    <cellStyle name="RISKbottomEdge 2 2 2 2 3 2 3 3" xfId="43763"/>
    <cellStyle name="RISKbottomEdge 2 2 2 2 3 2 4" xfId="22868"/>
    <cellStyle name="RISKbottomEdge 2 2 2 2 3 2 5" xfId="40152"/>
    <cellStyle name="RISKbottomEdge 2 2 2 2 3 3" xfId="10747"/>
    <cellStyle name="RISKbottomEdge 2 2 2 2 3 3 2" xfId="28411"/>
    <cellStyle name="RISKbottomEdge 2 2 2 2 3 3 3" xfId="45656"/>
    <cellStyle name="RISKbottomEdge 2 2 2 2 3 4" xfId="7059"/>
    <cellStyle name="RISKbottomEdge 2 2 2 2 3 4 2" xfId="24724"/>
    <cellStyle name="RISKbottomEdge 2 2 2 2 3 4 3" xfId="41995"/>
    <cellStyle name="RISKbottomEdge 2 2 2 2 3 5" xfId="21006"/>
    <cellStyle name="RISKbottomEdge 2 2 2 2 3 6" xfId="38309"/>
    <cellStyle name="RISKbottomEdge 2 2 2 2 4" xfId="4308"/>
    <cellStyle name="RISKbottomEdge 2 2 2 2 4 2" xfId="6217"/>
    <cellStyle name="RISKbottomEdge 2 2 2 2 4 2 2" xfId="13136"/>
    <cellStyle name="RISKbottomEdge 2 2 2 2 4 2 2 2" xfId="30800"/>
    <cellStyle name="RISKbottomEdge 2 2 2 2 4 2 2 3" xfId="48027"/>
    <cellStyle name="RISKbottomEdge 2 2 2 2 4 2 3" xfId="9852"/>
    <cellStyle name="RISKbottomEdge 2 2 2 2 4 2 3 2" xfId="27517"/>
    <cellStyle name="RISKbottomEdge 2 2 2 2 4 2 3 3" xfId="44770"/>
    <cellStyle name="RISKbottomEdge 2 2 2 2 4 2 4" xfId="23882"/>
    <cellStyle name="RISKbottomEdge 2 2 2 2 4 2 5" xfId="41159"/>
    <cellStyle name="RISKbottomEdge 2 2 2 2 4 3" xfId="11281"/>
    <cellStyle name="RISKbottomEdge 2 2 2 2 4 3 2" xfId="28945"/>
    <cellStyle name="RISKbottomEdge 2 2 2 2 4 3 3" xfId="46184"/>
    <cellStyle name="RISKbottomEdge 2 2 2 2 4 4" xfId="7997"/>
    <cellStyle name="RISKbottomEdge 2 2 2 2 4 4 2" xfId="25662"/>
    <cellStyle name="RISKbottomEdge 2 2 2 2 4 4 3" xfId="42927"/>
    <cellStyle name="RISKbottomEdge 2 2 2 2 4 5" xfId="22022"/>
    <cellStyle name="RISKbottomEdge 2 2 2 2 4 6" xfId="39316"/>
    <cellStyle name="RISKbottomEdge 2 2 2 2 5" xfId="20297"/>
    <cellStyle name="RISKbottomEdge 2 2 2 2 6" xfId="20123"/>
    <cellStyle name="RISKbottomEdge 2 2 2 3" xfId="2119"/>
    <cellStyle name="RISKbottomEdge 2 2 2 3 2" xfId="3289"/>
    <cellStyle name="RISKbottomEdge 2 2 2 3 2 2" xfId="5205"/>
    <cellStyle name="RISKbottomEdge 2 2 2 3 2 2 2" xfId="12125"/>
    <cellStyle name="RISKbottomEdge 2 2 2 3 2 2 2 2" xfId="29789"/>
    <cellStyle name="RISKbottomEdge 2 2 2 3 2 2 2 3" xfId="47022"/>
    <cellStyle name="RISKbottomEdge 2 2 2 3 2 2 3" xfId="8841"/>
    <cellStyle name="RISKbottomEdge 2 2 2 3 2 2 3 2" xfId="26506"/>
    <cellStyle name="RISKbottomEdge 2 2 2 3 2 2 3 3" xfId="43765"/>
    <cellStyle name="RISKbottomEdge 2 2 2 3 2 2 4" xfId="22870"/>
    <cellStyle name="RISKbottomEdge 2 2 2 3 2 2 5" xfId="40154"/>
    <cellStyle name="RISKbottomEdge 2 2 2 3 2 3" xfId="10749"/>
    <cellStyle name="RISKbottomEdge 2 2 2 3 2 3 2" xfId="28413"/>
    <cellStyle name="RISKbottomEdge 2 2 2 3 2 3 3" xfId="45658"/>
    <cellStyle name="RISKbottomEdge 2 2 2 3 2 4" xfId="7061"/>
    <cellStyle name="RISKbottomEdge 2 2 2 3 2 4 2" xfId="24726"/>
    <cellStyle name="RISKbottomEdge 2 2 2 3 2 4 3" xfId="41997"/>
    <cellStyle name="RISKbottomEdge 2 2 2 3 2 5" xfId="21008"/>
    <cellStyle name="RISKbottomEdge 2 2 2 3 2 6" xfId="38311"/>
    <cellStyle name="RISKbottomEdge 2 2 2 3 3" xfId="4306"/>
    <cellStyle name="RISKbottomEdge 2 2 2 3 3 2" xfId="6215"/>
    <cellStyle name="RISKbottomEdge 2 2 2 3 3 2 2" xfId="13134"/>
    <cellStyle name="RISKbottomEdge 2 2 2 3 3 2 2 2" xfId="30798"/>
    <cellStyle name="RISKbottomEdge 2 2 2 3 3 2 2 3" xfId="48025"/>
    <cellStyle name="RISKbottomEdge 2 2 2 3 3 2 3" xfId="9850"/>
    <cellStyle name="RISKbottomEdge 2 2 2 3 3 2 3 2" xfId="27515"/>
    <cellStyle name="RISKbottomEdge 2 2 2 3 3 2 3 3" xfId="44768"/>
    <cellStyle name="RISKbottomEdge 2 2 2 3 3 2 4" xfId="23880"/>
    <cellStyle name="RISKbottomEdge 2 2 2 3 3 2 5" xfId="41157"/>
    <cellStyle name="RISKbottomEdge 2 2 2 3 3 3" xfId="11279"/>
    <cellStyle name="RISKbottomEdge 2 2 2 3 3 3 2" xfId="28943"/>
    <cellStyle name="RISKbottomEdge 2 2 2 3 3 3 3" xfId="46182"/>
    <cellStyle name="RISKbottomEdge 2 2 2 3 3 4" xfId="7995"/>
    <cellStyle name="RISKbottomEdge 2 2 2 3 3 4 2" xfId="25660"/>
    <cellStyle name="RISKbottomEdge 2 2 2 3 3 4 3" xfId="42925"/>
    <cellStyle name="RISKbottomEdge 2 2 2 3 3 5" xfId="22020"/>
    <cellStyle name="RISKbottomEdge 2 2 2 3 3 6" xfId="39314"/>
    <cellStyle name="RISKbottomEdge 2 2 2 3 4" xfId="20299"/>
    <cellStyle name="RISKbottomEdge 2 2 2 3 5" xfId="20121"/>
    <cellStyle name="RISKbottomEdge 2 2 2 4" xfId="3286"/>
    <cellStyle name="RISKbottomEdge 2 2 2 4 2" xfId="5202"/>
    <cellStyle name="RISKbottomEdge 2 2 2 4 2 2" xfId="12122"/>
    <cellStyle name="RISKbottomEdge 2 2 2 4 2 2 2" xfId="29786"/>
    <cellStyle name="RISKbottomEdge 2 2 2 4 2 2 3" xfId="47019"/>
    <cellStyle name="RISKbottomEdge 2 2 2 4 2 3" xfId="8838"/>
    <cellStyle name="RISKbottomEdge 2 2 2 4 2 3 2" xfId="26503"/>
    <cellStyle name="RISKbottomEdge 2 2 2 4 2 3 3" xfId="43762"/>
    <cellStyle name="RISKbottomEdge 2 2 2 4 2 4" xfId="22867"/>
    <cellStyle name="RISKbottomEdge 2 2 2 4 2 5" xfId="40151"/>
    <cellStyle name="RISKbottomEdge 2 2 2 4 3" xfId="10746"/>
    <cellStyle name="RISKbottomEdge 2 2 2 4 3 2" xfId="28410"/>
    <cellStyle name="RISKbottomEdge 2 2 2 4 3 3" xfId="45655"/>
    <cellStyle name="RISKbottomEdge 2 2 2 4 4" xfId="7058"/>
    <cellStyle name="RISKbottomEdge 2 2 2 4 4 2" xfId="24723"/>
    <cellStyle name="RISKbottomEdge 2 2 2 4 4 3" xfId="41994"/>
    <cellStyle name="RISKbottomEdge 2 2 2 4 5" xfId="21005"/>
    <cellStyle name="RISKbottomEdge 2 2 2 4 6" xfId="38308"/>
    <cellStyle name="RISKbottomEdge 2 2 2 5" xfId="4309"/>
    <cellStyle name="RISKbottomEdge 2 2 2 5 2" xfId="6218"/>
    <cellStyle name="RISKbottomEdge 2 2 2 5 2 2" xfId="13137"/>
    <cellStyle name="RISKbottomEdge 2 2 2 5 2 2 2" xfId="30801"/>
    <cellStyle name="RISKbottomEdge 2 2 2 5 2 2 3" xfId="48028"/>
    <cellStyle name="RISKbottomEdge 2 2 2 5 2 3" xfId="9853"/>
    <cellStyle name="RISKbottomEdge 2 2 2 5 2 3 2" xfId="27518"/>
    <cellStyle name="RISKbottomEdge 2 2 2 5 2 3 3" xfId="44771"/>
    <cellStyle name="RISKbottomEdge 2 2 2 5 2 4" xfId="23883"/>
    <cellStyle name="RISKbottomEdge 2 2 2 5 2 5" xfId="41160"/>
    <cellStyle name="RISKbottomEdge 2 2 2 5 3" xfId="11282"/>
    <cellStyle name="RISKbottomEdge 2 2 2 5 3 2" xfId="28946"/>
    <cellStyle name="RISKbottomEdge 2 2 2 5 3 3" xfId="46185"/>
    <cellStyle name="RISKbottomEdge 2 2 2 5 4" xfId="7998"/>
    <cellStyle name="RISKbottomEdge 2 2 2 5 4 2" xfId="25663"/>
    <cellStyle name="RISKbottomEdge 2 2 2 5 4 3" xfId="42928"/>
    <cellStyle name="RISKbottomEdge 2 2 2 5 5" xfId="22023"/>
    <cellStyle name="RISKbottomEdge 2 2 2 5 6" xfId="39317"/>
    <cellStyle name="RISKbottomEdge 2 2 2 6" xfId="20296"/>
    <cellStyle name="RISKbottomEdge 2 2 2 7" xfId="20124"/>
    <cellStyle name="RISKbottomEdge 2 2 3" xfId="2120"/>
    <cellStyle name="RISKbottomEdge 2 2 3 2" xfId="2121"/>
    <cellStyle name="RISKbottomEdge 2 2 3 2 2" xfId="2122"/>
    <cellStyle name="RISKbottomEdge 2 2 3 2 2 2" xfId="3292"/>
    <cellStyle name="RISKbottomEdge 2 2 3 2 2 2 2" xfId="5208"/>
    <cellStyle name="RISKbottomEdge 2 2 3 2 2 2 2 2" xfId="12128"/>
    <cellStyle name="RISKbottomEdge 2 2 3 2 2 2 2 2 2" xfId="29792"/>
    <cellStyle name="RISKbottomEdge 2 2 3 2 2 2 2 2 3" xfId="47025"/>
    <cellStyle name="RISKbottomEdge 2 2 3 2 2 2 2 3" xfId="8844"/>
    <cellStyle name="RISKbottomEdge 2 2 3 2 2 2 2 3 2" xfId="26509"/>
    <cellStyle name="RISKbottomEdge 2 2 3 2 2 2 2 3 3" xfId="43768"/>
    <cellStyle name="RISKbottomEdge 2 2 3 2 2 2 2 4" xfId="22873"/>
    <cellStyle name="RISKbottomEdge 2 2 3 2 2 2 2 5" xfId="40157"/>
    <cellStyle name="RISKbottomEdge 2 2 3 2 2 2 3" xfId="10752"/>
    <cellStyle name="RISKbottomEdge 2 2 3 2 2 2 3 2" xfId="28416"/>
    <cellStyle name="RISKbottomEdge 2 2 3 2 2 2 3 3" xfId="45661"/>
    <cellStyle name="RISKbottomEdge 2 2 3 2 2 2 4" xfId="7064"/>
    <cellStyle name="RISKbottomEdge 2 2 3 2 2 2 4 2" xfId="24729"/>
    <cellStyle name="RISKbottomEdge 2 2 3 2 2 2 4 3" xfId="42000"/>
    <cellStyle name="RISKbottomEdge 2 2 3 2 2 2 5" xfId="21011"/>
    <cellStyle name="RISKbottomEdge 2 2 3 2 2 2 6" xfId="38314"/>
    <cellStyle name="RISKbottomEdge 2 2 3 2 2 3" xfId="4303"/>
    <cellStyle name="RISKbottomEdge 2 2 3 2 2 3 2" xfId="6212"/>
    <cellStyle name="RISKbottomEdge 2 2 3 2 2 3 2 2" xfId="13131"/>
    <cellStyle name="RISKbottomEdge 2 2 3 2 2 3 2 2 2" xfId="30795"/>
    <cellStyle name="RISKbottomEdge 2 2 3 2 2 3 2 2 3" xfId="48022"/>
    <cellStyle name="RISKbottomEdge 2 2 3 2 2 3 2 3" xfId="9847"/>
    <cellStyle name="RISKbottomEdge 2 2 3 2 2 3 2 3 2" xfId="27512"/>
    <cellStyle name="RISKbottomEdge 2 2 3 2 2 3 2 3 3" xfId="44765"/>
    <cellStyle name="RISKbottomEdge 2 2 3 2 2 3 2 4" xfId="23877"/>
    <cellStyle name="RISKbottomEdge 2 2 3 2 2 3 2 5" xfId="41154"/>
    <cellStyle name="RISKbottomEdge 2 2 3 2 2 3 3" xfId="11276"/>
    <cellStyle name="RISKbottomEdge 2 2 3 2 2 3 3 2" xfId="28940"/>
    <cellStyle name="RISKbottomEdge 2 2 3 2 2 3 3 3" xfId="46179"/>
    <cellStyle name="RISKbottomEdge 2 2 3 2 2 3 4" xfId="7992"/>
    <cellStyle name="RISKbottomEdge 2 2 3 2 2 3 4 2" xfId="25657"/>
    <cellStyle name="RISKbottomEdge 2 2 3 2 2 3 4 3" xfId="42922"/>
    <cellStyle name="RISKbottomEdge 2 2 3 2 2 3 5" xfId="22017"/>
    <cellStyle name="RISKbottomEdge 2 2 3 2 2 3 6" xfId="39311"/>
    <cellStyle name="RISKbottomEdge 2 2 3 2 2 4" xfId="20302"/>
    <cellStyle name="RISKbottomEdge 2 2 3 2 2 5" xfId="20118"/>
    <cellStyle name="RISKbottomEdge 2 2 3 2 3" xfId="3291"/>
    <cellStyle name="RISKbottomEdge 2 2 3 2 3 2" xfId="5207"/>
    <cellStyle name="RISKbottomEdge 2 2 3 2 3 2 2" xfId="12127"/>
    <cellStyle name="RISKbottomEdge 2 2 3 2 3 2 2 2" xfId="29791"/>
    <cellStyle name="RISKbottomEdge 2 2 3 2 3 2 2 3" xfId="47024"/>
    <cellStyle name="RISKbottomEdge 2 2 3 2 3 2 3" xfId="8843"/>
    <cellStyle name="RISKbottomEdge 2 2 3 2 3 2 3 2" xfId="26508"/>
    <cellStyle name="RISKbottomEdge 2 2 3 2 3 2 3 3" xfId="43767"/>
    <cellStyle name="RISKbottomEdge 2 2 3 2 3 2 4" xfId="22872"/>
    <cellStyle name="RISKbottomEdge 2 2 3 2 3 2 5" xfId="40156"/>
    <cellStyle name="RISKbottomEdge 2 2 3 2 3 3" xfId="10751"/>
    <cellStyle name="RISKbottomEdge 2 2 3 2 3 3 2" xfId="28415"/>
    <cellStyle name="RISKbottomEdge 2 2 3 2 3 3 3" xfId="45660"/>
    <cellStyle name="RISKbottomEdge 2 2 3 2 3 4" xfId="7063"/>
    <cellStyle name="RISKbottomEdge 2 2 3 2 3 4 2" xfId="24728"/>
    <cellStyle name="RISKbottomEdge 2 2 3 2 3 4 3" xfId="41999"/>
    <cellStyle name="RISKbottomEdge 2 2 3 2 3 5" xfId="21010"/>
    <cellStyle name="RISKbottomEdge 2 2 3 2 3 6" xfId="38313"/>
    <cellStyle name="RISKbottomEdge 2 2 3 2 4" xfId="4304"/>
    <cellStyle name="RISKbottomEdge 2 2 3 2 4 2" xfId="6213"/>
    <cellStyle name="RISKbottomEdge 2 2 3 2 4 2 2" xfId="13132"/>
    <cellStyle name="RISKbottomEdge 2 2 3 2 4 2 2 2" xfId="30796"/>
    <cellStyle name="RISKbottomEdge 2 2 3 2 4 2 2 3" xfId="48023"/>
    <cellStyle name="RISKbottomEdge 2 2 3 2 4 2 3" xfId="9848"/>
    <cellStyle name="RISKbottomEdge 2 2 3 2 4 2 3 2" xfId="27513"/>
    <cellStyle name="RISKbottomEdge 2 2 3 2 4 2 3 3" xfId="44766"/>
    <cellStyle name="RISKbottomEdge 2 2 3 2 4 2 4" xfId="23878"/>
    <cellStyle name="RISKbottomEdge 2 2 3 2 4 2 5" xfId="41155"/>
    <cellStyle name="RISKbottomEdge 2 2 3 2 4 3" xfId="11277"/>
    <cellStyle name="RISKbottomEdge 2 2 3 2 4 3 2" xfId="28941"/>
    <cellStyle name="RISKbottomEdge 2 2 3 2 4 3 3" xfId="46180"/>
    <cellStyle name="RISKbottomEdge 2 2 3 2 4 4" xfId="7993"/>
    <cellStyle name="RISKbottomEdge 2 2 3 2 4 4 2" xfId="25658"/>
    <cellStyle name="RISKbottomEdge 2 2 3 2 4 4 3" xfId="42923"/>
    <cellStyle name="RISKbottomEdge 2 2 3 2 4 5" xfId="22018"/>
    <cellStyle name="RISKbottomEdge 2 2 3 2 4 6" xfId="39312"/>
    <cellStyle name="RISKbottomEdge 2 2 3 2 5" xfId="20301"/>
    <cellStyle name="RISKbottomEdge 2 2 3 2 6" xfId="20119"/>
    <cellStyle name="RISKbottomEdge 2 2 3 3" xfId="2123"/>
    <cellStyle name="RISKbottomEdge 2 2 3 3 2" xfId="3293"/>
    <cellStyle name="RISKbottomEdge 2 2 3 3 2 2" xfId="5209"/>
    <cellStyle name="RISKbottomEdge 2 2 3 3 2 2 2" xfId="12129"/>
    <cellStyle name="RISKbottomEdge 2 2 3 3 2 2 2 2" xfId="29793"/>
    <cellStyle name="RISKbottomEdge 2 2 3 3 2 2 2 3" xfId="47026"/>
    <cellStyle name="RISKbottomEdge 2 2 3 3 2 2 3" xfId="8845"/>
    <cellStyle name="RISKbottomEdge 2 2 3 3 2 2 3 2" xfId="26510"/>
    <cellStyle name="RISKbottomEdge 2 2 3 3 2 2 3 3" xfId="43769"/>
    <cellStyle name="RISKbottomEdge 2 2 3 3 2 2 4" xfId="22874"/>
    <cellStyle name="RISKbottomEdge 2 2 3 3 2 2 5" xfId="40158"/>
    <cellStyle name="RISKbottomEdge 2 2 3 3 2 3" xfId="10753"/>
    <cellStyle name="RISKbottomEdge 2 2 3 3 2 3 2" xfId="28417"/>
    <cellStyle name="RISKbottomEdge 2 2 3 3 2 3 3" xfId="45662"/>
    <cellStyle name="RISKbottomEdge 2 2 3 3 2 4" xfId="7065"/>
    <cellStyle name="RISKbottomEdge 2 2 3 3 2 4 2" xfId="24730"/>
    <cellStyle name="RISKbottomEdge 2 2 3 3 2 4 3" xfId="42001"/>
    <cellStyle name="RISKbottomEdge 2 2 3 3 2 5" xfId="21012"/>
    <cellStyle name="RISKbottomEdge 2 2 3 3 2 6" xfId="38315"/>
    <cellStyle name="RISKbottomEdge 2 2 3 3 3" xfId="4302"/>
    <cellStyle name="RISKbottomEdge 2 2 3 3 3 2" xfId="6211"/>
    <cellStyle name="RISKbottomEdge 2 2 3 3 3 2 2" xfId="13130"/>
    <cellStyle name="RISKbottomEdge 2 2 3 3 3 2 2 2" xfId="30794"/>
    <cellStyle name="RISKbottomEdge 2 2 3 3 3 2 2 3" xfId="48021"/>
    <cellStyle name="RISKbottomEdge 2 2 3 3 3 2 3" xfId="9846"/>
    <cellStyle name="RISKbottomEdge 2 2 3 3 3 2 3 2" xfId="27511"/>
    <cellStyle name="RISKbottomEdge 2 2 3 3 3 2 3 3" xfId="44764"/>
    <cellStyle name="RISKbottomEdge 2 2 3 3 3 2 4" xfId="23876"/>
    <cellStyle name="RISKbottomEdge 2 2 3 3 3 2 5" xfId="41153"/>
    <cellStyle name="RISKbottomEdge 2 2 3 3 3 3" xfId="11275"/>
    <cellStyle name="RISKbottomEdge 2 2 3 3 3 3 2" xfId="28939"/>
    <cellStyle name="RISKbottomEdge 2 2 3 3 3 3 3" xfId="46178"/>
    <cellStyle name="RISKbottomEdge 2 2 3 3 3 4" xfId="7991"/>
    <cellStyle name="RISKbottomEdge 2 2 3 3 3 4 2" xfId="25656"/>
    <cellStyle name="RISKbottomEdge 2 2 3 3 3 4 3" xfId="42921"/>
    <cellStyle name="RISKbottomEdge 2 2 3 3 3 5" xfId="22016"/>
    <cellStyle name="RISKbottomEdge 2 2 3 3 3 6" xfId="39310"/>
    <cellStyle name="RISKbottomEdge 2 2 3 3 4" xfId="20303"/>
    <cellStyle name="RISKbottomEdge 2 2 3 3 5" xfId="20117"/>
    <cellStyle name="RISKbottomEdge 2 2 3 4" xfId="3290"/>
    <cellStyle name="RISKbottomEdge 2 2 3 4 2" xfId="5206"/>
    <cellStyle name="RISKbottomEdge 2 2 3 4 2 2" xfId="12126"/>
    <cellStyle name="RISKbottomEdge 2 2 3 4 2 2 2" xfId="29790"/>
    <cellStyle name="RISKbottomEdge 2 2 3 4 2 2 3" xfId="47023"/>
    <cellStyle name="RISKbottomEdge 2 2 3 4 2 3" xfId="8842"/>
    <cellStyle name="RISKbottomEdge 2 2 3 4 2 3 2" xfId="26507"/>
    <cellStyle name="RISKbottomEdge 2 2 3 4 2 3 3" xfId="43766"/>
    <cellStyle name="RISKbottomEdge 2 2 3 4 2 4" xfId="22871"/>
    <cellStyle name="RISKbottomEdge 2 2 3 4 2 5" xfId="40155"/>
    <cellStyle name="RISKbottomEdge 2 2 3 4 3" xfId="10750"/>
    <cellStyle name="RISKbottomEdge 2 2 3 4 3 2" xfId="28414"/>
    <cellStyle name="RISKbottomEdge 2 2 3 4 3 3" xfId="45659"/>
    <cellStyle name="RISKbottomEdge 2 2 3 4 4" xfId="7062"/>
    <cellStyle name="RISKbottomEdge 2 2 3 4 4 2" xfId="24727"/>
    <cellStyle name="RISKbottomEdge 2 2 3 4 4 3" xfId="41998"/>
    <cellStyle name="RISKbottomEdge 2 2 3 4 5" xfId="21009"/>
    <cellStyle name="RISKbottomEdge 2 2 3 4 6" xfId="38312"/>
    <cellStyle name="RISKbottomEdge 2 2 3 5" xfId="4305"/>
    <cellStyle name="RISKbottomEdge 2 2 3 5 2" xfId="6214"/>
    <cellStyle name="RISKbottomEdge 2 2 3 5 2 2" xfId="13133"/>
    <cellStyle name="RISKbottomEdge 2 2 3 5 2 2 2" xfId="30797"/>
    <cellStyle name="RISKbottomEdge 2 2 3 5 2 2 3" xfId="48024"/>
    <cellStyle name="RISKbottomEdge 2 2 3 5 2 3" xfId="9849"/>
    <cellStyle name="RISKbottomEdge 2 2 3 5 2 3 2" xfId="27514"/>
    <cellStyle name="RISKbottomEdge 2 2 3 5 2 3 3" xfId="44767"/>
    <cellStyle name="RISKbottomEdge 2 2 3 5 2 4" xfId="23879"/>
    <cellStyle name="RISKbottomEdge 2 2 3 5 2 5" xfId="41156"/>
    <cellStyle name="RISKbottomEdge 2 2 3 5 3" xfId="11278"/>
    <cellStyle name="RISKbottomEdge 2 2 3 5 3 2" xfId="28942"/>
    <cellStyle name="RISKbottomEdge 2 2 3 5 3 3" xfId="46181"/>
    <cellStyle name="RISKbottomEdge 2 2 3 5 4" xfId="7994"/>
    <cellStyle name="RISKbottomEdge 2 2 3 5 4 2" xfId="25659"/>
    <cellStyle name="RISKbottomEdge 2 2 3 5 4 3" xfId="42924"/>
    <cellStyle name="RISKbottomEdge 2 2 3 5 5" xfId="22019"/>
    <cellStyle name="RISKbottomEdge 2 2 3 5 6" xfId="39313"/>
    <cellStyle name="RISKbottomEdge 2 2 3 6" xfId="20300"/>
    <cellStyle name="RISKbottomEdge 2 2 3 7" xfId="20120"/>
    <cellStyle name="RISKbottomEdge 2 2 4" xfId="2124"/>
    <cellStyle name="RISKbottomEdge 2 2 4 2" xfId="2125"/>
    <cellStyle name="RISKbottomEdge 2 2 4 2 2" xfId="2126"/>
    <cellStyle name="RISKbottomEdge 2 2 4 2 2 2" xfId="3296"/>
    <cellStyle name="RISKbottomEdge 2 2 4 2 2 2 2" xfId="5212"/>
    <cellStyle name="RISKbottomEdge 2 2 4 2 2 2 2 2" xfId="12132"/>
    <cellStyle name="RISKbottomEdge 2 2 4 2 2 2 2 2 2" xfId="29796"/>
    <cellStyle name="RISKbottomEdge 2 2 4 2 2 2 2 2 3" xfId="47029"/>
    <cellStyle name="RISKbottomEdge 2 2 4 2 2 2 2 3" xfId="8848"/>
    <cellStyle name="RISKbottomEdge 2 2 4 2 2 2 2 3 2" xfId="26513"/>
    <cellStyle name="RISKbottomEdge 2 2 4 2 2 2 2 3 3" xfId="43772"/>
    <cellStyle name="RISKbottomEdge 2 2 4 2 2 2 2 4" xfId="22877"/>
    <cellStyle name="RISKbottomEdge 2 2 4 2 2 2 2 5" xfId="40161"/>
    <cellStyle name="RISKbottomEdge 2 2 4 2 2 2 3" xfId="10756"/>
    <cellStyle name="RISKbottomEdge 2 2 4 2 2 2 3 2" xfId="28420"/>
    <cellStyle name="RISKbottomEdge 2 2 4 2 2 2 3 3" xfId="45665"/>
    <cellStyle name="RISKbottomEdge 2 2 4 2 2 2 4" xfId="7068"/>
    <cellStyle name="RISKbottomEdge 2 2 4 2 2 2 4 2" xfId="24733"/>
    <cellStyle name="RISKbottomEdge 2 2 4 2 2 2 4 3" xfId="42004"/>
    <cellStyle name="RISKbottomEdge 2 2 4 2 2 2 5" xfId="21015"/>
    <cellStyle name="RISKbottomEdge 2 2 4 2 2 2 6" xfId="38318"/>
    <cellStyle name="RISKbottomEdge 2 2 4 2 2 3" xfId="4299"/>
    <cellStyle name="RISKbottomEdge 2 2 4 2 2 3 2" xfId="6208"/>
    <cellStyle name="RISKbottomEdge 2 2 4 2 2 3 2 2" xfId="13127"/>
    <cellStyle name="RISKbottomEdge 2 2 4 2 2 3 2 2 2" xfId="30791"/>
    <cellStyle name="RISKbottomEdge 2 2 4 2 2 3 2 2 3" xfId="48018"/>
    <cellStyle name="RISKbottomEdge 2 2 4 2 2 3 2 3" xfId="9843"/>
    <cellStyle name="RISKbottomEdge 2 2 4 2 2 3 2 3 2" xfId="27508"/>
    <cellStyle name="RISKbottomEdge 2 2 4 2 2 3 2 3 3" xfId="44761"/>
    <cellStyle name="RISKbottomEdge 2 2 4 2 2 3 2 4" xfId="23873"/>
    <cellStyle name="RISKbottomEdge 2 2 4 2 2 3 2 5" xfId="41150"/>
    <cellStyle name="RISKbottomEdge 2 2 4 2 2 3 3" xfId="11272"/>
    <cellStyle name="RISKbottomEdge 2 2 4 2 2 3 3 2" xfId="28936"/>
    <cellStyle name="RISKbottomEdge 2 2 4 2 2 3 3 3" xfId="46175"/>
    <cellStyle name="RISKbottomEdge 2 2 4 2 2 3 4" xfId="7988"/>
    <cellStyle name="RISKbottomEdge 2 2 4 2 2 3 4 2" xfId="25653"/>
    <cellStyle name="RISKbottomEdge 2 2 4 2 2 3 4 3" xfId="42918"/>
    <cellStyle name="RISKbottomEdge 2 2 4 2 2 3 5" xfId="22013"/>
    <cellStyle name="RISKbottomEdge 2 2 4 2 2 3 6" xfId="39307"/>
    <cellStyle name="RISKbottomEdge 2 2 4 2 2 4" xfId="20306"/>
    <cellStyle name="RISKbottomEdge 2 2 4 2 2 5" xfId="20114"/>
    <cellStyle name="RISKbottomEdge 2 2 4 2 3" xfId="3295"/>
    <cellStyle name="RISKbottomEdge 2 2 4 2 3 2" xfId="5211"/>
    <cellStyle name="RISKbottomEdge 2 2 4 2 3 2 2" xfId="12131"/>
    <cellStyle name="RISKbottomEdge 2 2 4 2 3 2 2 2" xfId="29795"/>
    <cellStyle name="RISKbottomEdge 2 2 4 2 3 2 2 3" xfId="47028"/>
    <cellStyle name="RISKbottomEdge 2 2 4 2 3 2 3" xfId="8847"/>
    <cellStyle name="RISKbottomEdge 2 2 4 2 3 2 3 2" xfId="26512"/>
    <cellStyle name="RISKbottomEdge 2 2 4 2 3 2 3 3" xfId="43771"/>
    <cellStyle name="RISKbottomEdge 2 2 4 2 3 2 4" xfId="22876"/>
    <cellStyle name="RISKbottomEdge 2 2 4 2 3 2 5" xfId="40160"/>
    <cellStyle name="RISKbottomEdge 2 2 4 2 3 3" xfId="10755"/>
    <cellStyle name="RISKbottomEdge 2 2 4 2 3 3 2" xfId="28419"/>
    <cellStyle name="RISKbottomEdge 2 2 4 2 3 3 3" xfId="45664"/>
    <cellStyle name="RISKbottomEdge 2 2 4 2 3 4" xfId="7067"/>
    <cellStyle name="RISKbottomEdge 2 2 4 2 3 4 2" xfId="24732"/>
    <cellStyle name="RISKbottomEdge 2 2 4 2 3 4 3" xfId="42003"/>
    <cellStyle name="RISKbottomEdge 2 2 4 2 3 5" xfId="21014"/>
    <cellStyle name="RISKbottomEdge 2 2 4 2 3 6" xfId="38317"/>
    <cellStyle name="RISKbottomEdge 2 2 4 2 4" xfId="4300"/>
    <cellStyle name="RISKbottomEdge 2 2 4 2 4 2" xfId="6209"/>
    <cellStyle name="RISKbottomEdge 2 2 4 2 4 2 2" xfId="13128"/>
    <cellStyle name="RISKbottomEdge 2 2 4 2 4 2 2 2" xfId="30792"/>
    <cellStyle name="RISKbottomEdge 2 2 4 2 4 2 2 3" xfId="48019"/>
    <cellStyle name="RISKbottomEdge 2 2 4 2 4 2 3" xfId="9844"/>
    <cellStyle name="RISKbottomEdge 2 2 4 2 4 2 3 2" xfId="27509"/>
    <cellStyle name="RISKbottomEdge 2 2 4 2 4 2 3 3" xfId="44762"/>
    <cellStyle name="RISKbottomEdge 2 2 4 2 4 2 4" xfId="23874"/>
    <cellStyle name="RISKbottomEdge 2 2 4 2 4 2 5" xfId="41151"/>
    <cellStyle name="RISKbottomEdge 2 2 4 2 4 3" xfId="11273"/>
    <cellStyle name="RISKbottomEdge 2 2 4 2 4 3 2" xfId="28937"/>
    <cellStyle name="RISKbottomEdge 2 2 4 2 4 3 3" xfId="46176"/>
    <cellStyle name="RISKbottomEdge 2 2 4 2 4 4" xfId="7989"/>
    <cellStyle name="RISKbottomEdge 2 2 4 2 4 4 2" xfId="25654"/>
    <cellStyle name="RISKbottomEdge 2 2 4 2 4 4 3" xfId="42919"/>
    <cellStyle name="RISKbottomEdge 2 2 4 2 4 5" xfId="22014"/>
    <cellStyle name="RISKbottomEdge 2 2 4 2 4 6" xfId="39308"/>
    <cellStyle name="RISKbottomEdge 2 2 4 2 5" xfId="20305"/>
    <cellStyle name="RISKbottomEdge 2 2 4 2 6" xfId="20115"/>
    <cellStyle name="RISKbottomEdge 2 2 4 3" xfId="2127"/>
    <cellStyle name="RISKbottomEdge 2 2 4 3 2" xfId="3297"/>
    <cellStyle name="RISKbottomEdge 2 2 4 3 2 2" xfId="5213"/>
    <cellStyle name="RISKbottomEdge 2 2 4 3 2 2 2" xfId="12133"/>
    <cellStyle name="RISKbottomEdge 2 2 4 3 2 2 2 2" xfId="29797"/>
    <cellStyle name="RISKbottomEdge 2 2 4 3 2 2 2 3" xfId="47030"/>
    <cellStyle name="RISKbottomEdge 2 2 4 3 2 2 3" xfId="8849"/>
    <cellStyle name="RISKbottomEdge 2 2 4 3 2 2 3 2" xfId="26514"/>
    <cellStyle name="RISKbottomEdge 2 2 4 3 2 2 3 3" xfId="43773"/>
    <cellStyle name="RISKbottomEdge 2 2 4 3 2 2 4" xfId="22878"/>
    <cellStyle name="RISKbottomEdge 2 2 4 3 2 2 5" xfId="40162"/>
    <cellStyle name="RISKbottomEdge 2 2 4 3 2 3" xfId="10757"/>
    <cellStyle name="RISKbottomEdge 2 2 4 3 2 3 2" xfId="28421"/>
    <cellStyle name="RISKbottomEdge 2 2 4 3 2 3 3" xfId="45666"/>
    <cellStyle name="RISKbottomEdge 2 2 4 3 2 4" xfId="7069"/>
    <cellStyle name="RISKbottomEdge 2 2 4 3 2 4 2" xfId="24734"/>
    <cellStyle name="RISKbottomEdge 2 2 4 3 2 4 3" xfId="42005"/>
    <cellStyle name="RISKbottomEdge 2 2 4 3 2 5" xfId="21016"/>
    <cellStyle name="RISKbottomEdge 2 2 4 3 2 6" xfId="38319"/>
    <cellStyle name="RISKbottomEdge 2 2 4 3 3" xfId="4298"/>
    <cellStyle name="RISKbottomEdge 2 2 4 3 3 2" xfId="6207"/>
    <cellStyle name="RISKbottomEdge 2 2 4 3 3 2 2" xfId="13126"/>
    <cellStyle name="RISKbottomEdge 2 2 4 3 3 2 2 2" xfId="30790"/>
    <cellStyle name="RISKbottomEdge 2 2 4 3 3 2 2 3" xfId="48017"/>
    <cellStyle name="RISKbottomEdge 2 2 4 3 3 2 3" xfId="9842"/>
    <cellStyle name="RISKbottomEdge 2 2 4 3 3 2 3 2" xfId="27507"/>
    <cellStyle name="RISKbottomEdge 2 2 4 3 3 2 3 3" xfId="44760"/>
    <cellStyle name="RISKbottomEdge 2 2 4 3 3 2 4" xfId="23872"/>
    <cellStyle name="RISKbottomEdge 2 2 4 3 3 2 5" xfId="41149"/>
    <cellStyle name="RISKbottomEdge 2 2 4 3 3 3" xfId="11271"/>
    <cellStyle name="RISKbottomEdge 2 2 4 3 3 3 2" xfId="28935"/>
    <cellStyle name="RISKbottomEdge 2 2 4 3 3 3 3" xfId="46174"/>
    <cellStyle name="RISKbottomEdge 2 2 4 3 3 4" xfId="7987"/>
    <cellStyle name="RISKbottomEdge 2 2 4 3 3 4 2" xfId="25652"/>
    <cellStyle name="RISKbottomEdge 2 2 4 3 3 4 3" xfId="42917"/>
    <cellStyle name="RISKbottomEdge 2 2 4 3 3 5" xfId="22012"/>
    <cellStyle name="RISKbottomEdge 2 2 4 3 3 6" xfId="39306"/>
    <cellStyle name="RISKbottomEdge 2 2 4 3 4" xfId="20307"/>
    <cellStyle name="RISKbottomEdge 2 2 4 3 5" xfId="20113"/>
    <cellStyle name="RISKbottomEdge 2 2 4 4" xfId="3294"/>
    <cellStyle name="RISKbottomEdge 2 2 4 4 2" xfId="5210"/>
    <cellStyle name="RISKbottomEdge 2 2 4 4 2 2" xfId="12130"/>
    <cellStyle name="RISKbottomEdge 2 2 4 4 2 2 2" xfId="29794"/>
    <cellStyle name="RISKbottomEdge 2 2 4 4 2 2 3" xfId="47027"/>
    <cellStyle name="RISKbottomEdge 2 2 4 4 2 3" xfId="8846"/>
    <cellStyle name="RISKbottomEdge 2 2 4 4 2 3 2" xfId="26511"/>
    <cellStyle name="RISKbottomEdge 2 2 4 4 2 3 3" xfId="43770"/>
    <cellStyle name="RISKbottomEdge 2 2 4 4 2 4" xfId="22875"/>
    <cellStyle name="RISKbottomEdge 2 2 4 4 2 5" xfId="40159"/>
    <cellStyle name="RISKbottomEdge 2 2 4 4 3" xfId="10754"/>
    <cellStyle name="RISKbottomEdge 2 2 4 4 3 2" xfId="28418"/>
    <cellStyle name="RISKbottomEdge 2 2 4 4 3 3" xfId="45663"/>
    <cellStyle name="RISKbottomEdge 2 2 4 4 4" xfId="7066"/>
    <cellStyle name="RISKbottomEdge 2 2 4 4 4 2" xfId="24731"/>
    <cellStyle name="RISKbottomEdge 2 2 4 4 4 3" xfId="42002"/>
    <cellStyle name="RISKbottomEdge 2 2 4 4 5" xfId="21013"/>
    <cellStyle name="RISKbottomEdge 2 2 4 4 6" xfId="38316"/>
    <cellStyle name="RISKbottomEdge 2 2 4 5" xfId="4301"/>
    <cellStyle name="RISKbottomEdge 2 2 4 5 2" xfId="6210"/>
    <cellStyle name="RISKbottomEdge 2 2 4 5 2 2" xfId="13129"/>
    <cellStyle name="RISKbottomEdge 2 2 4 5 2 2 2" xfId="30793"/>
    <cellStyle name="RISKbottomEdge 2 2 4 5 2 2 3" xfId="48020"/>
    <cellStyle name="RISKbottomEdge 2 2 4 5 2 3" xfId="9845"/>
    <cellStyle name="RISKbottomEdge 2 2 4 5 2 3 2" xfId="27510"/>
    <cellStyle name="RISKbottomEdge 2 2 4 5 2 3 3" xfId="44763"/>
    <cellStyle name="RISKbottomEdge 2 2 4 5 2 4" xfId="23875"/>
    <cellStyle name="RISKbottomEdge 2 2 4 5 2 5" xfId="41152"/>
    <cellStyle name="RISKbottomEdge 2 2 4 5 3" xfId="11274"/>
    <cellStyle name="RISKbottomEdge 2 2 4 5 3 2" xfId="28938"/>
    <cellStyle name="RISKbottomEdge 2 2 4 5 3 3" xfId="46177"/>
    <cellStyle name="RISKbottomEdge 2 2 4 5 4" xfId="7990"/>
    <cellStyle name="RISKbottomEdge 2 2 4 5 4 2" xfId="25655"/>
    <cellStyle name="RISKbottomEdge 2 2 4 5 4 3" xfId="42920"/>
    <cellStyle name="RISKbottomEdge 2 2 4 5 5" xfId="22015"/>
    <cellStyle name="RISKbottomEdge 2 2 4 5 6" xfId="39309"/>
    <cellStyle name="RISKbottomEdge 2 2 4 6" xfId="20304"/>
    <cellStyle name="RISKbottomEdge 2 2 4 7" xfId="20116"/>
    <cellStyle name="RISKbottomEdge 2 2 5" xfId="2128"/>
    <cellStyle name="RISKbottomEdge 2 2 5 2" xfId="2129"/>
    <cellStyle name="RISKbottomEdge 2 2 5 2 2" xfId="3299"/>
    <cellStyle name="RISKbottomEdge 2 2 5 2 2 2" xfId="5215"/>
    <cellStyle name="RISKbottomEdge 2 2 5 2 2 2 2" xfId="12135"/>
    <cellStyle name="RISKbottomEdge 2 2 5 2 2 2 2 2" xfId="29799"/>
    <cellStyle name="RISKbottomEdge 2 2 5 2 2 2 2 3" xfId="47032"/>
    <cellStyle name="RISKbottomEdge 2 2 5 2 2 2 3" xfId="8851"/>
    <cellStyle name="RISKbottomEdge 2 2 5 2 2 2 3 2" xfId="26516"/>
    <cellStyle name="RISKbottomEdge 2 2 5 2 2 2 3 3" xfId="43775"/>
    <cellStyle name="RISKbottomEdge 2 2 5 2 2 2 4" xfId="22880"/>
    <cellStyle name="RISKbottomEdge 2 2 5 2 2 2 5" xfId="40164"/>
    <cellStyle name="RISKbottomEdge 2 2 5 2 2 3" xfId="10759"/>
    <cellStyle name="RISKbottomEdge 2 2 5 2 2 3 2" xfId="28423"/>
    <cellStyle name="RISKbottomEdge 2 2 5 2 2 3 3" xfId="45668"/>
    <cellStyle name="RISKbottomEdge 2 2 5 2 2 4" xfId="7071"/>
    <cellStyle name="RISKbottomEdge 2 2 5 2 2 4 2" xfId="24736"/>
    <cellStyle name="RISKbottomEdge 2 2 5 2 2 4 3" xfId="42007"/>
    <cellStyle name="RISKbottomEdge 2 2 5 2 2 5" xfId="21018"/>
    <cellStyle name="RISKbottomEdge 2 2 5 2 2 6" xfId="38321"/>
    <cellStyle name="RISKbottomEdge 2 2 5 2 3" xfId="4296"/>
    <cellStyle name="RISKbottomEdge 2 2 5 2 3 2" xfId="6205"/>
    <cellStyle name="RISKbottomEdge 2 2 5 2 3 2 2" xfId="13124"/>
    <cellStyle name="RISKbottomEdge 2 2 5 2 3 2 2 2" xfId="30788"/>
    <cellStyle name="RISKbottomEdge 2 2 5 2 3 2 2 3" xfId="48015"/>
    <cellStyle name="RISKbottomEdge 2 2 5 2 3 2 3" xfId="9840"/>
    <cellStyle name="RISKbottomEdge 2 2 5 2 3 2 3 2" xfId="27505"/>
    <cellStyle name="RISKbottomEdge 2 2 5 2 3 2 3 3" xfId="44758"/>
    <cellStyle name="RISKbottomEdge 2 2 5 2 3 2 4" xfId="23870"/>
    <cellStyle name="RISKbottomEdge 2 2 5 2 3 2 5" xfId="41147"/>
    <cellStyle name="RISKbottomEdge 2 2 5 2 3 3" xfId="11269"/>
    <cellStyle name="RISKbottomEdge 2 2 5 2 3 3 2" xfId="28933"/>
    <cellStyle name="RISKbottomEdge 2 2 5 2 3 3 3" xfId="46172"/>
    <cellStyle name="RISKbottomEdge 2 2 5 2 3 4" xfId="7985"/>
    <cellStyle name="RISKbottomEdge 2 2 5 2 3 4 2" xfId="25650"/>
    <cellStyle name="RISKbottomEdge 2 2 5 2 3 4 3" xfId="42915"/>
    <cellStyle name="RISKbottomEdge 2 2 5 2 3 5" xfId="22010"/>
    <cellStyle name="RISKbottomEdge 2 2 5 2 3 6" xfId="39304"/>
    <cellStyle name="RISKbottomEdge 2 2 5 2 4" xfId="20309"/>
    <cellStyle name="RISKbottomEdge 2 2 5 2 5" xfId="20111"/>
    <cellStyle name="RISKbottomEdge 2 2 5 3" xfId="3298"/>
    <cellStyle name="RISKbottomEdge 2 2 5 3 2" xfId="5214"/>
    <cellStyle name="RISKbottomEdge 2 2 5 3 2 2" xfId="12134"/>
    <cellStyle name="RISKbottomEdge 2 2 5 3 2 2 2" xfId="29798"/>
    <cellStyle name="RISKbottomEdge 2 2 5 3 2 2 3" xfId="47031"/>
    <cellStyle name="RISKbottomEdge 2 2 5 3 2 3" xfId="8850"/>
    <cellStyle name="RISKbottomEdge 2 2 5 3 2 3 2" xfId="26515"/>
    <cellStyle name="RISKbottomEdge 2 2 5 3 2 3 3" xfId="43774"/>
    <cellStyle name="RISKbottomEdge 2 2 5 3 2 4" xfId="22879"/>
    <cellStyle name="RISKbottomEdge 2 2 5 3 2 5" xfId="40163"/>
    <cellStyle name="RISKbottomEdge 2 2 5 3 3" xfId="10758"/>
    <cellStyle name="RISKbottomEdge 2 2 5 3 3 2" xfId="28422"/>
    <cellStyle name="RISKbottomEdge 2 2 5 3 3 3" xfId="45667"/>
    <cellStyle name="RISKbottomEdge 2 2 5 3 4" xfId="7070"/>
    <cellStyle name="RISKbottomEdge 2 2 5 3 4 2" xfId="24735"/>
    <cellStyle name="RISKbottomEdge 2 2 5 3 4 3" xfId="42006"/>
    <cellStyle name="RISKbottomEdge 2 2 5 3 5" xfId="21017"/>
    <cellStyle name="RISKbottomEdge 2 2 5 3 6" xfId="38320"/>
    <cellStyle name="RISKbottomEdge 2 2 5 4" xfId="4297"/>
    <cellStyle name="RISKbottomEdge 2 2 5 4 2" xfId="6206"/>
    <cellStyle name="RISKbottomEdge 2 2 5 4 2 2" xfId="13125"/>
    <cellStyle name="RISKbottomEdge 2 2 5 4 2 2 2" xfId="30789"/>
    <cellStyle name="RISKbottomEdge 2 2 5 4 2 2 3" xfId="48016"/>
    <cellStyle name="RISKbottomEdge 2 2 5 4 2 3" xfId="9841"/>
    <cellStyle name="RISKbottomEdge 2 2 5 4 2 3 2" xfId="27506"/>
    <cellStyle name="RISKbottomEdge 2 2 5 4 2 3 3" xfId="44759"/>
    <cellStyle name="RISKbottomEdge 2 2 5 4 2 4" xfId="23871"/>
    <cellStyle name="RISKbottomEdge 2 2 5 4 2 5" xfId="41148"/>
    <cellStyle name="RISKbottomEdge 2 2 5 4 3" xfId="11270"/>
    <cellStyle name="RISKbottomEdge 2 2 5 4 3 2" xfId="28934"/>
    <cellStyle name="RISKbottomEdge 2 2 5 4 3 3" xfId="46173"/>
    <cellStyle name="RISKbottomEdge 2 2 5 4 4" xfId="7986"/>
    <cellStyle name="RISKbottomEdge 2 2 5 4 4 2" xfId="25651"/>
    <cellStyle name="RISKbottomEdge 2 2 5 4 4 3" xfId="42916"/>
    <cellStyle name="RISKbottomEdge 2 2 5 4 5" xfId="22011"/>
    <cellStyle name="RISKbottomEdge 2 2 5 4 6" xfId="39305"/>
    <cellStyle name="RISKbottomEdge 2 2 5 5" xfId="20308"/>
    <cellStyle name="RISKbottomEdge 2 2 5 6" xfId="20112"/>
    <cellStyle name="RISKbottomEdge 2 2 6" xfId="2130"/>
    <cellStyle name="RISKbottomEdge 2 2 6 2" xfId="3300"/>
    <cellStyle name="RISKbottomEdge 2 2 6 2 2" xfId="5216"/>
    <cellStyle name="RISKbottomEdge 2 2 6 2 2 2" xfId="12136"/>
    <cellStyle name="RISKbottomEdge 2 2 6 2 2 2 2" xfId="29800"/>
    <cellStyle name="RISKbottomEdge 2 2 6 2 2 2 3" xfId="47033"/>
    <cellStyle name="RISKbottomEdge 2 2 6 2 2 3" xfId="8852"/>
    <cellStyle name="RISKbottomEdge 2 2 6 2 2 3 2" xfId="26517"/>
    <cellStyle name="RISKbottomEdge 2 2 6 2 2 3 3" xfId="43776"/>
    <cellStyle name="RISKbottomEdge 2 2 6 2 2 4" xfId="22881"/>
    <cellStyle name="RISKbottomEdge 2 2 6 2 2 5" xfId="40165"/>
    <cellStyle name="RISKbottomEdge 2 2 6 2 3" xfId="10760"/>
    <cellStyle name="RISKbottomEdge 2 2 6 2 3 2" xfId="28424"/>
    <cellStyle name="RISKbottomEdge 2 2 6 2 3 3" xfId="45669"/>
    <cellStyle name="RISKbottomEdge 2 2 6 2 4" xfId="7072"/>
    <cellStyle name="RISKbottomEdge 2 2 6 2 4 2" xfId="24737"/>
    <cellStyle name="RISKbottomEdge 2 2 6 2 4 3" xfId="42008"/>
    <cellStyle name="RISKbottomEdge 2 2 6 2 5" xfId="21019"/>
    <cellStyle name="RISKbottomEdge 2 2 6 2 6" xfId="38322"/>
    <cellStyle name="RISKbottomEdge 2 2 6 3" xfId="4295"/>
    <cellStyle name="RISKbottomEdge 2 2 6 3 2" xfId="6204"/>
    <cellStyle name="RISKbottomEdge 2 2 6 3 2 2" xfId="13123"/>
    <cellStyle name="RISKbottomEdge 2 2 6 3 2 2 2" xfId="30787"/>
    <cellStyle name="RISKbottomEdge 2 2 6 3 2 2 3" xfId="48014"/>
    <cellStyle name="RISKbottomEdge 2 2 6 3 2 3" xfId="9839"/>
    <cellStyle name="RISKbottomEdge 2 2 6 3 2 3 2" xfId="27504"/>
    <cellStyle name="RISKbottomEdge 2 2 6 3 2 3 3" xfId="44757"/>
    <cellStyle name="RISKbottomEdge 2 2 6 3 2 4" xfId="23869"/>
    <cellStyle name="RISKbottomEdge 2 2 6 3 2 5" xfId="41146"/>
    <cellStyle name="RISKbottomEdge 2 2 6 3 3" xfId="11268"/>
    <cellStyle name="RISKbottomEdge 2 2 6 3 3 2" xfId="28932"/>
    <cellStyle name="RISKbottomEdge 2 2 6 3 3 3" xfId="46171"/>
    <cellStyle name="RISKbottomEdge 2 2 6 3 4" xfId="7984"/>
    <cellStyle name="RISKbottomEdge 2 2 6 3 4 2" xfId="25649"/>
    <cellStyle name="RISKbottomEdge 2 2 6 3 4 3" xfId="42914"/>
    <cellStyle name="RISKbottomEdge 2 2 6 3 5" xfId="22009"/>
    <cellStyle name="RISKbottomEdge 2 2 6 3 6" xfId="39303"/>
    <cellStyle name="RISKbottomEdge 2 2 6 4" xfId="20310"/>
    <cellStyle name="RISKbottomEdge 2 2 6 5" xfId="20110"/>
    <cellStyle name="RISKbottomEdge 2 2 7" xfId="3285"/>
    <cellStyle name="RISKbottomEdge 2 2 7 2" xfId="5201"/>
    <cellStyle name="RISKbottomEdge 2 2 7 2 2" xfId="12121"/>
    <cellStyle name="RISKbottomEdge 2 2 7 2 2 2" xfId="29785"/>
    <cellStyle name="RISKbottomEdge 2 2 7 2 2 3" xfId="47018"/>
    <cellStyle name="RISKbottomEdge 2 2 7 2 3" xfId="8837"/>
    <cellStyle name="RISKbottomEdge 2 2 7 2 3 2" xfId="26502"/>
    <cellStyle name="RISKbottomEdge 2 2 7 2 3 3" xfId="43761"/>
    <cellStyle name="RISKbottomEdge 2 2 7 2 4" xfId="22866"/>
    <cellStyle name="RISKbottomEdge 2 2 7 2 5" xfId="40150"/>
    <cellStyle name="RISKbottomEdge 2 2 7 3" xfId="10745"/>
    <cellStyle name="RISKbottomEdge 2 2 7 3 2" xfId="28409"/>
    <cellStyle name="RISKbottomEdge 2 2 7 3 3" xfId="45654"/>
    <cellStyle name="RISKbottomEdge 2 2 7 4" xfId="7057"/>
    <cellStyle name="RISKbottomEdge 2 2 7 4 2" xfId="24722"/>
    <cellStyle name="RISKbottomEdge 2 2 7 4 3" xfId="41993"/>
    <cellStyle name="RISKbottomEdge 2 2 7 5" xfId="21004"/>
    <cellStyle name="RISKbottomEdge 2 2 7 6" xfId="38307"/>
    <cellStyle name="RISKbottomEdge 2 2 8" xfId="4310"/>
    <cellStyle name="RISKbottomEdge 2 2 8 2" xfId="6219"/>
    <cellStyle name="RISKbottomEdge 2 2 8 2 2" xfId="13138"/>
    <cellStyle name="RISKbottomEdge 2 2 8 2 2 2" xfId="30802"/>
    <cellStyle name="RISKbottomEdge 2 2 8 2 2 3" xfId="48029"/>
    <cellStyle name="RISKbottomEdge 2 2 8 2 3" xfId="9854"/>
    <cellStyle name="RISKbottomEdge 2 2 8 2 3 2" xfId="27519"/>
    <cellStyle name="RISKbottomEdge 2 2 8 2 3 3" xfId="44772"/>
    <cellStyle name="RISKbottomEdge 2 2 8 2 4" xfId="23884"/>
    <cellStyle name="RISKbottomEdge 2 2 8 2 5" xfId="41161"/>
    <cellStyle name="RISKbottomEdge 2 2 8 3" xfId="11283"/>
    <cellStyle name="RISKbottomEdge 2 2 8 3 2" xfId="28947"/>
    <cellStyle name="RISKbottomEdge 2 2 8 3 3" xfId="46186"/>
    <cellStyle name="RISKbottomEdge 2 2 8 4" xfId="7999"/>
    <cellStyle name="RISKbottomEdge 2 2 8 4 2" xfId="25664"/>
    <cellStyle name="RISKbottomEdge 2 2 8 4 3" xfId="42929"/>
    <cellStyle name="RISKbottomEdge 2 2 8 5" xfId="22024"/>
    <cellStyle name="RISKbottomEdge 2 2 8 6" xfId="39318"/>
    <cellStyle name="RISKbottomEdge 2 2 9" xfId="20295"/>
    <cellStyle name="RISKbottomEdge 2 3" xfId="2131"/>
    <cellStyle name="RISKbottomEdge 2 3 2" xfId="2132"/>
    <cellStyle name="RISKbottomEdge 2 3 2 2" xfId="2133"/>
    <cellStyle name="RISKbottomEdge 2 3 2 2 2" xfId="2134"/>
    <cellStyle name="RISKbottomEdge 2 3 2 2 2 2" xfId="3304"/>
    <cellStyle name="RISKbottomEdge 2 3 2 2 2 2 2" xfId="5220"/>
    <cellStyle name="RISKbottomEdge 2 3 2 2 2 2 2 2" xfId="12140"/>
    <cellStyle name="RISKbottomEdge 2 3 2 2 2 2 2 2 2" xfId="29804"/>
    <cellStyle name="RISKbottomEdge 2 3 2 2 2 2 2 2 3" xfId="47037"/>
    <cellStyle name="RISKbottomEdge 2 3 2 2 2 2 2 3" xfId="8856"/>
    <cellStyle name="RISKbottomEdge 2 3 2 2 2 2 2 3 2" xfId="26521"/>
    <cellStyle name="RISKbottomEdge 2 3 2 2 2 2 2 3 3" xfId="43780"/>
    <cellStyle name="RISKbottomEdge 2 3 2 2 2 2 2 4" xfId="22885"/>
    <cellStyle name="RISKbottomEdge 2 3 2 2 2 2 2 5" xfId="40169"/>
    <cellStyle name="RISKbottomEdge 2 3 2 2 2 2 3" xfId="10764"/>
    <cellStyle name="RISKbottomEdge 2 3 2 2 2 2 3 2" xfId="28428"/>
    <cellStyle name="RISKbottomEdge 2 3 2 2 2 2 3 3" xfId="45673"/>
    <cellStyle name="RISKbottomEdge 2 3 2 2 2 2 4" xfId="7076"/>
    <cellStyle name="RISKbottomEdge 2 3 2 2 2 2 4 2" xfId="24741"/>
    <cellStyle name="RISKbottomEdge 2 3 2 2 2 2 4 3" xfId="42012"/>
    <cellStyle name="RISKbottomEdge 2 3 2 2 2 2 5" xfId="21023"/>
    <cellStyle name="RISKbottomEdge 2 3 2 2 2 2 6" xfId="38326"/>
    <cellStyle name="RISKbottomEdge 2 3 2 2 2 3" xfId="4291"/>
    <cellStyle name="RISKbottomEdge 2 3 2 2 2 3 2" xfId="6200"/>
    <cellStyle name="RISKbottomEdge 2 3 2 2 2 3 2 2" xfId="13119"/>
    <cellStyle name="RISKbottomEdge 2 3 2 2 2 3 2 2 2" xfId="30783"/>
    <cellStyle name="RISKbottomEdge 2 3 2 2 2 3 2 2 3" xfId="48010"/>
    <cellStyle name="RISKbottomEdge 2 3 2 2 2 3 2 3" xfId="9835"/>
    <cellStyle name="RISKbottomEdge 2 3 2 2 2 3 2 3 2" xfId="27500"/>
    <cellStyle name="RISKbottomEdge 2 3 2 2 2 3 2 3 3" xfId="44753"/>
    <cellStyle name="RISKbottomEdge 2 3 2 2 2 3 2 4" xfId="23865"/>
    <cellStyle name="RISKbottomEdge 2 3 2 2 2 3 2 5" xfId="41142"/>
    <cellStyle name="RISKbottomEdge 2 3 2 2 2 3 3" xfId="11264"/>
    <cellStyle name="RISKbottomEdge 2 3 2 2 2 3 3 2" xfId="28928"/>
    <cellStyle name="RISKbottomEdge 2 3 2 2 2 3 3 3" xfId="46167"/>
    <cellStyle name="RISKbottomEdge 2 3 2 2 2 3 4" xfId="7980"/>
    <cellStyle name="RISKbottomEdge 2 3 2 2 2 3 4 2" xfId="25645"/>
    <cellStyle name="RISKbottomEdge 2 3 2 2 2 3 4 3" xfId="42910"/>
    <cellStyle name="RISKbottomEdge 2 3 2 2 2 3 5" xfId="22005"/>
    <cellStyle name="RISKbottomEdge 2 3 2 2 2 3 6" xfId="39299"/>
    <cellStyle name="RISKbottomEdge 2 3 2 2 2 4" xfId="20314"/>
    <cellStyle name="RISKbottomEdge 2 3 2 2 2 5" xfId="20106"/>
    <cellStyle name="RISKbottomEdge 2 3 2 2 3" xfId="3303"/>
    <cellStyle name="RISKbottomEdge 2 3 2 2 3 2" xfId="5219"/>
    <cellStyle name="RISKbottomEdge 2 3 2 2 3 2 2" xfId="12139"/>
    <cellStyle name="RISKbottomEdge 2 3 2 2 3 2 2 2" xfId="29803"/>
    <cellStyle name="RISKbottomEdge 2 3 2 2 3 2 2 3" xfId="47036"/>
    <cellStyle name="RISKbottomEdge 2 3 2 2 3 2 3" xfId="8855"/>
    <cellStyle name="RISKbottomEdge 2 3 2 2 3 2 3 2" xfId="26520"/>
    <cellStyle name="RISKbottomEdge 2 3 2 2 3 2 3 3" xfId="43779"/>
    <cellStyle name="RISKbottomEdge 2 3 2 2 3 2 4" xfId="22884"/>
    <cellStyle name="RISKbottomEdge 2 3 2 2 3 2 5" xfId="40168"/>
    <cellStyle name="RISKbottomEdge 2 3 2 2 3 3" xfId="10763"/>
    <cellStyle name="RISKbottomEdge 2 3 2 2 3 3 2" xfId="28427"/>
    <cellStyle name="RISKbottomEdge 2 3 2 2 3 3 3" xfId="45672"/>
    <cellStyle name="RISKbottomEdge 2 3 2 2 3 4" xfId="7075"/>
    <cellStyle name="RISKbottomEdge 2 3 2 2 3 4 2" xfId="24740"/>
    <cellStyle name="RISKbottomEdge 2 3 2 2 3 4 3" xfId="42011"/>
    <cellStyle name="RISKbottomEdge 2 3 2 2 3 5" xfId="21022"/>
    <cellStyle name="RISKbottomEdge 2 3 2 2 3 6" xfId="38325"/>
    <cellStyle name="RISKbottomEdge 2 3 2 2 4" xfId="4292"/>
    <cellStyle name="RISKbottomEdge 2 3 2 2 4 2" xfId="6201"/>
    <cellStyle name="RISKbottomEdge 2 3 2 2 4 2 2" xfId="13120"/>
    <cellStyle name="RISKbottomEdge 2 3 2 2 4 2 2 2" xfId="30784"/>
    <cellStyle name="RISKbottomEdge 2 3 2 2 4 2 2 3" xfId="48011"/>
    <cellStyle name="RISKbottomEdge 2 3 2 2 4 2 3" xfId="9836"/>
    <cellStyle name="RISKbottomEdge 2 3 2 2 4 2 3 2" xfId="27501"/>
    <cellStyle name="RISKbottomEdge 2 3 2 2 4 2 3 3" xfId="44754"/>
    <cellStyle name="RISKbottomEdge 2 3 2 2 4 2 4" xfId="23866"/>
    <cellStyle name="RISKbottomEdge 2 3 2 2 4 2 5" xfId="41143"/>
    <cellStyle name="RISKbottomEdge 2 3 2 2 4 3" xfId="11265"/>
    <cellStyle name="RISKbottomEdge 2 3 2 2 4 3 2" xfId="28929"/>
    <cellStyle name="RISKbottomEdge 2 3 2 2 4 3 3" xfId="46168"/>
    <cellStyle name="RISKbottomEdge 2 3 2 2 4 4" xfId="7981"/>
    <cellStyle name="RISKbottomEdge 2 3 2 2 4 4 2" xfId="25646"/>
    <cellStyle name="RISKbottomEdge 2 3 2 2 4 4 3" xfId="42911"/>
    <cellStyle name="RISKbottomEdge 2 3 2 2 4 5" xfId="22006"/>
    <cellStyle name="RISKbottomEdge 2 3 2 2 4 6" xfId="39300"/>
    <cellStyle name="RISKbottomEdge 2 3 2 2 5" xfId="20313"/>
    <cellStyle name="RISKbottomEdge 2 3 2 2 6" xfId="20107"/>
    <cellStyle name="RISKbottomEdge 2 3 2 3" xfId="2135"/>
    <cellStyle name="RISKbottomEdge 2 3 2 3 2" xfId="3305"/>
    <cellStyle name="RISKbottomEdge 2 3 2 3 2 2" xfId="5221"/>
    <cellStyle name="RISKbottomEdge 2 3 2 3 2 2 2" xfId="12141"/>
    <cellStyle name="RISKbottomEdge 2 3 2 3 2 2 2 2" xfId="29805"/>
    <cellStyle name="RISKbottomEdge 2 3 2 3 2 2 2 3" xfId="47038"/>
    <cellStyle name="RISKbottomEdge 2 3 2 3 2 2 3" xfId="8857"/>
    <cellStyle name="RISKbottomEdge 2 3 2 3 2 2 3 2" xfId="26522"/>
    <cellStyle name="RISKbottomEdge 2 3 2 3 2 2 3 3" xfId="43781"/>
    <cellStyle name="RISKbottomEdge 2 3 2 3 2 2 4" xfId="22886"/>
    <cellStyle name="RISKbottomEdge 2 3 2 3 2 2 5" xfId="40170"/>
    <cellStyle name="RISKbottomEdge 2 3 2 3 2 3" xfId="10765"/>
    <cellStyle name="RISKbottomEdge 2 3 2 3 2 3 2" xfId="28429"/>
    <cellStyle name="RISKbottomEdge 2 3 2 3 2 3 3" xfId="45674"/>
    <cellStyle name="RISKbottomEdge 2 3 2 3 2 4" xfId="7077"/>
    <cellStyle name="RISKbottomEdge 2 3 2 3 2 4 2" xfId="24742"/>
    <cellStyle name="RISKbottomEdge 2 3 2 3 2 4 3" xfId="42013"/>
    <cellStyle name="RISKbottomEdge 2 3 2 3 2 5" xfId="21024"/>
    <cellStyle name="RISKbottomEdge 2 3 2 3 2 6" xfId="38327"/>
    <cellStyle name="RISKbottomEdge 2 3 2 3 3" xfId="4290"/>
    <cellStyle name="RISKbottomEdge 2 3 2 3 3 2" xfId="6199"/>
    <cellStyle name="RISKbottomEdge 2 3 2 3 3 2 2" xfId="13118"/>
    <cellStyle name="RISKbottomEdge 2 3 2 3 3 2 2 2" xfId="30782"/>
    <cellStyle name="RISKbottomEdge 2 3 2 3 3 2 2 3" xfId="48009"/>
    <cellStyle name="RISKbottomEdge 2 3 2 3 3 2 3" xfId="9834"/>
    <cellStyle name="RISKbottomEdge 2 3 2 3 3 2 3 2" xfId="27499"/>
    <cellStyle name="RISKbottomEdge 2 3 2 3 3 2 3 3" xfId="44752"/>
    <cellStyle name="RISKbottomEdge 2 3 2 3 3 2 4" xfId="23864"/>
    <cellStyle name="RISKbottomEdge 2 3 2 3 3 2 5" xfId="41141"/>
    <cellStyle name="RISKbottomEdge 2 3 2 3 3 3" xfId="11263"/>
    <cellStyle name="RISKbottomEdge 2 3 2 3 3 3 2" xfId="28927"/>
    <cellStyle name="RISKbottomEdge 2 3 2 3 3 3 3" xfId="46166"/>
    <cellStyle name="RISKbottomEdge 2 3 2 3 3 4" xfId="7979"/>
    <cellStyle name="RISKbottomEdge 2 3 2 3 3 4 2" xfId="25644"/>
    <cellStyle name="RISKbottomEdge 2 3 2 3 3 4 3" xfId="42909"/>
    <cellStyle name="RISKbottomEdge 2 3 2 3 3 5" xfId="22004"/>
    <cellStyle name="RISKbottomEdge 2 3 2 3 3 6" xfId="39298"/>
    <cellStyle name="RISKbottomEdge 2 3 2 3 4" xfId="20315"/>
    <cellStyle name="RISKbottomEdge 2 3 2 3 5" xfId="20105"/>
    <cellStyle name="RISKbottomEdge 2 3 2 4" xfId="3302"/>
    <cellStyle name="RISKbottomEdge 2 3 2 4 2" xfId="5218"/>
    <cellStyle name="RISKbottomEdge 2 3 2 4 2 2" xfId="12138"/>
    <cellStyle name="RISKbottomEdge 2 3 2 4 2 2 2" xfId="29802"/>
    <cellStyle name="RISKbottomEdge 2 3 2 4 2 2 3" xfId="47035"/>
    <cellStyle name="RISKbottomEdge 2 3 2 4 2 3" xfId="8854"/>
    <cellStyle name="RISKbottomEdge 2 3 2 4 2 3 2" xfId="26519"/>
    <cellStyle name="RISKbottomEdge 2 3 2 4 2 3 3" xfId="43778"/>
    <cellStyle name="RISKbottomEdge 2 3 2 4 2 4" xfId="22883"/>
    <cellStyle name="RISKbottomEdge 2 3 2 4 2 5" xfId="40167"/>
    <cellStyle name="RISKbottomEdge 2 3 2 4 3" xfId="10762"/>
    <cellStyle name="RISKbottomEdge 2 3 2 4 3 2" xfId="28426"/>
    <cellStyle name="RISKbottomEdge 2 3 2 4 3 3" xfId="45671"/>
    <cellStyle name="RISKbottomEdge 2 3 2 4 4" xfId="7074"/>
    <cellStyle name="RISKbottomEdge 2 3 2 4 4 2" xfId="24739"/>
    <cellStyle name="RISKbottomEdge 2 3 2 4 4 3" xfId="42010"/>
    <cellStyle name="RISKbottomEdge 2 3 2 4 5" xfId="21021"/>
    <cellStyle name="RISKbottomEdge 2 3 2 4 6" xfId="38324"/>
    <cellStyle name="RISKbottomEdge 2 3 2 5" xfId="4293"/>
    <cellStyle name="RISKbottomEdge 2 3 2 5 2" xfId="6202"/>
    <cellStyle name="RISKbottomEdge 2 3 2 5 2 2" xfId="13121"/>
    <cellStyle name="RISKbottomEdge 2 3 2 5 2 2 2" xfId="30785"/>
    <cellStyle name="RISKbottomEdge 2 3 2 5 2 2 3" xfId="48012"/>
    <cellStyle name="RISKbottomEdge 2 3 2 5 2 3" xfId="9837"/>
    <cellStyle name="RISKbottomEdge 2 3 2 5 2 3 2" xfId="27502"/>
    <cellStyle name="RISKbottomEdge 2 3 2 5 2 3 3" xfId="44755"/>
    <cellStyle name="RISKbottomEdge 2 3 2 5 2 4" xfId="23867"/>
    <cellStyle name="RISKbottomEdge 2 3 2 5 2 5" xfId="41144"/>
    <cellStyle name="RISKbottomEdge 2 3 2 5 3" xfId="11266"/>
    <cellStyle name="RISKbottomEdge 2 3 2 5 3 2" xfId="28930"/>
    <cellStyle name="RISKbottomEdge 2 3 2 5 3 3" xfId="46169"/>
    <cellStyle name="RISKbottomEdge 2 3 2 5 4" xfId="7982"/>
    <cellStyle name="RISKbottomEdge 2 3 2 5 4 2" xfId="25647"/>
    <cellStyle name="RISKbottomEdge 2 3 2 5 4 3" xfId="42912"/>
    <cellStyle name="RISKbottomEdge 2 3 2 5 5" xfId="22007"/>
    <cellStyle name="RISKbottomEdge 2 3 2 5 6" xfId="39301"/>
    <cellStyle name="RISKbottomEdge 2 3 2 6" xfId="20312"/>
    <cellStyle name="RISKbottomEdge 2 3 2 7" xfId="20108"/>
    <cellStyle name="RISKbottomEdge 2 3 3" xfId="2136"/>
    <cellStyle name="RISKbottomEdge 2 3 3 2" xfId="2137"/>
    <cellStyle name="RISKbottomEdge 2 3 3 2 2" xfId="2138"/>
    <cellStyle name="RISKbottomEdge 2 3 3 2 2 2" xfId="3308"/>
    <cellStyle name="RISKbottomEdge 2 3 3 2 2 2 2" xfId="5224"/>
    <cellStyle name="RISKbottomEdge 2 3 3 2 2 2 2 2" xfId="12144"/>
    <cellStyle name="RISKbottomEdge 2 3 3 2 2 2 2 2 2" xfId="29808"/>
    <cellStyle name="RISKbottomEdge 2 3 3 2 2 2 2 2 3" xfId="47041"/>
    <cellStyle name="RISKbottomEdge 2 3 3 2 2 2 2 3" xfId="8860"/>
    <cellStyle name="RISKbottomEdge 2 3 3 2 2 2 2 3 2" xfId="26525"/>
    <cellStyle name="RISKbottomEdge 2 3 3 2 2 2 2 3 3" xfId="43784"/>
    <cellStyle name="RISKbottomEdge 2 3 3 2 2 2 2 4" xfId="22889"/>
    <cellStyle name="RISKbottomEdge 2 3 3 2 2 2 2 5" xfId="40173"/>
    <cellStyle name="RISKbottomEdge 2 3 3 2 2 2 3" xfId="10768"/>
    <cellStyle name="RISKbottomEdge 2 3 3 2 2 2 3 2" xfId="28432"/>
    <cellStyle name="RISKbottomEdge 2 3 3 2 2 2 3 3" xfId="45677"/>
    <cellStyle name="RISKbottomEdge 2 3 3 2 2 2 4" xfId="7080"/>
    <cellStyle name="RISKbottomEdge 2 3 3 2 2 2 4 2" xfId="24745"/>
    <cellStyle name="RISKbottomEdge 2 3 3 2 2 2 4 3" xfId="42016"/>
    <cellStyle name="RISKbottomEdge 2 3 3 2 2 2 5" xfId="21027"/>
    <cellStyle name="RISKbottomEdge 2 3 3 2 2 2 6" xfId="38330"/>
    <cellStyle name="RISKbottomEdge 2 3 3 2 2 3" xfId="4287"/>
    <cellStyle name="RISKbottomEdge 2 3 3 2 2 3 2" xfId="6196"/>
    <cellStyle name="RISKbottomEdge 2 3 3 2 2 3 2 2" xfId="13115"/>
    <cellStyle name="RISKbottomEdge 2 3 3 2 2 3 2 2 2" xfId="30779"/>
    <cellStyle name="RISKbottomEdge 2 3 3 2 2 3 2 2 3" xfId="48006"/>
    <cellStyle name="RISKbottomEdge 2 3 3 2 2 3 2 3" xfId="9831"/>
    <cellStyle name="RISKbottomEdge 2 3 3 2 2 3 2 3 2" xfId="27496"/>
    <cellStyle name="RISKbottomEdge 2 3 3 2 2 3 2 3 3" xfId="44749"/>
    <cellStyle name="RISKbottomEdge 2 3 3 2 2 3 2 4" xfId="23861"/>
    <cellStyle name="RISKbottomEdge 2 3 3 2 2 3 2 5" xfId="41138"/>
    <cellStyle name="RISKbottomEdge 2 3 3 2 2 3 3" xfId="11260"/>
    <cellStyle name="RISKbottomEdge 2 3 3 2 2 3 3 2" xfId="28924"/>
    <cellStyle name="RISKbottomEdge 2 3 3 2 2 3 3 3" xfId="46163"/>
    <cellStyle name="RISKbottomEdge 2 3 3 2 2 3 4" xfId="7976"/>
    <cellStyle name="RISKbottomEdge 2 3 3 2 2 3 4 2" xfId="25641"/>
    <cellStyle name="RISKbottomEdge 2 3 3 2 2 3 4 3" xfId="42906"/>
    <cellStyle name="RISKbottomEdge 2 3 3 2 2 3 5" xfId="22001"/>
    <cellStyle name="RISKbottomEdge 2 3 3 2 2 3 6" xfId="39295"/>
    <cellStyle name="RISKbottomEdge 2 3 3 2 2 4" xfId="20318"/>
    <cellStyle name="RISKbottomEdge 2 3 3 2 2 5" xfId="20102"/>
    <cellStyle name="RISKbottomEdge 2 3 3 2 3" xfId="3307"/>
    <cellStyle name="RISKbottomEdge 2 3 3 2 3 2" xfId="5223"/>
    <cellStyle name="RISKbottomEdge 2 3 3 2 3 2 2" xfId="12143"/>
    <cellStyle name="RISKbottomEdge 2 3 3 2 3 2 2 2" xfId="29807"/>
    <cellStyle name="RISKbottomEdge 2 3 3 2 3 2 2 3" xfId="47040"/>
    <cellStyle name="RISKbottomEdge 2 3 3 2 3 2 3" xfId="8859"/>
    <cellStyle name="RISKbottomEdge 2 3 3 2 3 2 3 2" xfId="26524"/>
    <cellStyle name="RISKbottomEdge 2 3 3 2 3 2 3 3" xfId="43783"/>
    <cellStyle name="RISKbottomEdge 2 3 3 2 3 2 4" xfId="22888"/>
    <cellStyle name="RISKbottomEdge 2 3 3 2 3 2 5" xfId="40172"/>
    <cellStyle name="RISKbottomEdge 2 3 3 2 3 3" xfId="10767"/>
    <cellStyle name="RISKbottomEdge 2 3 3 2 3 3 2" xfId="28431"/>
    <cellStyle name="RISKbottomEdge 2 3 3 2 3 3 3" xfId="45676"/>
    <cellStyle name="RISKbottomEdge 2 3 3 2 3 4" xfId="7079"/>
    <cellStyle name="RISKbottomEdge 2 3 3 2 3 4 2" xfId="24744"/>
    <cellStyle name="RISKbottomEdge 2 3 3 2 3 4 3" xfId="42015"/>
    <cellStyle name="RISKbottomEdge 2 3 3 2 3 5" xfId="21026"/>
    <cellStyle name="RISKbottomEdge 2 3 3 2 3 6" xfId="38329"/>
    <cellStyle name="RISKbottomEdge 2 3 3 2 4" xfId="4288"/>
    <cellStyle name="RISKbottomEdge 2 3 3 2 4 2" xfId="6197"/>
    <cellStyle name="RISKbottomEdge 2 3 3 2 4 2 2" xfId="13116"/>
    <cellStyle name="RISKbottomEdge 2 3 3 2 4 2 2 2" xfId="30780"/>
    <cellStyle name="RISKbottomEdge 2 3 3 2 4 2 2 3" xfId="48007"/>
    <cellStyle name="RISKbottomEdge 2 3 3 2 4 2 3" xfId="9832"/>
    <cellStyle name="RISKbottomEdge 2 3 3 2 4 2 3 2" xfId="27497"/>
    <cellStyle name="RISKbottomEdge 2 3 3 2 4 2 3 3" xfId="44750"/>
    <cellStyle name="RISKbottomEdge 2 3 3 2 4 2 4" xfId="23862"/>
    <cellStyle name="RISKbottomEdge 2 3 3 2 4 2 5" xfId="41139"/>
    <cellStyle name="RISKbottomEdge 2 3 3 2 4 3" xfId="11261"/>
    <cellStyle name="RISKbottomEdge 2 3 3 2 4 3 2" xfId="28925"/>
    <cellStyle name="RISKbottomEdge 2 3 3 2 4 3 3" xfId="46164"/>
    <cellStyle name="RISKbottomEdge 2 3 3 2 4 4" xfId="7977"/>
    <cellStyle name="RISKbottomEdge 2 3 3 2 4 4 2" xfId="25642"/>
    <cellStyle name="RISKbottomEdge 2 3 3 2 4 4 3" xfId="42907"/>
    <cellStyle name="RISKbottomEdge 2 3 3 2 4 5" xfId="22002"/>
    <cellStyle name="RISKbottomEdge 2 3 3 2 4 6" xfId="39296"/>
    <cellStyle name="RISKbottomEdge 2 3 3 2 5" xfId="20317"/>
    <cellStyle name="RISKbottomEdge 2 3 3 2 6" xfId="20103"/>
    <cellStyle name="RISKbottomEdge 2 3 3 3" xfId="2139"/>
    <cellStyle name="RISKbottomEdge 2 3 3 3 2" xfId="3309"/>
    <cellStyle name="RISKbottomEdge 2 3 3 3 2 2" xfId="5225"/>
    <cellStyle name="RISKbottomEdge 2 3 3 3 2 2 2" xfId="12145"/>
    <cellStyle name="RISKbottomEdge 2 3 3 3 2 2 2 2" xfId="29809"/>
    <cellStyle name="RISKbottomEdge 2 3 3 3 2 2 2 3" xfId="47042"/>
    <cellStyle name="RISKbottomEdge 2 3 3 3 2 2 3" xfId="8861"/>
    <cellStyle name="RISKbottomEdge 2 3 3 3 2 2 3 2" xfId="26526"/>
    <cellStyle name="RISKbottomEdge 2 3 3 3 2 2 3 3" xfId="43785"/>
    <cellStyle name="RISKbottomEdge 2 3 3 3 2 2 4" xfId="22890"/>
    <cellStyle name="RISKbottomEdge 2 3 3 3 2 2 5" xfId="40174"/>
    <cellStyle name="RISKbottomEdge 2 3 3 3 2 3" xfId="10769"/>
    <cellStyle name="RISKbottomEdge 2 3 3 3 2 3 2" xfId="28433"/>
    <cellStyle name="RISKbottomEdge 2 3 3 3 2 3 3" xfId="45678"/>
    <cellStyle name="RISKbottomEdge 2 3 3 3 2 4" xfId="7081"/>
    <cellStyle name="RISKbottomEdge 2 3 3 3 2 4 2" xfId="24746"/>
    <cellStyle name="RISKbottomEdge 2 3 3 3 2 4 3" xfId="42017"/>
    <cellStyle name="RISKbottomEdge 2 3 3 3 2 5" xfId="21028"/>
    <cellStyle name="RISKbottomEdge 2 3 3 3 2 6" xfId="38331"/>
    <cellStyle name="RISKbottomEdge 2 3 3 3 3" xfId="4286"/>
    <cellStyle name="RISKbottomEdge 2 3 3 3 3 2" xfId="6195"/>
    <cellStyle name="RISKbottomEdge 2 3 3 3 3 2 2" xfId="13114"/>
    <cellStyle name="RISKbottomEdge 2 3 3 3 3 2 2 2" xfId="30778"/>
    <cellStyle name="RISKbottomEdge 2 3 3 3 3 2 2 3" xfId="48005"/>
    <cellStyle name="RISKbottomEdge 2 3 3 3 3 2 3" xfId="9830"/>
    <cellStyle name="RISKbottomEdge 2 3 3 3 3 2 3 2" xfId="27495"/>
    <cellStyle name="RISKbottomEdge 2 3 3 3 3 2 3 3" xfId="44748"/>
    <cellStyle name="RISKbottomEdge 2 3 3 3 3 2 4" xfId="23860"/>
    <cellStyle name="RISKbottomEdge 2 3 3 3 3 2 5" xfId="41137"/>
    <cellStyle name="RISKbottomEdge 2 3 3 3 3 3" xfId="11259"/>
    <cellStyle name="RISKbottomEdge 2 3 3 3 3 3 2" xfId="28923"/>
    <cellStyle name="RISKbottomEdge 2 3 3 3 3 3 3" xfId="46162"/>
    <cellStyle name="RISKbottomEdge 2 3 3 3 3 4" xfId="7975"/>
    <cellStyle name="RISKbottomEdge 2 3 3 3 3 4 2" xfId="25640"/>
    <cellStyle name="RISKbottomEdge 2 3 3 3 3 4 3" xfId="42905"/>
    <cellStyle name="RISKbottomEdge 2 3 3 3 3 5" xfId="22000"/>
    <cellStyle name="RISKbottomEdge 2 3 3 3 3 6" xfId="39294"/>
    <cellStyle name="RISKbottomEdge 2 3 3 3 4" xfId="20319"/>
    <cellStyle name="RISKbottomEdge 2 3 3 3 5" xfId="20101"/>
    <cellStyle name="RISKbottomEdge 2 3 3 4" xfId="3306"/>
    <cellStyle name="RISKbottomEdge 2 3 3 4 2" xfId="5222"/>
    <cellStyle name="RISKbottomEdge 2 3 3 4 2 2" xfId="12142"/>
    <cellStyle name="RISKbottomEdge 2 3 3 4 2 2 2" xfId="29806"/>
    <cellStyle name="RISKbottomEdge 2 3 3 4 2 2 3" xfId="47039"/>
    <cellStyle name="RISKbottomEdge 2 3 3 4 2 3" xfId="8858"/>
    <cellStyle name="RISKbottomEdge 2 3 3 4 2 3 2" xfId="26523"/>
    <cellStyle name="RISKbottomEdge 2 3 3 4 2 3 3" xfId="43782"/>
    <cellStyle name="RISKbottomEdge 2 3 3 4 2 4" xfId="22887"/>
    <cellStyle name="RISKbottomEdge 2 3 3 4 2 5" xfId="40171"/>
    <cellStyle name="RISKbottomEdge 2 3 3 4 3" xfId="10766"/>
    <cellStyle name="RISKbottomEdge 2 3 3 4 3 2" xfId="28430"/>
    <cellStyle name="RISKbottomEdge 2 3 3 4 3 3" xfId="45675"/>
    <cellStyle name="RISKbottomEdge 2 3 3 4 4" xfId="7078"/>
    <cellStyle name="RISKbottomEdge 2 3 3 4 4 2" xfId="24743"/>
    <cellStyle name="RISKbottomEdge 2 3 3 4 4 3" xfId="42014"/>
    <cellStyle name="RISKbottomEdge 2 3 3 4 5" xfId="21025"/>
    <cellStyle name="RISKbottomEdge 2 3 3 4 6" xfId="38328"/>
    <cellStyle name="RISKbottomEdge 2 3 3 5" xfId="4289"/>
    <cellStyle name="RISKbottomEdge 2 3 3 5 2" xfId="6198"/>
    <cellStyle name="RISKbottomEdge 2 3 3 5 2 2" xfId="13117"/>
    <cellStyle name="RISKbottomEdge 2 3 3 5 2 2 2" xfId="30781"/>
    <cellStyle name="RISKbottomEdge 2 3 3 5 2 2 3" xfId="48008"/>
    <cellStyle name="RISKbottomEdge 2 3 3 5 2 3" xfId="9833"/>
    <cellStyle name="RISKbottomEdge 2 3 3 5 2 3 2" xfId="27498"/>
    <cellStyle name="RISKbottomEdge 2 3 3 5 2 3 3" xfId="44751"/>
    <cellStyle name="RISKbottomEdge 2 3 3 5 2 4" xfId="23863"/>
    <cellStyle name="RISKbottomEdge 2 3 3 5 2 5" xfId="41140"/>
    <cellStyle name="RISKbottomEdge 2 3 3 5 3" xfId="11262"/>
    <cellStyle name="RISKbottomEdge 2 3 3 5 3 2" xfId="28926"/>
    <cellStyle name="RISKbottomEdge 2 3 3 5 3 3" xfId="46165"/>
    <cellStyle name="RISKbottomEdge 2 3 3 5 4" xfId="7978"/>
    <cellStyle name="RISKbottomEdge 2 3 3 5 4 2" xfId="25643"/>
    <cellStyle name="RISKbottomEdge 2 3 3 5 4 3" xfId="42908"/>
    <cellStyle name="RISKbottomEdge 2 3 3 5 5" xfId="22003"/>
    <cellStyle name="RISKbottomEdge 2 3 3 5 6" xfId="39297"/>
    <cellStyle name="RISKbottomEdge 2 3 3 6" xfId="20316"/>
    <cellStyle name="RISKbottomEdge 2 3 3 7" xfId="20104"/>
    <cellStyle name="RISKbottomEdge 2 3 4" xfId="2140"/>
    <cellStyle name="RISKbottomEdge 2 3 4 2" xfId="2141"/>
    <cellStyle name="RISKbottomEdge 2 3 4 2 2" xfId="3311"/>
    <cellStyle name="RISKbottomEdge 2 3 4 2 2 2" xfId="5227"/>
    <cellStyle name="RISKbottomEdge 2 3 4 2 2 2 2" xfId="12147"/>
    <cellStyle name="RISKbottomEdge 2 3 4 2 2 2 2 2" xfId="29811"/>
    <cellStyle name="RISKbottomEdge 2 3 4 2 2 2 2 3" xfId="47044"/>
    <cellStyle name="RISKbottomEdge 2 3 4 2 2 2 3" xfId="8863"/>
    <cellStyle name="RISKbottomEdge 2 3 4 2 2 2 3 2" xfId="26528"/>
    <cellStyle name="RISKbottomEdge 2 3 4 2 2 2 3 3" xfId="43787"/>
    <cellStyle name="RISKbottomEdge 2 3 4 2 2 2 4" xfId="22892"/>
    <cellStyle name="RISKbottomEdge 2 3 4 2 2 2 5" xfId="40176"/>
    <cellStyle name="RISKbottomEdge 2 3 4 2 2 3" xfId="10771"/>
    <cellStyle name="RISKbottomEdge 2 3 4 2 2 3 2" xfId="28435"/>
    <cellStyle name="RISKbottomEdge 2 3 4 2 2 3 3" xfId="45680"/>
    <cellStyle name="RISKbottomEdge 2 3 4 2 2 4" xfId="7083"/>
    <cellStyle name="RISKbottomEdge 2 3 4 2 2 4 2" xfId="24748"/>
    <cellStyle name="RISKbottomEdge 2 3 4 2 2 4 3" xfId="42019"/>
    <cellStyle name="RISKbottomEdge 2 3 4 2 2 5" xfId="21030"/>
    <cellStyle name="RISKbottomEdge 2 3 4 2 2 6" xfId="38333"/>
    <cellStyle name="RISKbottomEdge 2 3 4 2 3" xfId="4284"/>
    <cellStyle name="RISKbottomEdge 2 3 4 2 3 2" xfId="6193"/>
    <cellStyle name="RISKbottomEdge 2 3 4 2 3 2 2" xfId="13112"/>
    <cellStyle name="RISKbottomEdge 2 3 4 2 3 2 2 2" xfId="30776"/>
    <cellStyle name="RISKbottomEdge 2 3 4 2 3 2 2 3" xfId="48003"/>
    <cellStyle name="RISKbottomEdge 2 3 4 2 3 2 3" xfId="9828"/>
    <cellStyle name="RISKbottomEdge 2 3 4 2 3 2 3 2" xfId="27493"/>
    <cellStyle name="RISKbottomEdge 2 3 4 2 3 2 3 3" xfId="44746"/>
    <cellStyle name="RISKbottomEdge 2 3 4 2 3 2 4" xfId="23858"/>
    <cellStyle name="RISKbottomEdge 2 3 4 2 3 2 5" xfId="41135"/>
    <cellStyle name="RISKbottomEdge 2 3 4 2 3 3" xfId="11257"/>
    <cellStyle name="RISKbottomEdge 2 3 4 2 3 3 2" xfId="28921"/>
    <cellStyle name="RISKbottomEdge 2 3 4 2 3 3 3" xfId="46160"/>
    <cellStyle name="RISKbottomEdge 2 3 4 2 3 4" xfId="7973"/>
    <cellStyle name="RISKbottomEdge 2 3 4 2 3 4 2" xfId="25638"/>
    <cellStyle name="RISKbottomEdge 2 3 4 2 3 4 3" xfId="42903"/>
    <cellStyle name="RISKbottomEdge 2 3 4 2 3 5" xfId="21998"/>
    <cellStyle name="RISKbottomEdge 2 3 4 2 3 6" xfId="39292"/>
    <cellStyle name="RISKbottomEdge 2 3 4 2 4" xfId="20321"/>
    <cellStyle name="RISKbottomEdge 2 3 4 2 5" xfId="20099"/>
    <cellStyle name="RISKbottomEdge 2 3 4 3" xfId="3310"/>
    <cellStyle name="RISKbottomEdge 2 3 4 3 2" xfId="5226"/>
    <cellStyle name="RISKbottomEdge 2 3 4 3 2 2" xfId="12146"/>
    <cellStyle name="RISKbottomEdge 2 3 4 3 2 2 2" xfId="29810"/>
    <cellStyle name="RISKbottomEdge 2 3 4 3 2 2 3" xfId="47043"/>
    <cellStyle name="RISKbottomEdge 2 3 4 3 2 3" xfId="8862"/>
    <cellStyle name="RISKbottomEdge 2 3 4 3 2 3 2" xfId="26527"/>
    <cellStyle name="RISKbottomEdge 2 3 4 3 2 3 3" xfId="43786"/>
    <cellStyle name="RISKbottomEdge 2 3 4 3 2 4" xfId="22891"/>
    <cellStyle name="RISKbottomEdge 2 3 4 3 2 5" xfId="40175"/>
    <cellStyle name="RISKbottomEdge 2 3 4 3 3" xfId="10770"/>
    <cellStyle name="RISKbottomEdge 2 3 4 3 3 2" xfId="28434"/>
    <cellStyle name="RISKbottomEdge 2 3 4 3 3 3" xfId="45679"/>
    <cellStyle name="RISKbottomEdge 2 3 4 3 4" xfId="7082"/>
    <cellStyle name="RISKbottomEdge 2 3 4 3 4 2" xfId="24747"/>
    <cellStyle name="RISKbottomEdge 2 3 4 3 4 3" xfId="42018"/>
    <cellStyle name="RISKbottomEdge 2 3 4 3 5" xfId="21029"/>
    <cellStyle name="RISKbottomEdge 2 3 4 3 6" xfId="38332"/>
    <cellStyle name="RISKbottomEdge 2 3 4 4" xfId="4285"/>
    <cellStyle name="RISKbottomEdge 2 3 4 4 2" xfId="6194"/>
    <cellStyle name="RISKbottomEdge 2 3 4 4 2 2" xfId="13113"/>
    <cellStyle name="RISKbottomEdge 2 3 4 4 2 2 2" xfId="30777"/>
    <cellStyle name="RISKbottomEdge 2 3 4 4 2 2 3" xfId="48004"/>
    <cellStyle name="RISKbottomEdge 2 3 4 4 2 3" xfId="9829"/>
    <cellStyle name="RISKbottomEdge 2 3 4 4 2 3 2" xfId="27494"/>
    <cellStyle name="RISKbottomEdge 2 3 4 4 2 3 3" xfId="44747"/>
    <cellStyle name="RISKbottomEdge 2 3 4 4 2 4" xfId="23859"/>
    <cellStyle name="RISKbottomEdge 2 3 4 4 2 5" xfId="41136"/>
    <cellStyle name="RISKbottomEdge 2 3 4 4 3" xfId="11258"/>
    <cellStyle name="RISKbottomEdge 2 3 4 4 3 2" xfId="28922"/>
    <cellStyle name="RISKbottomEdge 2 3 4 4 3 3" xfId="46161"/>
    <cellStyle name="RISKbottomEdge 2 3 4 4 4" xfId="7974"/>
    <cellStyle name="RISKbottomEdge 2 3 4 4 4 2" xfId="25639"/>
    <cellStyle name="RISKbottomEdge 2 3 4 4 4 3" xfId="42904"/>
    <cellStyle name="RISKbottomEdge 2 3 4 4 5" xfId="21999"/>
    <cellStyle name="RISKbottomEdge 2 3 4 4 6" xfId="39293"/>
    <cellStyle name="RISKbottomEdge 2 3 4 5" xfId="20320"/>
    <cellStyle name="RISKbottomEdge 2 3 4 6" xfId="20100"/>
    <cellStyle name="RISKbottomEdge 2 3 5" xfId="2142"/>
    <cellStyle name="RISKbottomEdge 2 3 5 2" xfId="3312"/>
    <cellStyle name="RISKbottomEdge 2 3 5 2 2" xfId="5228"/>
    <cellStyle name="RISKbottomEdge 2 3 5 2 2 2" xfId="12148"/>
    <cellStyle name="RISKbottomEdge 2 3 5 2 2 2 2" xfId="29812"/>
    <cellStyle name="RISKbottomEdge 2 3 5 2 2 2 3" xfId="47045"/>
    <cellStyle name="RISKbottomEdge 2 3 5 2 2 3" xfId="8864"/>
    <cellStyle name="RISKbottomEdge 2 3 5 2 2 3 2" xfId="26529"/>
    <cellStyle name="RISKbottomEdge 2 3 5 2 2 3 3" xfId="43788"/>
    <cellStyle name="RISKbottomEdge 2 3 5 2 2 4" xfId="22893"/>
    <cellStyle name="RISKbottomEdge 2 3 5 2 2 5" xfId="40177"/>
    <cellStyle name="RISKbottomEdge 2 3 5 2 3" xfId="10772"/>
    <cellStyle name="RISKbottomEdge 2 3 5 2 3 2" xfId="28436"/>
    <cellStyle name="RISKbottomEdge 2 3 5 2 3 3" xfId="45681"/>
    <cellStyle name="RISKbottomEdge 2 3 5 2 4" xfId="7084"/>
    <cellStyle name="RISKbottomEdge 2 3 5 2 4 2" xfId="24749"/>
    <cellStyle name="RISKbottomEdge 2 3 5 2 4 3" xfId="42020"/>
    <cellStyle name="RISKbottomEdge 2 3 5 2 5" xfId="21031"/>
    <cellStyle name="RISKbottomEdge 2 3 5 2 6" xfId="38334"/>
    <cellStyle name="RISKbottomEdge 2 3 5 3" xfId="4283"/>
    <cellStyle name="RISKbottomEdge 2 3 5 3 2" xfId="6192"/>
    <cellStyle name="RISKbottomEdge 2 3 5 3 2 2" xfId="13111"/>
    <cellStyle name="RISKbottomEdge 2 3 5 3 2 2 2" xfId="30775"/>
    <cellStyle name="RISKbottomEdge 2 3 5 3 2 2 3" xfId="48002"/>
    <cellStyle name="RISKbottomEdge 2 3 5 3 2 3" xfId="9827"/>
    <cellStyle name="RISKbottomEdge 2 3 5 3 2 3 2" xfId="27492"/>
    <cellStyle name="RISKbottomEdge 2 3 5 3 2 3 3" xfId="44745"/>
    <cellStyle name="RISKbottomEdge 2 3 5 3 2 4" xfId="23857"/>
    <cellStyle name="RISKbottomEdge 2 3 5 3 2 5" xfId="41134"/>
    <cellStyle name="RISKbottomEdge 2 3 5 3 3" xfId="11256"/>
    <cellStyle name="RISKbottomEdge 2 3 5 3 3 2" xfId="28920"/>
    <cellStyle name="RISKbottomEdge 2 3 5 3 3 3" xfId="46159"/>
    <cellStyle name="RISKbottomEdge 2 3 5 3 4" xfId="7972"/>
    <cellStyle name="RISKbottomEdge 2 3 5 3 4 2" xfId="25637"/>
    <cellStyle name="RISKbottomEdge 2 3 5 3 4 3" xfId="42902"/>
    <cellStyle name="RISKbottomEdge 2 3 5 3 5" xfId="21997"/>
    <cellStyle name="RISKbottomEdge 2 3 5 3 6" xfId="39291"/>
    <cellStyle name="RISKbottomEdge 2 3 5 4" xfId="20322"/>
    <cellStyle name="RISKbottomEdge 2 3 5 5" xfId="20098"/>
    <cellStyle name="RISKbottomEdge 2 3 6" xfId="3301"/>
    <cellStyle name="RISKbottomEdge 2 3 6 2" xfId="5217"/>
    <cellStyle name="RISKbottomEdge 2 3 6 2 2" xfId="12137"/>
    <cellStyle name="RISKbottomEdge 2 3 6 2 2 2" xfId="29801"/>
    <cellStyle name="RISKbottomEdge 2 3 6 2 2 3" xfId="47034"/>
    <cellStyle name="RISKbottomEdge 2 3 6 2 3" xfId="8853"/>
    <cellStyle name="RISKbottomEdge 2 3 6 2 3 2" xfId="26518"/>
    <cellStyle name="RISKbottomEdge 2 3 6 2 3 3" xfId="43777"/>
    <cellStyle name="RISKbottomEdge 2 3 6 2 4" xfId="22882"/>
    <cellStyle name="RISKbottomEdge 2 3 6 2 5" xfId="40166"/>
    <cellStyle name="RISKbottomEdge 2 3 6 3" xfId="10761"/>
    <cellStyle name="RISKbottomEdge 2 3 6 3 2" xfId="28425"/>
    <cellStyle name="RISKbottomEdge 2 3 6 3 3" xfId="45670"/>
    <cellStyle name="RISKbottomEdge 2 3 6 4" xfId="7073"/>
    <cellStyle name="RISKbottomEdge 2 3 6 4 2" xfId="24738"/>
    <cellStyle name="RISKbottomEdge 2 3 6 4 3" xfId="42009"/>
    <cellStyle name="RISKbottomEdge 2 3 6 5" xfId="21020"/>
    <cellStyle name="RISKbottomEdge 2 3 6 6" xfId="38323"/>
    <cellStyle name="RISKbottomEdge 2 3 7" xfId="4294"/>
    <cellStyle name="RISKbottomEdge 2 3 7 2" xfId="6203"/>
    <cellStyle name="RISKbottomEdge 2 3 7 2 2" xfId="13122"/>
    <cellStyle name="RISKbottomEdge 2 3 7 2 2 2" xfId="30786"/>
    <cellStyle name="RISKbottomEdge 2 3 7 2 2 3" xfId="48013"/>
    <cellStyle name="RISKbottomEdge 2 3 7 2 3" xfId="9838"/>
    <cellStyle name="RISKbottomEdge 2 3 7 2 3 2" xfId="27503"/>
    <cellStyle name="RISKbottomEdge 2 3 7 2 3 3" xfId="44756"/>
    <cellStyle name="RISKbottomEdge 2 3 7 2 4" xfId="23868"/>
    <cellStyle name="RISKbottomEdge 2 3 7 2 5" xfId="41145"/>
    <cellStyle name="RISKbottomEdge 2 3 7 3" xfId="11267"/>
    <cellStyle name="RISKbottomEdge 2 3 7 3 2" xfId="28931"/>
    <cellStyle name="RISKbottomEdge 2 3 7 3 3" xfId="46170"/>
    <cellStyle name="RISKbottomEdge 2 3 7 4" xfId="7983"/>
    <cellStyle name="RISKbottomEdge 2 3 7 4 2" xfId="25648"/>
    <cellStyle name="RISKbottomEdge 2 3 7 4 3" xfId="42913"/>
    <cellStyle name="RISKbottomEdge 2 3 7 5" xfId="22008"/>
    <cellStyle name="RISKbottomEdge 2 3 7 6" xfId="39302"/>
    <cellStyle name="RISKbottomEdge 2 3 8" xfId="20311"/>
    <cellStyle name="RISKbottomEdge 2 3 9" xfId="20109"/>
    <cellStyle name="RISKbottomEdge 2 4" xfId="2143"/>
    <cellStyle name="RISKbottomEdge 2 4 2" xfId="2144"/>
    <cellStyle name="RISKbottomEdge 2 4 2 2" xfId="2145"/>
    <cellStyle name="RISKbottomEdge 2 4 2 2 2" xfId="3315"/>
    <cellStyle name="RISKbottomEdge 2 4 2 2 2 2" xfId="5231"/>
    <cellStyle name="RISKbottomEdge 2 4 2 2 2 2 2" xfId="12151"/>
    <cellStyle name="RISKbottomEdge 2 4 2 2 2 2 2 2" xfId="29815"/>
    <cellStyle name="RISKbottomEdge 2 4 2 2 2 2 2 3" xfId="47048"/>
    <cellStyle name="RISKbottomEdge 2 4 2 2 2 2 3" xfId="8867"/>
    <cellStyle name="RISKbottomEdge 2 4 2 2 2 2 3 2" xfId="26532"/>
    <cellStyle name="RISKbottomEdge 2 4 2 2 2 2 3 3" xfId="43791"/>
    <cellStyle name="RISKbottomEdge 2 4 2 2 2 2 4" xfId="22896"/>
    <cellStyle name="RISKbottomEdge 2 4 2 2 2 2 5" xfId="40180"/>
    <cellStyle name="RISKbottomEdge 2 4 2 2 2 3" xfId="10775"/>
    <cellStyle name="RISKbottomEdge 2 4 2 2 2 3 2" xfId="28439"/>
    <cellStyle name="RISKbottomEdge 2 4 2 2 2 3 3" xfId="45684"/>
    <cellStyle name="RISKbottomEdge 2 4 2 2 2 4" xfId="7087"/>
    <cellStyle name="RISKbottomEdge 2 4 2 2 2 4 2" xfId="24752"/>
    <cellStyle name="RISKbottomEdge 2 4 2 2 2 4 3" xfId="42023"/>
    <cellStyle name="RISKbottomEdge 2 4 2 2 2 5" xfId="21034"/>
    <cellStyle name="RISKbottomEdge 2 4 2 2 2 6" xfId="38337"/>
    <cellStyle name="RISKbottomEdge 2 4 2 2 3" xfId="4280"/>
    <cellStyle name="RISKbottomEdge 2 4 2 2 3 2" xfId="6189"/>
    <cellStyle name="RISKbottomEdge 2 4 2 2 3 2 2" xfId="13108"/>
    <cellStyle name="RISKbottomEdge 2 4 2 2 3 2 2 2" xfId="30772"/>
    <cellStyle name="RISKbottomEdge 2 4 2 2 3 2 2 3" xfId="47999"/>
    <cellStyle name="RISKbottomEdge 2 4 2 2 3 2 3" xfId="9824"/>
    <cellStyle name="RISKbottomEdge 2 4 2 2 3 2 3 2" xfId="27489"/>
    <cellStyle name="RISKbottomEdge 2 4 2 2 3 2 3 3" xfId="44742"/>
    <cellStyle name="RISKbottomEdge 2 4 2 2 3 2 4" xfId="23854"/>
    <cellStyle name="RISKbottomEdge 2 4 2 2 3 2 5" xfId="41131"/>
    <cellStyle name="RISKbottomEdge 2 4 2 2 3 3" xfId="11253"/>
    <cellStyle name="RISKbottomEdge 2 4 2 2 3 3 2" xfId="28917"/>
    <cellStyle name="RISKbottomEdge 2 4 2 2 3 3 3" xfId="46156"/>
    <cellStyle name="RISKbottomEdge 2 4 2 2 3 4" xfId="7969"/>
    <cellStyle name="RISKbottomEdge 2 4 2 2 3 4 2" xfId="25634"/>
    <cellStyle name="RISKbottomEdge 2 4 2 2 3 4 3" xfId="42899"/>
    <cellStyle name="RISKbottomEdge 2 4 2 2 3 5" xfId="21994"/>
    <cellStyle name="RISKbottomEdge 2 4 2 2 3 6" xfId="39288"/>
    <cellStyle name="RISKbottomEdge 2 4 2 2 4" xfId="20325"/>
    <cellStyle name="RISKbottomEdge 2 4 2 2 5" xfId="20095"/>
    <cellStyle name="RISKbottomEdge 2 4 2 3" xfId="3314"/>
    <cellStyle name="RISKbottomEdge 2 4 2 3 2" xfId="5230"/>
    <cellStyle name="RISKbottomEdge 2 4 2 3 2 2" xfId="12150"/>
    <cellStyle name="RISKbottomEdge 2 4 2 3 2 2 2" xfId="29814"/>
    <cellStyle name="RISKbottomEdge 2 4 2 3 2 2 3" xfId="47047"/>
    <cellStyle name="RISKbottomEdge 2 4 2 3 2 3" xfId="8866"/>
    <cellStyle name="RISKbottomEdge 2 4 2 3 2 3 2" xfId="26531"/>
    <cellStyle name="RISKbottomEdge 2 4 2 3 2 3 3" xfId="43790"/>
    <cellStyle name="RISKbottomEdge 2 4 2 3 2 4" xfId="22895"/>
    <cellStyle name="RISKbottomEdge 2 4 2 3 2 5" xfId="40179"/>
    <cellStyle name="RISKbottomEdge 2 4 2 3 3" xfId="10774"/>
    <cellStyle name="RISKbottomEdge 2 4 2 3 3 2" xfId="28438"/>
    <cellStyle name="RISKbottomEdge 2 4 2 3 3 3" xfId="45683"/>
    <cellStyle name="RISKbottomEdge 2 4 2 3 4" xfId="7086"/>
    <cellStyle name="RISKbottomEdge 2 4 2 3 4 2" xfId="24751"/>
    <cellStyle name="RISKbottomEdge 2 4 2 3 4 3" xfId="42022"/>
    <cellStyle name="RISKbottomEdge 2 4 2 3 5" xfId="21033"/>
    <cellStyle name="RISKbottomEdge 2 4 2 3 6" xfId="38336"/>
    <cellStyle name="RISKbottomEdge 2 4 2 4" xfId="4281"/>
    <cellStyle name="RISKbottomEdge 2 4 2 4 2" xfId="6190"/>
    <cellStyle name="RISKbottomEdge 2 4 2 4 2 2" xfId="13109"/>
    <cellStyle name="RISKbottomEdge 2 4 2 4 2 2 2" xfId="30773"/>
    <cellStyle name="RISKbottomEdge 2 4 2 4 2 2 3" xfId="48000"/>
    <cellStyle name="RISKbottomEdge 2 4 2 4 2 3" xfId="9825"/>
    <cellStyle name="RISKbottomEdge 2 4 2 4 2 3 2" xfId="27490"/>
    <cellStyle name="RISKbottomEdge 2 4 2 4 2 3 3" xfId="44743"/>
    <cellStyle name="RISKbottomEdge 2 4 2 4 2 4" xfId="23855"/>
    <cellStyle name="RISKbottomEdge 2 4 2 4 2 5" xfId="41132"/>
    <cellStyle name="RISKbottomEdge 2 4 2 4 3" xfId="11254"/>
    <cellStyle name="RISKbottomEdge 2 4 2 4 3 2" xfId="28918"/>
    <cellStyle name="RISKbottomEdge 2 4 2 4 3 3" xfId="46157"/>
    <cellStyle name="RISKbottomEdge 2 4 2 4 4" xfId="7970"/>
    <cellStyle name="RISKbottomEdge 2 4 2 4 4 2" xfId="25635"/>
    <cellStyle name="RISKbottomEdge 2 4 2 4 4 3" xfId="42900"/>
    <cellStyle name="RISKbottomEdge 2 4 2 4 5" xfId="21995"/>
    <cellStyle name="RISKbottomEdge 2 4 2 4 6" xfId="39289"/>
    <cellStyle name="RISKbottomEdge 2 4 2 5" xfId="20324"/>
    <cellStyle name="RISKbottomEdge 2 4 2 6" xfId="20096"/>
    <cellStyle name="RISKbottomEdge 2 4 3" xfId="2146"/>
    <cellStyle name="RISKbottomEdge 2 4 3 2" xfId="3316"/>
    <cellStyle name="RISKbottomEdge 2 4 3 2 2" xfId="5232"/>
    <cellStyle name="RISKbottomEdge 2 4 3 2 2 2" xfId="12152"/>
    <cellStyle name="RISKbottomEdge 2 4 3 2 2 2 2" xfId="29816"/>
    <cellStyle name="RISKbottomEdge 2 4 3 2 2 2 3" xfId="47049"/>
    <cellStyle name="RISKbottomEdge 2 4 3 2 2 3" xfId="8868"/>
    <cellStyle name="RISKbottomEdge 2 4 3 2 2 3 2" xfId="26533"/>
    <cellStyle name="RISKbottomEdge 2 4 3 2 2 3 3" xfId="43792"/>
    <cellStyle name="RISKbottomEdge 2 4 3 2 2 4" xfId="22897"/>
    <cellStyle name="RISKbottomEdge 2 4 3 2 2 5" xfId="40181"/>
    <cellStyle name="RISKbottomEdge 2 4 3 2 3" xfId="10776"/>
    <cellStyle name="RISKbottomEdge 2 4 3 2 3 2" xfId="28440"/>
    <cellStyle name="RISKbottomEdge 2 4 3 2 3 3" xfId="45685"/>
    <cellStyle name="RISKbottomEdge 2 4 3 2 4" xfId="7088"/>
    <cellStyle name="RISKbottomEdge 2 4 3 2 4 2" xfId="24753"/>
    <cellStyle name="RISKbottomEdge 2 4 3 2 4 3" xfId="42024"/>
    <cellStyle name="RISKbottomEdge 2 4 3 2 5" xfId="21035"/>
    <cellStyle name="RISKbottomEdge 2 4 3 2 6" xfId="38338"/>
    <cellStyle name="RISKbottomEdge 2 4 3 3" xfId="4279"/>
    <cellStyle name="RISKbottomEdge 2 4 3 3 2" xfId="6188"/>
    <cellStyle name="RISKbottomEdge 2 4 3 3 2 2" xfId="13107"/>
    <cellStyle name="RISKbottomEdge 2 4 3 3 2 2 2" xfId="30771"/>
    <cellStyle name="RISKbottomEdge 2 4 3 3 2 2 3" xfId="47998"/>
    <cellStyle name="RISKbottomEdge 2 4 3 3 2 3" xfId="9823"/>
    <cellStyle name="RISKbottomEdge 2 4 3 3 2 3 2" xfId="27488"/>
    <cellStyle name="RISKbottomEdge 2 4 3 3 2 3 3" xfId="44741"/>
    <cellStyle name="RISKbottomEdge 2 4 3 3 2 4" xfId="23853"/>
    <cellStyle name="RISKbottomEdge 2 4 3 3 2 5" xfId="41130"/>
    <cellStyle name="RISKbottomEdge 2 4 3 3 3" xfId="11252"/>
    <cellStyle name="RISKbottomEdge 2 4 3 3 3 2" xfId="28916"/>
    <cellStyle name="RISKbottomEdge 2 4 3 3 3 3" xfId="46155"/>
    <cellStyle name="RISKbottomEdge 2 4 3 3 4" xfId="7968"/>
    <cellStyle name="RISKbottomEdge 2 4 3 3 4 2" xfId="25633"/>
    <cellStyle name="RISKbottomEdge 2 4 3 3 4 3" xfId="42898"/>
    <cellStyle name="RISKbottomEdge 2 4 3 3 5" xfId="21993"/>
    <cellStyle name="RISKbottomEdge 2 4 3 3 6" xfId="39287"/>
    <cellStyle name="RISKbottomEdge 2 4 3 4" xfId="20326"/>
    <cellStyle name="RISKbottomEdge 2 4 3 5" xfId="20094"/>
    <cellStyle name="RISKbottomEdge 2 4 4" xfId="3313"/>
    <cellStyle name="RISKbottomEdge 2 4 4 2" xfId="5229"/>
    <cellStyle name="RISKbottomEdge 2 4 4 2 2" xfId="12149"/>
    <cellStyle name="RISKbottomEdge 2 4 4 2 2 2" xfId="29813"/>
    <cellStyle name="RISKbottomEdge 2 4 4 2 2 3" xfId="47046"/>
    <cellStyle name="RISKbottomEdge 2 4 4 2 3" xfId="8865"/>
    <cellStyle name="RISKbottomEdge 2 4 4 2 3 2" xfId="26530"/>
    <cellStyle name="RISKbottomEdge 2 4 4 2 3 3" xfId="43789"/>
    <cellStyle name="RISKbottomEdge 2 4 4 2 4" xfId="22894"/>
    <cellStyle name="RISKbottomEdge 2 4 4 2 5" xfId="40178"/>
    <cellStyle name="RISKbottomEdge 2 4 4 3" xfId="10773"/>
    <cellStyle name="RISKbottomEdge 2 4 4 3 2" xfId="28437"/>
    <cellStyle name="RISKbottomEdge 2 4 4 3 3" xfId="45682"/>
    <cellStyle name="RISKbottomEdge 2 4 4 4" xfId="7085"/>
    <cellStyle name="RISKbottomEdge 2 4 4 4 2" xfId="24750"/>
    <cellStyle name="RISKbottomEdge 2 4 4 4 3" xfId="42021"/>
    <cellStyle name="RISKbottomEdge 2 4 4 5" xfId="21032"/>
    <cellStyle name="RISKbottomEdge 2 4 4 6" xfId="38335"/>
    <cellStyle name="RISKbottomEdge 2 4 5" xfId="4282"/>
    <cellStyle name="RISKbottomEdge 2 4 5 2" xfId="6191"/>
    <cellStyle name="RISKbottomEdge 2 4 5 2 2" xfId="13110"/>
    <cellStyle name="RISKbottomEdge 2 4 5 2 2 2" xfId="30774"/>
    <cellStyle name="RISKbottomEdge 2 4 5 2 2 3" xfId="48001"/>
    <cellStyle name="RISKbottomEdge 2 4 5 2 3" xfId="9826"/>
    <cellStyle name="RISKbottomEdge 2 4 5 2 3 2" xfId="27491"/>
    <cellStyle name="RISKbottomEdge 2 4 5 2 3 3" xfId="44744"/>
    <cellStyle name="RISKbottomEdge 2 4 5 2 4" xfId="23856"/>
    <cellStyle name="RISKbottomEdge 2 4 5 2 5" xfId="41133"/>
    <cellStyle name="RISKbottomEdge 2 4 5 3" xfId="11255"/>
    <cellStyle name="RISKbottomEdge 2 4 5 3 2" xfId="28919"/>
    <cellStyle name="RISKbottomEdge 2 4 5 3 3" xfId="46158"/>
    <cellStyle name="RISKbottomEdge 2 4 5 4" xfId="7971"/>
    <cellStyle name="RISKbottomEdge 2 4 5 4 2" xfId="25636"/>
    <cellStyle name="RISKbottomEdge 2 4 5 4 3" xfId="42901"/>
    <cellStyle name="RISKbottomEdge 2 4 5 5" xfId="21996"/>
    <cellStyle name="RISKbottomEdge 2 4 5 6" xfId="39290"/>
    <cellStyle name="RISKbottomEdge 2 4 6" xfId="20323"/>
    <cellStyle name="RISKbottomEdge 2 4 7" xfId="20097"/>
    <cellStyle name="RISKbottomEdge 2 5" xfId="2147"/>
    <cellStyle name="RISKbottomEdge 2 5 2" xfId="2148"/>
    <cellStyle name="RISKbottomEdge 2 5 2 2" xfId="3318"/>
    <cellStyle name="RISKbottomEdge 2 5 2 2 2" xfId="5234"/>
    <cellStyle name="RISKbottomEdge 2 5 2 2 2 2" xfId="12154"/>
    <cellStyle name="RISKbottomEdge 2 5 2 2 2 2 2" xfId="29818"/>
    <cellStyle name="RISKbottomEdge 2 5 2 2 2 2 3" xfId="47051"/>
    <cellStyle name="RISKbottomEdge 2 5 2 2 2 3" xfId="8870"/>
    <cellStyle name="RISKbottomEdge 2 5 2 2 2 3 2" xfId="26535"/>
    <cellStyle name="RISKbottomEdge 2 5 2 2 2 3 3" xfId="43794"/>
    <cellStyle name="RISKbottomEdge 2 5 2 2 2 4" xfId="22899"/>
    <cellStyle name="RISKbottomEdge 2 5 2 2 2 5" xfId="40183"/>
    <cellStyle name="RISKbottomEdge 2 5 2 2 3" xfId="10778"/>
    <cellStyle name="RISKbottomEdge 2 5 2 2 3 2" xfId="28442"/>
    <cellStyle name="RISKbottomEdge 2 5 2 2 3 3" xfId="45687"/>
    <cellStyle name="RISKbottomEdge 2 5 2 2 4" xfId="7090"/>
    <cellStyle name="RISKbottomEdge 2 5 2 2 4 2" xfId="24755"/>
    <cellStyle name="RISKbottomEdge 2 5 2 2 4 3" xfId="42026"/>
    <cellStyle name="RISKbottomEdge 2 5 2 2 5" xfId="21037"/>
    <cellStyle name="RISKbottomEdge 2 5 2 2 6" xfId="38340"/>
    <cellStyle name="RISKbottomEdge 2 5 2 3" xfId="4277"/>
    <cellStyle name="RISKbottomEdge 2 5 2 3 2" xfId="6186"/>
    <cellStyle name="RISKbottomEdge 2 5 2 3 2 2" xfId="13105"/>
    <cellStyle name="RISKbottomEdge 2 5 2 3 2 2 2" xfId="30769"/>
    <cellStyle name="RISKbottomEdge 2 5 2 3 2 2 3" xfId="47996"/>
    <cellStyle name="RISKbottomEdge 2 5 2 3 2 3" xfId="9821"/>
    <cellStyle name="RISKbottomEdge 2 5 2 3 2 3 2" xfId="27486"/>
    <cellStyle name="RISKbottomEdge 2 5 2 3 2 3 3" xfId="44739"/>
    <cellStyle name="RISKbottomEdge 2 5 2 3 2 4" xfId="23851"/>
    <cellStyle name="RISKbottomEdge 2 5 2 3 2 5" xfId="41128"/>
    <cellStyle name="RISKbottomEdge 2 5 2 3 3" xfId="11250"/>
    <cellStyle name="RISKbottomEdge 2 5 2 3 3 2" xfId="28914"/>
    <cellStyle name="RISKbottomEdge 2 5 2 3 3 3" xfId="46153"/>
    <cellStyle name="RISKbottomEdge 2 5 2 3 4" xfId="7966"/>
    <cellStyle name="RISKbottomEdge 2 5 2 3 4 2" xfId="25631"/>
    <cellStyle name="RISKbottomEdge 2 5 2 3 4 3" xfId="42896"/>
    <cellStyle name="RISKbottomEdge 2 5 2 3 5" xfId="21991"/>
    <cellStyle name="RISKbottomEdge 2 5 2 3 6" xfId="39285"/>
    <cellStyle name="RISKbottomEdge 2 5 2 4" xfId="20328"/>
    <cellStyle name="RISKbottomEdge 2 5 2 5" xfId="20092"/>
    <cellStyle name="RISKbottomEdge 2 5 3" xfId="3317"/>
    <cellStyle name="RISKbottomEdge 2 5 3 2" xfId="5233"/>
    <cellStyle name="RISKbottomEdge 2 5 3 2 2" xfId="12153"/>
    <cellStyle name="RISKbottomEdge 2 5 3 2 2 2" xfId="29817"/>
    <cellStyle name="RISKbottomEdge 2 5 3 2 2 3" xfId="47050"/>
    <cellStyle name="RISKbottomEdge 2 5 3 2 3" xfId="8869"/>
    <cellStyle name="RISKbottomEdge 2 5 3 2 3 2" xfId="26534"/>
    <cellStyle name="RISKbottomEdge 2 5 3 2 3 3" xfId="43793"/>
    <cellStyle name="RISKbottomEdge 2 5 3 2 4" xfId="22898"/>
    <cellStyle name="RISKbottomEdge 2 5 3 2 5" xfId="40182"/>
    <cellStyle name="RISKbottomEdge 2 5 3 3" xfId="10777"/>
    <cellStyle name="RISKbottomEdge 2 5 3 3 2" xfId="28441"/>
    <cellStyle name="RISKbottomEdge 2 5 3 3 3" xfId="45686"/>
    <cellStyle name="RISKbottomEdge 2 5 3 4" xfId="7089"/>
    <cellStyle name="RISKbottomEdge 2 5 3 4 2" xfId="24754"/>
    <cellStyle name="RISKbottomEdge 2 5 3 4 3" xfId="42025"/>
    <cellStyle name="RISKbottomEdge 2 5 3 5" xfId="21036"/>
    <cellStyle name="RISKbottomEdge 2 5 3 6" xfId="38339"/>
    <cellStyle name="RISKbottomEdge 2 5 4" xfId="4278"/>
    <cellStyle name="RISKbottomEdge 2 5 4 2" xfId="6187"/>
    <cellStyle name="RISKbottomEdge 2 5 4 2 2" xfId="13106"/>
    <cellStyle name="RISKbottomEdge 2 5 4 2 2 2" xfId="30770"/>
    <cellStyle name="RISKbottomEdge 2 5 4 2 2 3" xfId="47997"/>
    <cellStyle name="RISKbottomEdge 2 5 4 2 3" xfId="9822"/>
    <cellStyle name="RISKbottomEdge 2 5 4 2 3 2" xfId="27487"/>
    <cellStyle name="RISKbottomEdge 2 5 4 2 3 3" xfId="44740"/>
    <cellStyle name="RISKbottomEdge 2 5 4 2 4" xfId="23852"/>
    <cellStyle name="RISKbottomEdge 2 5 4 2 5" xfId="41129"/>
    <cellStyle name="RISKbottomEdge 2 5 4 3" xfId="11251"/>
    <cellStyle name="RISKbottomEdge 2 5 4 3 2" xfId="28915"/>
    <cellStyle name="RISKbottomEdge 2 5 4 3 3" xfId="46154"/>
    <cellStyle name="RISKbottomEdge 2 5 4 4" xfId="7967"/>
    <cellStyle name="RISKbottomEdge 2 5 4 4 2" xfId="25632"/>
    <cellStyle name="RISKbottomEdge 2 5 4 4 3" xfId="42897"/>
    <cellStyle name="RISKbottomEdge 2 5 4 5" xfId="21992"/>
    <cellStyle name="RISKbottomEdge 2 5 4 6" xfId="39286"/>
    <cellStyle name="RISKbottomEdge 2 5 5" xfId="20327"/>
    <cellStyle name="RISKbottomEdge 2 5 6" xfId="20093"/>
    <cellStyle name="RISKbottomEdge 2 6" xfId="2149"/>
    <cellStyle name="RISKbottomEdge 2 6 2" xfId="2150"/>
    <cellStyle name="RISKbottomEdge 2 6 2 2" xfId="3320"/>
    <cellStyle name="RISKbottomEdge 2 6 2 2 2" xfId="5236"/>
    <cellStyle name="RISKbottomEdge 2 6 2 2 2 2" xfId="12156"/>
    <cellStyle name="RISKbottomEdge 2 6 2 2 2 2 2" xfId="29820"/>
    <cellStyle name="RISKbottomEdge 2 6 2 2 2 2 3" xfId="47053"/>
    <cellStyle name="RISKbottomEdge 2 6 2 2 2 3" xfId="8872"/>
    <cellStyle name="RISKbottomEdge 2 6 2 2 2 3 2" xfId="26537"/>
    <cellStyle name="RISKbottomEdge 2 6 2 2 2 3 3" xfId="43796"/>
    <cellStyle name="RISKbottomEdge 2 6 2 2 2 4" xfId="22901"/>
    <cellStyle name="RISKbottomEdge 2 6 2 2 2 5" xfId="40185"/>
    <cellStyle name="RISKbottomEdge 2 6 2 2 3" xfId="10780"/>
    <cellStyle name="RISKbottomEdge 2 6 2 2 3 2" xfId="28444"/>
    <cellStyle name="RISKbottomEdge 2 6 2 2 3 3" xfId="45689"/>
    <cellStyle name="RISKbottomEdge 2 6 2 2 4" xfId="7092"/>
    <cellStyle name="RISKbottomEdge 2 6 2 2 4 2" xfId="24757"/>
    <cellStyle name="RISKbottomEdge 2 6 2 2 4 3" xfId="42028"/>
    <cellStyle name="RISKbottomEdge 2 6 2 2 5" xfId="21039"/>
    <cellStyle name="RISKbottomEdge 2 6 2 2 6" xfId="38342"/>
    <cellStyle name="RISKbottomEdge 2 6 2 3" xfId="4275"/>
    <cellStyle name="RISKbottomEdge 2 6 2 3 2" xfId="6184"/>
    <cellStyle name="RISKbottomEdge 2 6 2 3 2 2" xfId="13103"/>
    <cellStyle name="RISKbottomEdge 2 6 2 3 2 2 2" xfId="30767"/>
    <cellStyle name="RISKbottomEdge 2 6 2 3 2 2 3" xfId="47994"/>
    <cellStyle name="RISKbottomEdge 2 6 2 3 2 3" xfId="9819"/>
    <cellStyle name="RISKbottomEdge 2 6 2 3 2 3 2" xfId="27484"/>
    <cellStyle name="RISKbottomEdge 2 6 2 3 2 3 3" xfId="44737"/>
    <cellStyle name="RISKbottomEdge 2 6 2 3 2 4" xfId="23849"/>
    <cellStyle name="RISKbottomEdge 2 6 2 3 2 5" xfId="41126"/>
    <cellStyle name="RISKbottomEdge 2 6 2 3 3" xfId="11248"/>
    <cellStyle name="RISKbottomEdge 2 6 2 3 3 2" xfId="28912"/>
    <cellStyle name="RISKbottomEdge 2 6 2 3 3 3" xfId="46151"/>
    <cellStyle name="RISKbottomEdge 2 6 2 3 4" xfId="7964"/>
    <cellStyle name="RISKbottomEdge 2 6 2 3 4 2" xfId="25629"/>
    <cellStyle name="RISKbottomEdge 2 6 2 3 4 3" xfId="42894"/>
    <cellStyle name="RISKbottomEdge 2 6 2 3 5" xfId="21989"/>
    <cellStyle name="RISKbottomEdge 2 6 2 3 6" xfId="39283"/>
    <cellStyle name="RISKbottomEdge 2 6 2 4" xfId="20330"/>
    <cellStyle name="RISKbottomEdge 2 6 2 5" xfId="20090"/>
    <cellStyle name="RISKbottomEdge 2 6 3" xfId="3319"/>
    <cellStyle name="RISKbottomEdge 2 6 3 2" xfId="5235"/>
    <cellStyle name="RISKbottomEdge 2 6 3 2 2" xfId="12155"/>
    <cellStyle name="RISKbottomEdge 2 6 3 2 2 2" xfId="29819"/>
    <cellStyle name="RISKbottomEdge 2 6 3 2 2 3" xfId="47052"/>
    <cellStyle name="RISKbottomEdge 2 6 3 2 3" xfId="8871"/>
    <cellStyle name="RISKbottomEdge 2 6 3 2 3 2" xfId="26536"/>
    <cellStyle name="RISKbottomEdge 2 6 3 2 3 3" xfId="43795"/>
    <cellStyle name="RISKbottomEdge 2 6 3 2 4" xfId="22900"/>
    <cellStyle name="RISKbottomEdge 2 6 3 2 5" xfId="40184"/>
    <cellStyle name="RISKbottomEdge 2 6 3 3" xfId="10779"/>
    <cellStyle name="RISKbottomEdge 2 6 3 3 2" xfId="28443"/>
    <cellStyle name="RISKbottomEdge 2 6 3 3 3" xfId="45688"/>
    <cellStyle name="RISKbottomEdge 2 6 3 4" xfId="7091"/>
    <cellStyle name="RISKbottomEdge 2 6 3 4 2" xfId="24756"/>
    <cellStyle name="RISKbottomEdge 2 6 3 4 3" xfId="42027"/>
    <cellStyle name="RISKbottomEdge 2 6 3 5" xfId="21038"/>
    <cellStyle name="RISKbottomEdge 2 6 3 6" xfId="38341"/>
    <cellStyle name="RISKbottomEdge 2 6 4" xfId="4276"/>
    <cellStyle name="RISKbottomEdge 2 6 4 2" xfId="6185"/>
    <cellStyle name="RISKbottomEdge 2 6 4 2 2" xfId="13104"/>
    <cellStyle name="RISKbottomEdge 2 6 4 2 2 2" xfId="30768"/>
    <cellStyle name="RISKbottomEdge 2 6 4 2 2 3" xfId="47995"/>
    <cellStyle name="RISKbottomEdge 2 6 4 2 3" xfId="9820"/>
    <cellStyle name="RISKbottomEdge 2 6 4 2 3 2" xfId="27485"/>
    <cellStyle name="RISKbottomEdge 2 6 4 2 3 3" xfId="44738"/>
    <cellStyle name="RISKbottomEdge 2 6 4 2 4" xfId="23850"/>
    <cellStyle name="RISKbottomEdge 2 6 4 2 5" xfId="41127"/>
    <cellStyle name="RISKbottomEdge 2 6 4 3" xfId="11249"/>
    <cellStyle name="RISKbottomEdge 2 6 4 3 2" xfId="28913"/>
    <cellStyle name="RISKbottomEdge 2 6 4 3 3" xfId="46152"/>
    <cellStyle name="RISKbottomEdge 2 6 4 4" xfId="7965"/>
    <cellStyle name="RISKbottomEdge 2 6 4 4 2" xfId="25630"/>
    <cellStyle name="RISKbottomEdge 2 6 4 4 3" xfId="42895"/>
    <cellStyle name="RISKbottomEdge 2 6 4 5" xfId="21990"/>
    <cellStyle name="RISKbottomEdge 2 6 4 6" xfId="39284"/>
    <cellStyle name="RISKbottomEdge 2 6 5" xfId="20329"/>
    <cellStyle name="RISKbottomEdge 2 6 6" xfId="20091"/>
    <cellStyle name="RISKbottomEdge 2 7" xfId="2151"/>
    <cellStyle name="RISKbottomEdge 2 7 2" xfId="3321"/>
    <cellStyle name="RISKbottomEdge 2 7 2 2" xfId="5237"/>
    <cellStyle name="RISKbottomEdge 2 7 2 2 2" xfId="12157"/>
    <cellStyle name="RISKbottomEdge 2 7 2 2 2 2" xfId="29821"/>
    <cellStyle name="RISKbottomEdge 2 7 2 2 2 3" xfId="47054"/>
    <cellStyle name="RISKbottomEdge 2 7 2 2 3" xfId="8873"/>
    <cellStyle name="RISKbottomEdge 2 7 2 2 3 2" xfId="26538"/>
    <cellStyle name="RISKbottomEdge 2 7 2 2 3 3" xfId="43797"/>
    <cellStyle name="RISKbottomEdge 2 7 2 2 4" xfId="22902"/>
    <cellStyle name="RISKbottomEdge 2 7 2 2 5" xfId="40186"/>
    <cellStyle name="RISKbottomEdge 2 7 2 3" xfId="10781"/>
    <cellStyle name="RISKbottomEdge 2 7 2 3 2" xfId="28445"/>
    <cellStyle name="RISKbottomEdge 2 7 2 3 3" xfId="45690"/>
    <cellStyle name="RISKbottomEdge 2 7 2 4" xfId="7093"/>
    <cellStyle name="RISKbottomEdge 2 7 2 4 2" xfId="24758"/>
    <cellStyle name="RISKbottomEdge 2 7 2 4 3" xfId="42029"/>
    <cellStyle name="RISKbottomEdge 2 7 2 5" xfId="21040"/>
    <cellStyle name="RISKbottomEdge 2 7 2 6" xfId="38343"/>
    <cellStyle name="RISKbottomEdge 2 7 3" xfId="4274"/>
    <cellStyle name="RISKbottomEdge 2 7 3 2" xfId="6183"/>
    <cellStyle name="RISKbottomEdge 2 7 3 2 2" xfId="13102"/>
    <cellStyle name="RISKbottomEdge 2 7 3 2 2 2" xfId="30766"/>
    <cellStyle name="RISKbottomEdge 2 7 3 2 2 3" xfId="47993"/>
    <cellStyle name="RISKbottomEdge 2 7 3 2 3" xfId="9818"/>
    <cellStyle name="RISKbottomEdge 2 7 3 2 3 2" xfId="27483"/>
    <cellStyle name="RISKbottomEdge 2 7 3 2 3 3" xfId="44736"/>
    <cellStyle name="RISKbottomEdge 2 7 3 2 4" xfId="23848"/>
    <cellStyle name="RISKbottomEdge 2 7 3 2 5" xfId="41125"/>
    <cellStyle name="RISKbottomEdge 2 7 3 3" xfId="11247"/>
    <cellStyle name="RISKbottomEdge 2 7 3 3 2" xfId="28911"/>
    <cellStyle name="RISKbottomEdge 2 7 3 3 3" xfId="46150"/>
    <cellStyle name="RISKbottomEdge 2 7 3 4" xfId="7963"/>
    <cellStyle name="RISKbottomEdge 2 7 3 4 2" xfId="25628"/>
    <cellStyle name="RISKbottomEdge 2 7 3 4 3" xfId="42893"/>
    <cellStyle name="RISKbottomEdge 2 7 3 5" xfId="21988"/>
    <cellStyle name="RISKbottomEdge 2 7 3 6" xfId="39282"/>
    <cellStyle name="RISKbottomEdge 2 7 4" xfId="20331"/>
    <cellStyle name="RISKbottomEdge 2 7 5" xfId="20089"/>
    <cellStyle name="RISKbottomEdge 2 8" xfId="3284"/>
    <cellStyle name="RISKbottomEdge 2 8 2" xfId="5200"/>
    <cellStyle name="RISKbottomEdge 2 8 2 2" xfId="12120"/>
    <cellStyle name="RISKbottomEdge 2 8 2 2 2" xfId="29784"/>
    <cellStyle name="RISKbottomEdge 2 8 2 2 3" xfId="47017"/>
    <cellStyle name="RISKbottomEdge 2 8 2 3" xfId="8836"/>
    <cellStyle name="RISKbottomEdge 2 8 2 3 2" xfId="26501"/>
    <cellStyle name="RISKbottomEdge 2 8 2 3 3" xfId="43760"/>
    <cellStyle name="RISKbottomEdge 2 8 2 4" xfId="22865"/>
    <cellStyle name="RISKbottomEdge 2 8 2 5" xfId="40149"/>
    <cellStyle name="RISKbottomEdge 2 8 3" xfId="10744"/>
    <cellStyle name="RISKbottomEdge 2 8 3 2" xfId="28408"/>
    <cellStyle name="RISKbottomEdge 2 8 3 3" xfId="45653"/>
    <cellStyle name="RISKbottomEdge 2 8 4" xfId="7056"/>
    <cellStyle name="RISKbottomEdge 2 8 4 2" xfId="24721"/>
    <cellStyle name="RISKbottomEdge 2 8 4 3" xfId="41992"/>
    <cellStyle name="RISKbottomEdge 2 8 5" xfId="21003"/>
    <cellStyle name="RISKbottomEdge 2 8 6" xfId="38306"/>
    <cellStyle name="RISKbottomEdge 2 9" xfId="4311"/>
    <cellStyle name="RISKbottomEdge 2 9 2" xfId="6220"/>
    <cellStyle name="RISKbottomEdge 2 9 2 2" xfId="13139"/>
    <cellStyle name="RISKbottomEdge 2 9 2 2 2" xfId="30803"/>
    <cellStyle name="RISKbottomEdge 2 9 2 2 3" xfId="48030"/>
    <cellStyle name="RISKbottomEdge 2 9 2 3" xfId="9855"/>
    <cellStyle name="RISKbottomEdge 2 9 2 3 2" xfId="27520"/>
    <cellStyle name="RISKbottomEdge 2 9 2 3 3" xfId="44773"/>
    <cellStyle name="RISKbottomEdge 2 9 2 4" xfId="23885"/>
    <cellStyle name="RISKbottomEdge 2 9 2 5" xfId="41162"/>
    <cellStyle name="RISKbottomEdge 2 9 3" xfId="11284"/>
    <cellStyle name="RISKbottomEdge 2 9 3 2" xfId="28948"/>
    <cellStyle name="RISKbottomEdge 2 9 3 3" xfId="46187"/>
    <cellStyle name="RISKbottomEdge 2 9 4" xfId="8000"/>
    <cellStyle name="RISKbottomEdge 2 9 4 2" xfId="25665"/>
    <cellStyle name="RISKbottomEdge 2 9 4 3" xfId="42930"/>
    <cellStyle name="RISKbottomEdge 2 9 5" xfId="22025"/>
    <cellStyle name="RISKbottomEdge 2 9 6" xfId="39319"/>
    <cellStyle name="RISKbottomEdge 3" xfId="2152"/>
    <cellStyle name="RISKbottomEdge 3 2" xfId="2153"/>
    <cellStyle name="RISKbottomEdge 3 2 2" xfId="2154"/>
    <cellStyle name="RISKbottomEdge 3 2 2 2" xfId="3324"/>
    <cellStyle name="RISKbottomEdge 3 2 2 2 2" xfId="5240"/>
    <cellStyle name="RISKbottomEdge 3 2 2 2 2 2" xfId="12160"/>
    <cellStyle name="RISKbottomEdge 3 2 2 2 2 2 2" xfId="29824"/>
    <cellStyle name="RISKbottomEdge 3 2 2 2 2 2 3" xfId="47057"/>
    <cellStyle name="RISKbottomEdge 3 2 2 2 2 3" xfId="8876"/>
    <cellStyle name="RISKbottomEdge 3 2 2 2 2 3 2" xfId="26541"/>
    <cellStyle name="RISKbottomEdge 3 2 2 2 2 3 3" xfId="43800"/>
    <cellStyle name="RISKbottomEdge 3 2 2 2 2 4" xfId="22905"/>
    <cellStyle name="RISKbottomEdge 3 2 2 2 2 5" xfId="40189"/>
    <cellStyle name="RISKbottomEdge 3 2 2 2 3" xfId="10784"/>
    <cellStyle name="RISKbottomEdge 3 2 2 2 3 2" xfId="28448"/>
    <cellStyle name="RISKbottomEdge 3 2 2 2 3 3" xfId="45693"/>
    <cellStyle name="RISKbottomEdge 3 2 2 2 4" xfId="7096"/>
    <cellStyle name="RISKbottomEdge 3 2 2 2 4 2" xfId="24761"/>
    <cellStyle name="RISKbottomEdge 3 2 2 2 4 3" xfId="42032"/>
    <cellStyle name="RISKbottomEdge 3 2 2 2 5" xfId="21043"/>
    <cellStyle name="RISKbottomEdge 3 2 2 2 6" xfId="38346"/>
    <cellStyle name="RISKbottomEdge 3 2 2 3" xfId="4271"/>
    <cellStyle name="RISKbottomEdge 3 2 2 3 2" xfId="6180"/>
    <cellStyle name="RISKbottomEdge 3 2 2 3 2 2" xfId="13099"/>
    <cellStyle name="RISKbottomEdge 3 2 2 3 2 2 2" xfId="30763"/>
    <cellStyle name="RISKbottomEdge 3 2 2 3 2 2 3" xfId="47990"/>
    <cellStyle name="RISKbottomEdge 3 2 2 3 2 3" xfId="9815"/>
    <cellStyle name="RISKbottomEdge 3 2 2 3 2 3 2" xfId="27480"/>
    <cellStyle name="RISKbottomEdge 3 2 2 3 2 3 3" xfId="44733"/>
    <cellStyle name="RISKbottomEdge 3 2 2 3 2 4" xfId="23845"/>
    <cellStyle name="RISKbottomEdge 3 2 2 3 2 5" xfId="41122"/>
    <cellStyle name="RISKbottomEdge 3 2 2 3 3" xfId="11244"/>
    <cellStyle name="RISKbottomEdge 3 2 2 3 3 2" xfId="28908"/>
    <cellStyle name="RISKbottomEdge 3 2 2 3 3 3" xfId="46147"/>
    <cellStyle name="RISKbottomEdge 3 2 2 3 4" xfId="7960"/>
    <cellStyle name="RISKbottomEdge 3 2 2 3 4 2" xfId="25625"/>
    <cellStyle name="RISKbottomEdge 3 2 2 3 4 3" xfId="42890"/>
    <cellStyle name="RISKbottomEdge 3 2 2 3 5" xfId="21985"/>
    <cellStyle name="RISKbottomEdge 3 2 2 3 6" xfId="39279"/>
    <cellStyle name="RISKbottomEdge 3 2 2 4" xfId="20334"/>
    <cellStyle name="RISKbottomEdge 3 2 2 5" xfId="20086"/>
    <cellStyle name="RISKbottomEdge 3 2 3" xfId="3323"/>
    <cellStyle name="RISKbottomEdge 3 2 3 2" xfId="5239"/>
    <cellStyle name="RISKbottomEdge 3 2 3 2 2" xfId="12159"/>
    <cellStyle name="RISKbottomEdge 3 2 3 2 2 2" xfId="29823"/>
    <cellStyle name="RISKbottomEdge 3 2 3 2 2 3" xfId="47056"/>
    <cellStyle name="RISKbottomEdge 3 2 3 2 3" xfId="8875"/>
    <cellStyle name="RISKbottomEdge 3 2 3 2 3 2" xfId="26540"/>
    <cellStyle name="RISKbottomEdge 3 2 3 2 3 3" xfId="43799"/>
    <cellStyle name="RISKbottomEdge 3 2 3 2 4" xfId="22904"/>
    <cellStyle name="RISKbottomEdge 3 2 3 2 5" xfId="40188"/>
    <cellStyle name="RISKbottomEdge 3 2 3 3" xfId="10783"/>
    <cellStyle name="RISKbottomEdge 3 2 3 3 2" xfId="28447"/>
    <cellStyle name="RISKbottomEdge 3 2 3 3 3" xfId="45692"/>
    <cellStyle name="RISKbottomEdge 3 2 3 4" xfId="7095"/>
    <cellStyle name="RISKbottomEdge 3 2 3 4 2" xfId="24760"/>
    <cellStyle name="RISKbottomEdge 3 2 3 4 3" xfId="42031"/>
    <cellStyle name="RISKbottomEdge 3 2 3 5" xfId="21042"/>
    <cellStyle name="RISKbottomEdge 3 2 3 6" xfId="38345"/>
    <cellStyle name="RISKbottomEdge 3 2 4" xfId="4272"/>
    <cellStyle name="RISKbottomEdge 3 2 4 2" xfId="6181"/>
    <cellStyle name="RISKbottomEdge 3 2 4 2 2" xfId="13100"/>
    <cellStyle name="RISKbottomEdge 3 2 4 2 2 2" xfId="30764"/>
    <cellStyle name="RISKbottomEdge 3 2 4 2 2 3" xfId="47991"/>
    <cellStyle name="RISKbottomEdge 3 2 4 2 3" xfId="9816"/>
    <cellStyle name="RISKbottomEdge 3 2 4 2 3 2" xfId="27481"/>
    <cellStyle name="RISKbottomEdge 3 2 4 2 3 3" xfId="44734"/>
    <cellStyle name="RISKbottomEdge 3 2 4 2 4" xfId="23846"/>
    <cellStyle name="RISKbottomEdge 3 2 4 2 5" xfId="41123"/>
    <cellStyle name="RISKbottomEdge 3 2 4 3" xfId="11245"/>
    <cellStyle name="RISKbottomEdge 3 2 4 3 2" xfId="28909"/>
    <cellStyle name="RISKbottomEdge 3 2 4 3 3" xfId="46148"/>
    <cellStyle name="RISKbottomEdge 3 2 4 4" xfId="7961"/>
    <cellStyle name="RISKbottomEdge 3 2 4 4 2" xfId="25626"/>
    <cellStyle name="RISKbottomEdge 3 2 4 4 3" xfId="42891"/>
    <cellStyle name="RISKbottomEdge 3 2 4 5" xfId="21986"/>
    <cellStyle name="RISKbottomEdge 3 2 4 6" xfId="39280"/>
    <cellStyle name="RISKbottomEdge 3 2 5" xfId="20333"/>
    <cellStyle name="RISKbottomEdge 3 2 6" xfId="20087"/>
    <cellStyle name="RISKbottomEdge 3 3" xfId="2155"/>
    <cellStyle name="RISKbottomEdge 3 3 2" xfId="3325"/>
    <cellStyle name="RISKbottomEdge 3 3 2 2" xfId="5241"/>
    <cellStyle name="RISKbottomEdge 3 3 2 2 2" xfId="12161"/>
    <cellStyle name="RISKbottomEdge 3 3 2 2 2 2" xfId="29825"/>
    <cellStyle name="RISKbottomEdge 3 3 2 2 2 3" xfId="47058"/>
    <cellStyle name="RISKbottomEdge 3 3 2 2 3" xfId="8877"/>
    <cellStyle name="RISKbottomEdge 3 3 2 2 3 2" xfId="26542"/>
    <cellStyle name="RISKbottomEdge 3 3 2 2 3 3" xfId="43801"/>
    <cellStyle name="RISKbottomEdge 3 3 2 2 4" xfId="22906"/>
    <cellStyle name="RISKbottomEdge 3 3 2 2 5" xfId="40190"/>
    <cellStyle name="RISKbottomEdge 3 3 2 3" xfId="10785"/>
    <cellStyle name="RISKbottomEdge 3 3 2 3 2" xfId="28449"/>
    <cellStyle name="RISKbottomEdge 3 3 2 3 3" xfId="45694"/>
    <cellStyle name="RISKbottomEdge 3 3 2 4" xfId="7097"/>
    <cellStyle name="RISKbottomEdge 3 3 2 4 2" xfId="24762"/>
    <cellStyle name="RISKbottomEdge 3 3 2 4 3" xfId="42033"/>
    <cellStyle name="RISKbottomEdge 3 3 2 5" xfId="21044"/>
    <cellStyle name="RISKbottomEdge 3 3 2 6" xfId="38347"/>
    <cellStyle name="RISKbottomEdge 3 3 3" xfId="4270"/>
    <cellStyle name="RISKbottomEdge 3 3 3 2" xfId="6179"/>
    <cellStyle name="RISKbottomEdge 3 3 3 2 2" xfId="13098"/>
    <cellStyle name="RISKbottomEdge 3 3 3 2 2 2" xfId="30762"/>
    <cellStyle name="RISKbottomEdge 3 3 3 2 2 3" xfId="47989"/>
    <cellStyle name="RISKbottomEdge 3 3 3 2 3" xfId="9814"/>
    <cellStyle name="RISKbottomEdge 3 3 3 2 3 2" xfId="27479"/>
    <cellStyle name="RISKbottomEdge 3 3 3 2 3 3" xfId="44732"/>
    <cellStyle name="RISKbottomEdge 3 3 3 2 4" xfId="23844"/>
    <cellStyle name="RISKbottomEdge 3 3 3 2 5" xfId="41121"/>
    <cellStyle name="RISKbottomEdge 3 3 3 3" xfId="11243"/>
    <cellStyle name="RISKbottomEdge 3 3 3 3 2" xfId="28907"/>
    <cellStyle name="RISKbottomEdge 3 3 3 3 3" xfId="46146"/>
    <cellStyle name="RISKbottomEdge 3 3 3 4" xfId="7959"/>
    <cellStyle name="RISKbottomEdge 3 3 3 4 2" xfId="25624"/>
    <cellStyle name="RISKbottomEdge 3 3 3 4 3" xfId="42889"/>
    <cellStyle name="RISKbottomEdge 3 3 3 5" xfId="21984"/>
    <cellStyle name="RISKbottomEdge 3 3 3 6" xfId="39278"/>
    <cellStyle name="RISKbottomEdge 3 3 4" xfId="20335"/>
    <cellStyle name="RISKbottomEdge 3 3 5" xfId="20085"/>
    <cellStyle name="RISKbottomEdge 3 4" xfId="3322"/>
    <cellStyle name="RISKbottomEdge 3 4 2" xfId="5238"/>
    <cellStyle name="RISKbottomEdge 3 4 2 2" xfId="12158"/>
    <cellStyle name="RISKbottomEdge 3 4 2 2 2" xfId="29822"/>
    <cellStyle name="RISKbottomEdge 3 4 2 2 3" xfId="47055"/>
    <cellStyle name="RISKbottomEdge 3 4 2 3" xfId="8874"/>
    <cellStyle name="RISKbottomEdge 3 4 2 3 2" xfId="26539"/>
    <cellStyle name="RISKbottomEdge 3 4 2 3 3" xfId="43798"/>
    <cellStyle name="RISKbottomEdge 3 4 2 4" xfId="22903"/>
    <cellStyle name="RISKbottomEdge 3 4 2 5" xfId="40187"/>
    <cellStyle name="RISKbottomEdge 3 4 3" xfId="10782"/>
    <cellStyle name="RISKbottomEdge 3 4 3 2" xfId="28446"/>
    <cellStyle name="RISKbottomEdge 3 4 3 3" xfId="45691"/>
    <cellStyle name="RISKbottomEdge 3 4 4" xfId="7094"/>
    <cellStyle name="RISKbottomEdge 3 4 4 2" xfId="24759"/>
    <cellStyle name="RISKbottomEdge 3 4 4 3" xfId="42030"/>
    <cellStyle name="RISKbottomEdge 3 4 5" xfId="21041"/>
    <cellStyle name="RISKbottomEdge 3 4 6" xfId="38344"/>
    <cellStyle name="RISKbottomEdge 3 5" xfId="4273"/>
    <cellStyle name="RISKbottomEdge 3 5 2" xfId="6182"/>
    <cellStyle name="RISKbottomEdge 3 5 2 2" xfId="13101"/>
    <cellStyle name="RISKbottomEdge 3 5 2 2 2" xfId="30765"/>
    <cellStyle name="RISKbottomEdge 3 5 2 2 3" xfId="47992"/>
    <cellStyle name="RISKbottomEdge 3 5 2 3" xfId="9817"/>
    <cellStyle name="RISKbottomEdge 3 5 2 3 2" xfId="27482"/>
    <cellStyle name="RISKbottomEdge 3 5 2 3 3" xfId="44735"/>
    <cellStyle name="RISKbottomEdge 3 5 2 4" xfId="23847"/>
    <cellStyle name="RISKbottomEdge 3 5 2 5" xfId="41124"/>
    <cellStyle name="RISKbottomEdge 3 5 3" xfId="11246"/>
    <cellStyle name="RISKbottomEdge 3 5 3 2" xfId="28910"/>
    <cellStyle name="RISKbottomEdge 3 5 3 3" xfId="46149"/>
    <cellStyle name="RISKbottomEdge 3 5 4" xfId="7962"/>
    <cellStyle name="RISKbottomEdge 3 5 4 2" xfId="25627"/>
    <cellStyle name="RISKbottomEdge 3 5 4 3" xfId="42892"/>
    <cellStyle name="RISKbottomEdge 3 5 5" xfId="21987"/>
    <cellStyle name="RISKbottomEdge 3 5 6" xfId="39281"/>
    <cellStyle name="RISKbottomEdge 3 6" xfId="20332"/>
    <cellStyle name="RISKbottomEdge 3 7" xfId="20088"/>
    <cellStyle name="RISKbottomEdge 4" xfId="2156"/>
    <cellStyle name="RISKbottomEdge 4 2" xfId="2157"/>
    <cellStyle name="RISKbottomEdge 4 2 2" xfId="2158"/>
    <cellStyle name="RISKbottomEdge 4 2 2 2" xfId="3328"/>
    <cellStyle name="RISKbottomEdge 4 2 2 2 2" xfId="5244"/>
    <cellStyle name="RISKbottomEdge 4 2 2 2 2 2" xfId="12164"/>
    <cellStyle name="RISKbottomEdge 4 2 2 2 2 2 2" xfId="29828"/>
    <cellStyle name="RISKbottomEdge 4 2 2 2 2 2 3" xfId="47061"/>
    <cellStyle name="RISKbottomEdge 4 2 2 2 2 3" xfId="8880"/>
    <cellStyle name="RISKbottomEdge 4 2 2 2 2 3 2" xfId="26545"/>
    <cellStyle name="RISKbottomEdge 4 2 2 2 2 3 3" xfId="43804"/>
    <cellStyle name="RISKbottomEdge 4 2 2 2 2 4" xfId="22909"/>
    <cellStyle name="RISKbottomEdge 4 2 2 2 2 5" xfId="40193"/>
    <cellStyle name="RISKbottomEdge 4 2 2 2 3" xfId="10788"/>
    <cellStyle name="RISKbottomEdge 4 2 2 2 3 2" xfId="28452"/>
    <cellStyle name="RISKbottomEdge 4 2 2 2 3 3" xfId="45697"/>
    <cellStyle name="RISKbottomEdge 4 2 2 2 4" xfId="7100"/>
    <cellStyle name="RISKbottomEdge 4 2 2 2 4 2" xfId="24765"/>
    <cellStyle name="RISKbottomEdge 4 2 2 2 4 3" xfId="42036"/>
    <cellStyle name="RISKbottomEdge 4 2 2 2 5" xfId="21047"/>
    <cellStyle name="RISKbottomEdge 4 2 2 2 6" xfId="38350"/>
    <cellStyle name="RISKbottomEdge 4 2 2 3" xfId="4267"/>
    <cellStyle name="RISKbottomEdge 4 2 2 3 2" xfId="6176"/>
    <cellStyle name="RISKbottomEdge 4 2 2 3 2 2" xfId="13095"/>
    <cellStyle name="RISKbottomEdge 4 2 2 3 2 2 2" xfId="30759"/>
    <cellStyle name="RISKbottomEdge 4 2 2 3 2 2 3" xfId="47986"/>
    <cellStyle name="RISKbottomEdge 4 2 2 3 2 3" xfId="9811"/>
    <cellStyle name="RISKbottomEdge 4 2 2 3 2 3 2" xfId="27476"/>
    <cellStyle name="RISKbottomEdge 4 2 2 3 2 3 3" xfId="44729"/>
    <cellStyle name="RISKbottomEdge 4 2 2 3 2 4" xfId="23841"/>
    <cellStyle name="RISKbottomEdge 4 2 2 3 2 5" xfId="41118"/>
    <cellStyle name="RISKbottomEdge 4 2 2 3 3" xfId="11240"/>
    <cellStyle name="RISKbottomEdge 4 2 2 3 3 2" xfId="28904"/>
    <cellStyle name="RISKbottomEdge 4 2 2 3 3 3" xfId="46143"/>
    <cellStyle name="RISKbottomEdge 4 2 2 3 4" xfId="7956"/>
    <cellStyle name="RISKbottomEdge 4 2 2 3 4 2" xfId="25621"/>
    <cellStyle name="RISKbottomEdge 4 2 2 3 4 3" xfId="42886"/>
    <cellStyle name="RISKbottomEdge 4 2 2 3 5" xfId="21981"/>
    <cellStyle name="RISKbottomEdge 4 2 2 3 6" xfId="39275"/>
    <cellStyle name="RISKbottomEdge 4 2 2 4" xfId="20338"/>
    <cellStyle name="RISKbottomEdge 4 2 2 5" xfId="20082"/>
    <cellStyle name="RISKbottomEdge 4 2 3" xfId="3327"/>
    <cellStyle name="RISKbottomEdge 4 2 3 2" xfId="5243"/>
    <cellStyle name="RISKbottomEdge 4 2 3 2 2" xfId="12163"/>
    <cellStyle name="RISKbottomEdge 4 2 3 2 2 2" xfId="29827"/>
    <cellStyle name="RISKbottomEdge 4 2 3 2 2 3" xfId="47060"/>
    <cellStyle name="RISKbottomEdge 4 2 3 2 3" xfId="8879"/>
    <cellStyle name="RISKbottomEdge 4 2 3 2 3 2" xfId="26544"/>
    <cellStyle name="RISKbottomEdge 4 2 3 2 3 3" xfId="43803"/>
    <cellStyle name="RISKbottomEdge 4 2 3 2 4" xfId="22908"/>
    <cellStyle name="RISKbottomEdge 4 2 3 2 5" xfId="40192"/>
    <cellStyle name="RISKbottomEdge 4 2 3 3" xfId="10787"/>
    <cellStyle name="RISKbottomEdge 4 2 3 3 2" xfId="28451"/>
    <cellStyle name="RISKbottomEdge 4 2 3 3 3" xfId="45696"/>
    <cellStyle name="RISKbottomEdge 4 2 3 4" xfId="7099"/>
    <cellStyle name="RISKbottomEdge 4 2 3 4 2" xfId="24764"/>
    <cellStyle name="RISKbottomEdge 4 2 3 4 3" xfId="42035"/>
    <cellStyle name="RISKbottomEdge 4 2 3 5" xfId="21046"/>
    <cellStyle name="RISKbottomEdge 4 2 3 6" xfId="38349"/>
    <cellStyle name="RISKbottomEdge 4 2 4" xfId="4268"/>
    <cellStyle name="RISKbottomEdge 4 2 4 2" xfId="6177"/>
    <cellStyle name="RISKbottomEdge 4 2 4 2 2" xfId="13096"/>
    <cellStyle name="RISKbottomEdge 4 2 4 2 2 2" xfId="30760"/>
    <cellStyle name="RISKbottomEdge 4 2 4 2 2 3" xfId="47987"/>
    <cellStyle name="RISKbottomEdge 4 2 4 2 3" xfId="9812"/>
    <cellStyle name="RISKbottomEdge 4 2 4 2 3 2" xfId="27477"/>
    <cellStyle name="RISKbottomEdge 4 2 4 2 3 3" xfId="44730"/>
    <cellStyle name="RISKbottomEdge 4 2 4 2 4" xfId="23842"/>
    <cellStyle name="RISKbottomEdge 4 2 4 2 5" xfId="41119"/>
    <cellStyle name="RISKbottomEdge 4 2 4 3" xfId="11241"/>
    <cellStyle name="RISKbottomEdge 4 2 4 3 2" xfId="28905"/>
    <cellStyle name="RISKbottomEdge 4 2 4 3 3" xfId="46144"/>
    <cellStyle name="RISKbottomEdge 4 2 4 4" xfId="7957"/>
    <cellStyle name="RISKbottomEdge 4 2 4 4 2" xfId="25622"/>
    <cellStyle name="RISKbottomEdge 4 2 4 4 3" xfId="42887"/>
    <cellStyle name="RISKbottomEdge 4 2 4 5" xfId="21982"/>
    <cellStyle name="RISKbottomEdge 4 2 4 6" xfId="39276"/>
    <cellStyle name="RISKbottomEdge 4 2 5" xfId="20337"/>
    <cellStyle name="RISKbottomEdge 4 2 6" xfId="20083"/>
    <cellStyle name="RISKbottomEdge 4 3" xfId="2159"/>
    <cellStyle name="RISKbottomEdge 4 3 2" xfId="3329"/>
    <cellStyle name="RISKbottomEdge 4 3 2 2" xfId="5245"/>
    <cellStyle name="RISKbottomEdge 4 3 2 2 2" xfId="12165"/>
    <cellStyle name="RISKbottomEdge 4 3 2 2 2 2" xfId="29829"/>
    <cellStyle name="RISKbottomEdge 4 3 2 2 2 3" xfId="47062"/>
    <cellStyle name="RISKbottomEdge 4 3 2 2 3" xfId="8881"/>
    <cellStyle name="RISKbottomEdge 4 3 2 2 3 2" xfId="26546"/>
    <cellStyle name="RISKbottomEdge 4 3 2 2 3 3" xfId="43805"/>
    <cellStyle name="RISKbottomEdge 4 3 2 2 4" xfId="22910"/>
    <cellStyle name="RISKbottomEdge 4 3 2 2 5" xfId="40194"/>
    <cellStyle name="RISKbottomEdge 4 3 2 3" xfId="10789"/>
    <cellStyle name="RISKbottomEdge 4 3 2 3 2" xfId="28453"/>
    <cellStyle name="RISKbottomEdge 4 3 2 3 3" xfId="45698"/>
    <cellStyle name="RISKbottomEdge 4 3 2 4" xfId="7101"/>
    <cellStyle name="RISKbottomEdge 4 3 2 4 2" xfId="24766"/>
    <cellStyle name="RISKbottomEdge 4 3 2 4 3" xfId="42037"/>
    <cellStyle name="RISKbottomEdge 4 3 2 5" xfId="21048"/>
    <cellStyle name="RISKbottomEdge 4 3 2 6" xfId="38351"/>
    <cellStyle name="RISKbottomEdge 4 3 3" xfId="4266"/>
    <cellStyle name="RISKbottomEdge 4 3 3 2" xfId="6175"/>
    <cellStyle name="RISKbottomEdge 4 3 3 2 2" xfId="13094"/>
    <cellStyle name="RISKbottomEdge 4 3 3 2 2 2" xfId="30758"/>
    <cellStyle name="RISKbottomEdge 4 3 3 2 2 3" xfId="47985"/>
    <cellStyle name="RISKbottomEdge 4 3 3 2 3" xfId="9810"/>
    <cellStyle name="RISKbottomEdge 4 3 3 2 3 2" xfId="27475"/>
    <cellStyle name="RISKbottomEdge 4 3 3 2 3 3" xfId="44728"/>
    <cellStyle name="RISKbottomEdge 4 3 3 2 4" xfId="23840"/>
    <cellStyle name="RISKbottomEdge 4 3 3 2 5" xfId="41117"/>
    <cellStyle name="RISKbottomEdge 4 3 3 3" xfId="11239"/>
    <cellStyle name="RISKbottomEdge 4 3 3 3 2" xfId="28903"/>
    <cellStyle name="RISKbottomEdge 4 3 3 3 3" xfId="46142"/>
    <cellStyle name="RISKbottomEdge 4 3 3 4" xfId="7955"/>
    <cellStyle name="RISKbottomEdge 4 3 3 4 2" xfId="25620"/>
    <cellStyle name="RISKbottomEdge 4 3 3 4 3" xfId="42885"/>
    <cellStyle name="RISKbottomEdge 4 3 3 5" xfId="21980"/>
    <cellStyle name="RISKbottomEdge 4 3 3 6" xfId="39274"/>
    <cellStyle name="RISKbottomEdge 4 3 4" xfId="20339"/>
    <cellStyle name="RISKbottomEdge 4 3 5" xfId="20081"/>
    <cellStyle name="RISKbottomEdge 4 4" xfId="3326"/>
    <cellStyle name="RISKbottomEdge 4 4 2" xfId="5242"/>
    <cellStyle name="RISKbottomEdge 4 4 2 2" xfId="12162"/>
    <cellStyle name="RISKbottomEdge 4 4 2 2 2" xfId="29826"/>
    <cellStyle name="RISKbottomEdge 4 4 2 2 3" xfId="47059"/>
    <cellStyle name="RISKbottomEdge 4 4 2 3" xfId="8878"/>
    <cellStyle name="RISKbottomEdge 4 4 2 3 2" xfId="26543"/>
    <cellStyle name="RISKbottomEdge 4 4 2 3 3" xfId="43802"/>
    <cellStyle name="RISKbottomEdge 4 4 2 4" xfId="22907"/>
    <cellStyle name="RISKbottomEdge 4 4 2 5" xfId="40191"/>
    <cellStyle name="RISKbottomEdge 4 4 3" xfId="10786"/>
    <cellStyle name="RISKbottomEdge 4 4 3 2" xfId="28450"/>
    <cellStyle name="RISKbottomEdge 4 4 3 3" xfId="45695"/>
    <cellStyle name="RISKbottomEdge 4 4 4" xfId="7098"/>
    <cellStyle name="RISKbottomEdge 4 4 4 2" xfId="24763"/>
    <cellStyle name="RISKbottomEdge 4 4 4 3" xfId="42034"/>
    <cellStyle name="RISKbottomEdge 4 4 5" xfId="21045"/>
    <cellStyle name="RISKbottomEdge 4 4 6" xfId="38348"/>
    <cellStyle name="RISKbottomEdge 4 5" xfId="4269"/>
    <cellStyle name="RISKbottomEdge 4 5 2" xfId="6178"/>
    <cellStyle name="RISKbottomEdge 4 5 2 2" xfId="13097"/>
    <cellStyle name="RISKbottomEdge 4 5 2 2 2" xfId="30761"/>
    <cellStyle name="RISKbottomEdge 4 5 2 2 3" xfId="47988"/>
    <cellStyle name="RISKbottomEdge 4 5 2 3" xfId="9813"/>
    <cellStyle name="RISKbottomEdge 4 5 2 3 2" xfId="27478"/>
    <cellStyle name="RISKbottomEdge 4 5 2 3 3" xfId="44731"/>
    <cellStyle name="RISKbottomEdge 4 5 2 4" xfId="23843"/>
    <cellStyle name="RISKbottomEdge 4 5 2 5" xfId="41120"/>
    <cellStyle name="RISKbottomEdge 4 5 3" xfId="11242"/>
    <cellStyle name="RISKbottomEdge 4 5 3 2" xfId="28906"/>
    <cellStyle name="RISKbottomEdge 4 5 3 3" xfId="46145"/>
    <cellStyle name="RISKbottomEdge 4 5 4" xfId="7958"/>
    <cellStyle name="RISKbottomEdge 4 5 4 2" xfId="25623"/>
    <cellStyle name="RISKbottomEdge 4 5 4 3" xfId="42888"/>
    <cellStyle name="RISKbottomEdge 4 5 5" xfId="21983"/>
    <cellStyle name="RISKbottomEdge 4 5 6" xfId="39277"/>
    <cellStyle name="RISKbottomEdge 4 6" xfId="20336"/>
    <cellStyle name="RISKbottomEdge 4 7" xfId="20084"/>
    <cellStyle name="RISKbottomEdge 5" xfId="2160"/>
    <cellStyle name="RISKbottomEdge 5 2" xfId="2161"/>
    <cellStyle name="RISKbottomEdge 5 2 2" xfId="2162"/>
    <cellStyle name="RISKbottomEdge 5 2 2 2" xfId="3332"/>
    <cellStyle name="RISKbottomEdge 5 2 2 2 2" xfId="5248"/>
    <cellStyle name="RISKbottomEdge 5 2 2 2 2 2" xfId="12168"/>
    <cellStyle name="RISKbottomEdge 5 2 2 2 2 2 2" xfId="29832"/>
    <cellStyle name="RISKbottomEdge 5 2 2 2 2 2 3" xfId="47065"/>
    <cellStyle name="RISKbottomEdge 5 2 2 2 2 3" xfId="8884"/>
    <cellStyle name="RISKbottomEdge 5 2 2 2 2 3 2" xfId="26549"/>
    <cellStyle name="RISKbottomEdge 5 2 2 2 2 3 3" xfId="43808"/>
    <cellStyle name="RISKbottomEdge 5 2 2 2 2 4" xfId="22913"/>
    <cellStyle name="RISKbottomEdge 5 2 2 2 2 5" xfId="40197"/>
    <cellStyle name="RISKbottomEdge 5 2 2 2 3" xfId="10792"/>
    <cellStyle name="RISKbottomEdge 5 2 2 2 3 2" xfId="28456"/>
    <cellStyle name="RISKbottomEdge 5 2 2 2 3 3" xfId="45701"/>
    <cellStyle name="RISKbottomEdge 5 2 2 2 4" xfId="7104"/>
    <cellStyle name="RISKbottomEdge 5 2 2 2 4 2" xfId="24769"/>
    <cellStyle name="RISKbottomEdge 5 2 2 2 4 3" xfId="42040"/>
    <cellStyle name="RISKbottomEdge 5 2 2 2 5" xfId="21051"/>
    <cellStyle name="RISKbottomEdge 5 2 2 2 6" xfId="38354"/>
    <cellStyle name="RISKbottomEdge 5 2 2 3" xfId="4263"/>
    <cellStyle name="RISKbottomEdge 5 2 2 3 2" xfId="6172"/>
    <cellStyle name="RISKbottomEdge 5 2 2 3 2 2" xfId="13091"/>
    <cellStyle name="RISKbottomEdge 5 2 2 3 2 2 2" xfId="30755"/>
    <cellStyle name="RISKbottomEdge 5 2 2 3 2 2 3" xfId="47982"/>
    <cellStyle name="RISKbottomEdge 5 2 2 3 2 3" xfId="9807"/>
    <cellStyle name="RISKbottomEdge 5 2 2 3 2 3 2" xfId="27472"/>
    <cellStyle name="RISKbottomEdge 5 2 2 3 2 3 3" xfId="44725"/>
    <cellStyle name="RISKbottomEdge 5 2 2 3 2 4" xfId="23837"/>
    <cellStyle name="RISKbottomEdge 5 2 2 3 2 5" xfId="41114"/>
    <cellStyle name="RISKbottomEdge 5 2 2 3 3" xfId="11236"/>
    <cellStyle name="RISKbottomEdge 5 2 2 3 3 2" xfId="28900"/>
    <cellStyle name="RISKbottomEdge 5 2 2 3 3 3" xfId="46139"/>
    <cellStyle name="RISKbottomEdge 5 2 2 3 4" xfId="7952"/>
    <cellStyle name="RISKbottomEdge 5 2 2 3 4 2" xfId="25617"/>
    <cellStyle name="RISKbottomEdge 5 2 2 3 4 3" xfId="42882"/>
    <cellStyle name="RISKbottomEdge 5 2 2 3 5" xfId="21977"/>
    <cellStyle name="RISKbottomEdge 5 2 2 3 6" xfId="39271"/>
    <cellStyle name="RISKbottomEdge 5 2 2 4" xfId="20342"/>
    <cellStyle name="RISKbottomEdge 5 2 2 5" xfId="20078"/>
    <cellStyle name="RISKbottomEdge 5 2 3" xfId="3331"/>
    <cellStyle name="RISKbottomEdge 5 2 3 2" xfId="5247"/>
    <cellStyle name="RISKbottomEdge 5 2 3 2 2" xfId="12167"/>
    <cellStyle name="RISKbottomEdge 5 2 3 2 2 2" xfId="29831"/>
    <cellStyle name="RISKbottomEdge 5 2 3 2 2 3" xfId="47064"/>
    <cellStyle name="RISKbottomEdge 5 2 3 2 3" xfId="8883"/>
    <cellStyle name="RISKbottomEdge 5 2 3 2 3 2" xfId="26548"/>
    <cellStyle name="RISKbottomEdge 5 2 3 2 3 3" xfId="43807"/>
    <cellStyle name="RISKbottomEdge 5 2 3 2 4" xfId="22912"/>
    <cellStyle name="RISKbottomEdge 5 2 3 2 5" xfId="40196"/>
    <cellStyle name="RISKbottomEdge 5 2 3 3" xfId="10791"/>
    <cellStyle name="RISKbottomEdge 5 2 3 3 2" xfId="28455"/>
    <cellStyle name="RISKbottomEdge 5 2 3 3 3" xfId="45700"/>
    <cellStyle name="RISKbottomEdge 5 2 3 4" xfId="7103"/>
    <cellStyle name="RISKbottomEdge 5 2 3 4 2" xfId="24768"/>
    <cellStyle name="RISKbottomEdge 5 2 3 4 3" xfId="42039"/>
    <cellStyle name="RISKbottomEdge 5 2 3 5" xfId="21050"/>
    <cellStyle name="RISKbottomEdge 5 2 3 6" xfId="38353"/>
    <cellStyle name="RISKbottomEdge 5 2 4" xfId="4264"/>
    <cellStyle name="RISKbottomEdge 5 2 4 2" xfId="6173"/>
    <cellStyle name="RISKbottomEdge 5 2 4 2 2" xfId="13092"/>
    <cellStyle name="RISKbottomEdge 5 2 4 2 2 2" xfId="30756"/>
    <cellStyle name="RISKbottomEdge 5 2 4 2 2 3" xfId="47983"/>
    <cellStyle name="RISKbottomEdge 5 2 4 2 3" xfId="9808"/>
    <cellStyle name="RISKbottomEdge 5 2 4 2 3 2" xfId="27473"/>
    <cellStyle name="RISKbottomEdge 5 2 4 2 3 3" xfId="44726"/>
    <cellStyle name="RISKbottomEdge 5 2 4 2 4" xfId="23838"/>
    <cellStyle name="RISKbottomEdge 5 2 4 2 5" xfId="41115"/>
    <cellStyle name="RISKbottomEdge 5 2 4 3" xfId="11237"/>
    <cellStyle name="RISKbottomEdge 5 2 4 3 2" xfId="28901"/>
    <cellStyle name="RISKbottomEdge 5 2 4 3 3" xfId="46140"/>
    <cellStyle name="RISKbottomEdge 5 2 4 4" xfId="7953"/>
    <cellStyle name="RISKbottomEdge 5 2 4 4 2" xfId="25618"/>
    <cellStyle name="RISKbottomEdge 5 2 4 4 3" xfId="42883"/>
    <cellStyle name="RISKbottomEdge 5 2 4 5" xfId="21978"/>
    <cellStyle name="RISKbottomEdge 5 2 4 6" xfId="39272"/>
    <cellStyle name="RISKbottomEdge 5 2 5" xfId="20341"/>
    <cellStyle name="RISKbottomEdge 5 2 6" xfId="20079"/>
    <cellStyle name="RISKbottomEdge 5 3" xfId="2163"/>
    <cellStyle name="RISKbottomEdge 5 3 2" xfId="3333"/>
    <cellStyle name="RISKbottomEdge 5 3 2 2" xfId="5249"/>
    <cellStyle name="RISKbottomEdge 5 3 2 2 2" xfId="12169"/>
    <cellStyle name="RISKbottomEdge 5 3 2 2 2 2" xfId="29833"/>
    <cellStyle name="RISKbottomEdge 5 3 2 2 2 3" xfId="47066"/>
    <cellStyle name="RISKbottomEdge 5 3 2 2 3" xfId="8885"/>
    <cellStyle name="RISKbottomEdge 5 3 2 2 3 2" xfId="26550"/>
    <cellStyle name="RISKbottomEdge 5 3 2 2 3 3" xfId="43809"/>
    <cellStyle name="RISKbottomEdge 5 3 2 2 4" xfId="22914"/>
    <cellStyle name="RISKbottomEdge 5 3 2 2 5" xfId="40198"/>
    <cellStyle name="RISKbottomEdge 5 3 2 3" xfId="10793"/>
    <cellStyle name="RISKbottomEdge 5 3 2 3 2" xfId="28457"/>
    <cellStyle name="RISKbottomEdge 5 3 2 3 3" xfId="45702"/>
    <cellStyle name="RISKbottomEdge 5 3 2 4" xfId="7105"/>
    <cellStyle name="RISKbottomEdge 5 3 2 4 2" xfId="24770"/>
    <cellStyle name="RISKbottomEdge 5 3 2 4 3" xfId="42041"/>
    <cellStyle name="RISKbottomEdge 5 3 2 5" xfId="21052"/>
    <cellStyle name="RISKbottomEdge 5 3 2 6" xfId="38355"/>
    <cellStyle name="RISKbottomEdge 5 3 3" xfId="4262"/>
    <cellStyle name="RISKbottomEdge 5 3 3 2" xfId="6171"/>
    <cellStyle name="RISKbottomEdge 5 3 3 2 2" xfId="13090"/>
    <cellStyle name="RISKbottomEdge 5 3 3 2 2 2" xfId="30754"/>
    <cellStyle name="RISKbottomEdge 5 3 3 2 2 3" xfId="47981"/>
    <cellStyle name="RISKbottomEdge 5 3 3 2 3" xfId="9806"/>
    <cellStyle name="RISKbottomEdge 5 3 3 2 3 2" xfId="27471"/>
    <cellStyle name="RISKbottomEdge 5 3 3 2 3 3" xfId="44724"/>
    <cellStyle name="RISKbottomEdge 5 3 3 2 4" xfId="23836"/>
    <cellStyle name="RISKbottomEdge 5 3 3 2 5" xfId="41113"/>
    <cellStyle name="RISKbottomEdge 5 3 3 3" xfId="11235"/>
    <cellStyle name="RISKbottomEdge 5 3 3 3 2" xfId="28899"/>
    <cellStyle name="RISKbottomEdge 5 3 3 3 3" xfId="46138"/>
    <cellStyle name="RISKbottomEdge 5 3 3 4" xfId="7951"/>
    <cellStyle name="RISKbottomEdge 5 3 3 4 2" xfId="25616"/>
    <cellStyle name="RISKbottomEdge 5 3 3 4 3" xfId="42881"/>
    <cellStyle name="RISKbottomEdge 5 3 3 5" xfId="21976"/>
    <cellStyle name="RISKbottomEdge 5 3 3 6" xfId="39270"/>
    <cellStyle name="RISKbottomEdge 5 3 4" xfId="20343"/>
    <cellStyle name="RISKbottomEdge 5 3 5" xfId="20077"/>
    <cellStyle name="RISKbottomEdge 5 4" xfId="3330"/>
    <cellStyle name="RISKbottomEdge 5 4 2" xfId="5246"/>
    <cellStyle name="RISKbottomEdge 5 4 2 2" xfId="12166"/>
    <cellStyle name="RISKbottomEdge 5 4 2 2 2" xfId="29830"/>
    <cellStyle name="RISKbottomEdge 5 4 2 2 3" xfId="47063"/>
    <cellStyle name="RISKbottomEdge 5 4 2 3" xfId="8882"/>
    <cellStyle name="RISKbottomEdge 5 4 2 3 2" xfId="26547"/>
    <cellStyle name="RISKbottomEdge 5 4 2 3 3" xfId="43806"/>
    <cellStyle name="RISKbottomEdge 5 4 2 4" xfId="22911"/>
    <cellStyle name="RISKbottomEdge 5 4 2 5" xfId="40195"/>
    <cellStyle name="RISKbottomEdge 5 4 3" xfId="10790"/>
    <cellStyle name="RISKbottomEdge 5 4 3 2" xfId="28454"/>
    <cellStyle name="RISKbottomEdge 5 4 3 3" xfId="45699"/>
    <cellStyle name="RISKbottomEdge 5 4 4" xfId="7102"/>
    <cellStyle name="RISKbottomEdge 5 4 4 2" xfId="24767"/>
    <cellStyle name="RISKbottomEdge 5 4 4 3" xfId="42038"/>
    <cellStyle name="RISKbottomEdge 5 4 5" xfId="21049"/>
    <cellStyle name="RISKbottomEdge 5 4 6" xfId="38352"/>
    <cellStyle name="RISKbottomEdge 5 5" xfId="4265"/>
    <cellStyle name="RISKbottomEdge 5 5 2" xfId="6174"/>
    <cellStyle name="RISKbottomEdge 5 5 2 2" xfId="13093"/>
    <cellStyle name="RISKbottomEdge 5 5 2 2 2" xfId="30757"/>
    <cellStyle name="RISKbottomEdge 5 5 2 2 3" xfId="47984"/>
    <cellStyle name="RISKbottomEdge 5 5 2 3" xfId="9809"/>
    <cellStyle name="RISKbottomEdge 5 5 2 3 2" xfId="27474"/>
    <cellStyle name="RISKbottomEdge 5 5 2 3 3" xfId="44727"/>
    <cellStyle name="RISKbottomEdge 5 5 2 4" xfId="23839"/>
    <cellStyle name="RISKbottomEdge 5 5 2 5" xfId="41116"/>
    <cellStyle name="RISKbottomEdge 5 5 3" xfId="11238"/>
    <cellStyle name="RISKbottomEdge 5 5 3 2" xfId="28902"/>
    <cellStyle name="RISKbottomEdge 5 5 3 3" xfId="46141"/>
    <cellStyle name="RISKbottomEdge 5 5 4" xfId="7954"/>
    <cellStyle name="RISKbottomEdge 5 5 4 2" xfId="25619"/>
    <cellStyle name="RISKbottomEdge 5 5 4 3" xfId="42884"/>
    <cellStyle name="RISKbottomEdge 5 5 5" xfId="21979"/>
    <cellStyle name="RISKbottomEdge 5 5 6" xfId="39273"/>
    <cellStyle name="RISKbottomEdge 5 6" xfId="20340"/>
    <cellStyle name="RISKbottomEdge 5 7" xfId="20080"/>
    <cellStyle name="RISKbottomEdge 6" xfId="2164"/>
    <cellStyle name="RISKbottomEdge 6 2" xfId="2165"/>
    <cellStyle name="RISKbottomEdge 6 2 2" xfId="3335"/>
    <cellStyle name="RISKbottomEdge 6 2 2 2" xfId="5251"/>
    <cellStyle name="RISKbottomEdge 6 2 2 2 2" xfId="12171"/>
    <cellStyle name="RISKbottomEdge 6 2 2 2 2 2" xfId="29835"/>
    <cellStyle name="RISKbottomEdge 6 2 2 2 2 3" xfId="47068"/>
    <cellStyle name="RISKbottomEdge 6 2 2 2 3" xfId="8887"/>
    <cellStyle name="RISKbottomEdge 6 2 2 2 3 2" xfId="26552"/>
    <cellStyle name="RISKbottomEdge 6 2 2 2 3 3" xfId="43811"/>
    <cellStyle name="RISKbottomEdge 6 2 2 2 4" xfId="22916"/>
    <cellStyle name="RISKbottomEdge 6 2 2 2 5" xfId="40200"/>
    <cellStyle name="RISKbottomEdge 6 2 2 3" xfId="10795"/>
    <cellStyle name="RISKbottomEdge 6 2 2 3 2" xfId="28459"/>
    <cellStyle name="RISKbottomEdge 6 2 2 3 3" xfId="45704"/>
    <cellStyle name="RISKbottomEdge 6 2 2 4" xfId="7107"/>
    <cellStyle name="RISKbottomEdge 6 2 2 4 2" xfId="24772"/>
    <cellStyle name="RISKbottomEdge 6 2 2 4 3" xfId="42043"/>
    <cellStyle name="RISKbottomEdge 6 2 2 5" xfId="21054"/>
    <cellStyle name="RISKbottomEdge 6 2 2 6" xfId="38357"/>
    <cellStyle name="RISKbottomEdge 6 2 3" xfId="4260"/>
    <cellStyle name="RISKbottomEdge 6 2 3 2" xfId="6169"/>
    <cellStyle name="RISKbottomEdge 6 2 3 2 2" xfId="13088"/>
    <cellStyle name="RISKbottomEdge 6 2 3 2 2 2" xfId="30752"/>
    <cellStyle name="RISKbottomEdge 6 2 3 2 2 3" xfId="47979"/>
    <cellStyle name="RISKbottomEdge 6 2 3 2 3" xfId="9804"/>
    <cellStyle name="RISKbottomEdge 6 2 3 2 3 2" xfId="27469"/>
    <cellStyle name="RISKbottomEdge 6 2 3 2 3 3" xfId="44722"/>
    <cellStyle name="RISKbottomEdge 6 2 3 2 4" xfId="23834"/>
    <cellStyle name="RISKbottomEdge 6 2 3 2 5" xfId="41111"/>
    <cellStyle name="RISKbottomEdge 6 2 3 3" xfId="11233"/>
    <cellStyle name="RISKbottomEdge 6 2 3 3 2" xfId="28897"/>
    <cellStyle name="RISKbottomEdge 6 2 3 3 3" xfId="46136"/>
    <cellStyle name="RISKbottomEdge 6 2 3 4" xfId="7949"/>
    <cellStyle name="RISKbottomEdge 6 2 3 4 2" xfId="25614"/>
    <cellStyle name="RISKbottomEdge 6 2 3 4 3" xfId="42879"/>
    <cellStyle name="RISKbottomEdge 6 2 3 5" xfId="21974"/>
    <cellStyle name="RISKbottomEdge 6 2 3 6" xfId="39268"/>
    <cellStyle name="RISKbottomEdge 6 2 4" xfId="20345"/>
    <cellStyle name="RISKbottomEdge 6 2 5" xfId="20075"/>
    <cellStyle name="RISKbottomEdge 6 3" xfId="3334"/>
    <cellStyle name="RISKbottomEdge 6 3 2" xfId="5250"/>
    <cellStyle name="RISKbottomEdge 6 3 2 2" xfId="12170"/>
    <cellStyle name="RISKbottomEdge 6 3 2 2 2" xfId="29834"/>
    <cellStyle name="RISKbottomEdge 6 3 2 2 3" xfId="47067"/>
    <cellStyle name="RISKbottomEdge 6 3 2 3" xfId="8886"/>
    <cellStyle name="RISKbottomEdge 6 3 2 3 2" xfId="26551"/>
    <cellStyle name="RISKbottomEdge 6 3 2 3 3" xfId="43810"/>
    <cellStyle name="RISKbottomEdge 6 3 2 4" xfId="22915"/>
    <cellStyle name="RISKbottomEdge 6 3 2 5" xfId="40199"/>
    <cellStyle name="RISKbottomEdge 6 3 3" xfId="10794"/>
    <cellStyle name="RISKbottomEdge 6 3 3 2" xfId="28458"/>
    <cellStyle name="RISKbottomEdge 6 3 3 3" xfId="45703"/>
    <cellStyle name="RISKbottomEdge 6 3 4" xfId="7106"/>
    <cellStyle name="RISKbottomEdge 6 3 4 2" xfId="24771"/>
    <cellStyle name="RISKbottomEdge 6 3 4 3" xfId="42042"/>
    <cellStyle name="RISKbottomEdge 6 3 5" xfId="21053"/>
    <cellStyle name="RISKbottomEdge 6 3 6" xfId="38356"/>
    <cellStyle name="RISKbottomEdge 6 4" xfId="4261"/>
    <cellStyle name="RISKbottomEdge 6 4 2" xfId="6170"/>
    <cellStyle name="RISKbottomEdge 6 4 2 2" xfId="13089"/>
    <cellStyle name="RISKbottomEdge 6 4 2 2 2" xfId="30753"/>
    <cellStyle name="RISKbottomEdge 6 4 2 2 3" xfId="47980"/>
    <cellStyle name="RISKbottomEdge 6 4 2 3" xfId="9805"/>
    <cellStyle name="RISKbottomEdge 6 4 2 3 2" xfId="27470"/>
    <cellStyle name="RISKbottomEdge 6 4 2 3 3" xfId="44723"/>
    <cellStyle name="RISKbottomEdge 6 4 2 4" xfId="23835"/>
    <cellStyle name="RISKbottomEdge 6 4 2 5" xfId="41112"/>
    <cellStyle name="RISKbottomEdge 6 4 3" xfId="11234"/>
    <cellStyle name="RISKbottomEdge 6 4 3 2" xfId="28898"/>
    <cellStyle name="RISKbottomEdge 6 4 3 3" xfId="46137"/>
    <cellStyle name="RISKbottomEdge 6 4 4" xfId="7950"/>
    <cellStyle name="RISKbottomEdge 6 4 4 2" xfId="25615"/>
    <cellStyle name="RISKbottomEdge 6 4 4 3" xfId="42880"/>
    <cellStyle name="RISKbottomEdge 6 4 5" xfId="21975"/>
    <cellStyle name="RISKbottomEdge 6 4 6" xfId="39269"/>
    <cellStyle name="RISKbottomEdge 6 5" xfId="20344"/>
    <cellStyle name="RISKbottomEdge 6 6" xfId="20076"/>
    <cellStyle name="RISKbottomEdge 7" xfId="2166"/>
    <cellStyle name="RISKbottomEdge 7 2" xfId="3336"/>
    <cellStyle name="RISKbottomEdge 7 2 2" xfId="5252"/>
    <cellStyle name="RISKbottomEdge 7 2 2 2" xfId="12172"/>
    <cellStyle name="RISKbottomEdge 7 2 2 2 2" xfId="29836"/>
    <cellStyle name="RISKbottomEdge 7 2 2 2 3" xfId="47069"/>
    <cellStyle name="RISKbottomEdge 7 2 2 3" xfId="8888"/>
    <cellStyle name="RISKbottomEdge 7 2 2 3 2" xfId="26553"/>
    <cellStyle name="RISKbottomEdge 7 2 2 3 3" xfId="43812"/>
    <cellStyle name="RISKbottomEdge 7 2 2 4" xfId="22917"/>
    <cellStyle name="RISKbottomEdge 7 2 2 5" xfId="40201"/>
    <cellStyle name="RISKbottomEdge 7 2 3" xfId="10796"/>
    <cellStyle name="RISKbottomEdge 7 2 3 2" xfId="28460"/>
    <cellStyle name="RISKbottomEdge 7 2 3 3" xfId="45705"/>
    <cellStyle name="RISKbottomEdge 7 2 4" xfId="7108"/>
    <cellStyle name="RISKbottomEdge 7 2 4 2" xfId="24773"/>
    <cellStyle name="RISKbottomEdge 7 2 4 3" xfId="42044"/>
    <cellStyle name="RISKbottomEdge 7 2 5" xfId="21055"/>
    <cellStyle name="RISKbottomEdge 7 2 6" xfId="38358"/>
    <cellStyle name="RISKbottomEdge 7 3" xfId="4259"/>
    <cellStyle name="RISKbottomEdge 7 3 2" xfId="6168"/>
    <cellStyle name="RISKbottomEdge 7 3 2 2" xfId="13087"/>
    <cellStyle name="RISKbottomEdge 7 3 2 2 2" xfId="30751"/>
    <cellStyle name="RISKbottomEdge 7 3 2 2 3" xfId="47978"/>
    <cellStyle name="RISKbottomEdge 7 3 2 3" xfId="9803"/>
    <cellStyle name="RISKbottomEdge 7 3 2 3 2" xfId="27468"/>
    <cellStyle name="RISKbottomEdge 7 3 2 3 3" xfId="44721"/>
    <cellStyle name="RISKbottomEdge 7 3 2 4" xfId="23833"/>
    <cellStyle name="RISKbottomEdge 7 3 2 5" xfId="41110"/>
    <cellStyle name="RISKbottomEdge 7 3 3" xfId="11232"/>
    <cellStyle name="RISKbottomEdge 7 3 3 2" xfId="28896"/>
    <cellStyle name="RISKbottomEdge 7 3 3 3" xfId="46135"/>
    <cellStyle name="RISKbottomEdge 7 3 4" xfId="7948"/>
    <cellStyle name="RISKbottomEdge 7 3 4 2" xfId="25613"/>
    <cellStyle name="RISKbottomEdge 7 3 4 3" xfId="42878"/>
    <cellStyle name="RISKbottomEdge 7 3 5" xfId="21973"/>
    <cellStyle name="RISKbottomEdge 7 3 6" xfId="39267"/>
    <cellStyle name="RISKbottomEdge 7 4" xfId="20346"/>
    <cellStyle name="RISKbottomEdge 7 5" xfId="20074"/>
    <cellStyle name="RISKbottomEdge 8" xfId="3283"/>
    <cellStyle name="RISKbottomEdge 8 2" xfId="5199"/>
    <cellStyle name="RISKbottomEdge 8 2 2" xfId="12119"/>
    <cellStyle name="RISKbottomEdge 8 2 2 2" xfId="29783"/>
    <cellStyle name="RISKbottomEdge 8 2 2 3" xfId="47016"/>
    <cellStyle name="RISKbottomEdge 8 2 3" xfId="8835"/>
    <cellStyle name="RISKbottomEdge 8 2 3 2" xfId="26500"/>
    <cellStyle name="RISKbottomEdge 8 2 3 3" xfId="43759"/>
    <cellStyle name="RISKbottomEdge 8 2 4" xfId="22864"/>
    <cellStyle name="RISKbottomEdge 8 2 5" xfId="40148"/>
    <cellStyle name="RISKbottomEdge 8 3" xfId="10743"/>
    <cellStyle name="RISKbottomEdge 8 3 2" xfId="28407"/>
    <cellStyle name="RISKbottomEdge 8 3 3" xfId="45652"/>
    <cellStyle name="RISKbottomEdge 8 4" xfId="7055"/>
    <cellStyle name="RISKbottomEdge 8 4 2" xfId="24720"/>
    <cellStyle name="RISKbottomEdge 8 4 3" xfId="41991"/>
    <cellStyle name="RISKbottomEdge 8 5" xfId="21002"/>
    <cellStyle name="RISKbottomEdge 8 6" xfId="38305"/>
    <cellStyle name="RISKbottomEdge 9" xfId="4312"/>
    <cellStyle name="RISKbottomEdge 9 2" xfId="6221"/>
    <cellStyle name="RISKbottomEdge 9 2 2" xfId="13140"/>
    <cellStyle name="RISKbottomEdge 9 2 2 2" xfId="30804"/>
    <cellStyle name="RISKbottomEdge 9 2 2 3" xfId="48031"/>
    <cellStyle name="RISKbottomEdge 9 2 3" xfId="9856"/>
    <cellStyle name="RISKbottomEdge 9 2 3 2" xfId="27521"/>
    <cellStyle name="RISKbottomEdge 9 2 3 3" xfId="44774"/>
    <cellStyle name="RISKbottomEdge 9 2 4" xfId="23886"/>
    <cellStyle name="RISKbottomEdge 9 2 5" xfId="41163"/>
    <cellStyle name="RISKbottomEdge 9 3" xfId="11285"/>
    <cellStyle name="RISKbottomEdge 9 3 2" xfId="28949"/>
    <cellStyle name="RISKbottomEdge 9 3 3" xfId="46188"/>
    <cellStyle name="RISKbottomEdge 9 4" xfId="8001"/>
    <cellStyle name="RISKbottomEdge 9 4 2" xfId="25666"/>
    <cellStyle name="RISKbottomEdge 9 4 3" xfId="42931"/>
    <cellStyle name="RISKbottomEdge 9 5" xfId="22026"/>
    <cellStyle name="RISKbottomEdge 9 6" xfId="39320"/>
    <cellStyle name="RISKnormLabel" xfId="2167"/>
    <cellStyle name="Save" xfId="2168"/>
    <cellStyle name="Style 31" xfId="2169"/>
    <cellStyle name="Text_Bold" xfId="2170"/>
    <cellStyle name="Title 2" xfId="2171"/>
    <cellStyle name="Title 2 2" xfId="2172"/>
    <cellStyle name="Title 2 2 2" xfId="2173"/>
    <cellStyle name="Title 2 3" xfId="2174"/>
    <cellStyle name="Title 2 3 2" xfId="2175"/>
    <cellStyle name="Title 2 4" xfId="2176"/>
    <cellStyle name="Title 2 4 2" xfId="2177"/>
    <cellStyle name="Title 2 5" xfId="2178"/>
    <cellStyle name="Title 2 5 2" xfId="2179"/>
    <cellStyle name="Title 2 5 3" xfId="2180"/>
    <cellStyle name="Title 2 6" xfId="2181"/>
    <cellStyle name="Title 2 7" xfId="2182"/>
    <cellStyle name="Title 2 8" xfId="2183"/>
    <cellStyle name="Title 2 9" xfId="55198"/>
    <cellStyle name="Title 3" xfId="2184"/>
    <cellStyle name="Title 3 2" xfId="2185"/>
    <cellStyle name="Title12" xfId="2186"/>
    <cellStyle name="Title3" xfId="2187"/>
    <cellStyle name="Total 2" xfId="2188"/>
    <cellStyle name="Total 2 2" xfId="2189"/>
    <cellStyle name="Total 2 2 10" xfId="10186"/>
    <cellStyle name="Total 2 2 10 2" xfId="17075"/>
    <cellStyle name="Total 2 2 10 2 2" xfId="34739"/>
    <cellStyle name="Total 2 2 10 2 3" xfId="51940"/>
    <cellStyle name="Total 2 2 10 3" xfId="27850"/>
    <cellStyle name="Total 2 2 10 4" xfId="45101"/>
    <cellStyle name="Total 2 2 11" xfId="13467"/>
    <cellStyle name="Total 2 2 11 2" xfId="31131"/>
    <cellStyle name="Total 2 2 11 3" xfId="48358"/>
    <cellStyle name="Total 2 2 12" xfId="20347"/>
    <cellStyle name="Total 2 2 13" xfId="20073"/>
    <cellStyle name="Total 2 2 2" xfId="2190"/>
    <cellStyle name="Total 2 2 2 2" xfId="2191"/>
    <cellStyle name="Total 2 2 3" xfId="2192"/>
    <cellStyle name="Total 2 2 3 2" xfId="2193"/>
    <cellStyle name="Total 2 2 4" xfId="2194"/>
    <cellStyle name="Total 2 2 4 2" xfId="2195"/>
    <cellStyle name="Total 2 2 5" xfId="2196"/>
    <cellStyle name="Total 2 2 6" xfId="2683"/>
    <cellStyle name="Total 2 2 6 10" xfId="20404"/>
    <cellStyle name="Total 2 2 6 11" xfId="37713"/>
    <cellStyle name="Total 2 2 6 2" xfId="2912"/>
    <cellStyle name="Total 2 2 6 2 2" xfId="3575"/>
    <cellStyle name="Total 2 2 6 2 2 2" xfId="5491"/>
    <cellStyle name="Total 2 2 6 2 2 2 2" xfId="12411"/>
    <cellStyle name="Total 2 2 6 2 2 2 2 2" xfId="19138"/>
    <cellStyle name="Total 2 2 6 2 2 2 2 2 2" xfId="36802"/>
    <cellStyle name="Total 2 2 6 2 2 2 2 2 3" xfId="53982"/>
    <cellStyle name="Total 2 2 6 2 2 2 2 3" xfId="30075"/>
    <cellStyle name="Total 2 2 6 2 2 2 2 4" xfId="47305"/>
    <cellStyle name="Total 2 2 6 2 2 2 3" xfId="9127"/>
    <cellStyle name="Total 2 2 6 2 2 2 3 2" xfId="26792"/>
    <cellStyle name="Total 2 2 6 2 2 2 3 3" xfId="44048"/>
    <cellStyle name="Total 2 2 6 2 2 2 4" xfId="16071"/>
    <cellStyle name="Total 2 2 6 2 2 2 4 2" xfId="33735"/>
    <cellStyle name="Total 2 2 6 2 2 2 4 3" xfId="50941"/>
    <cellStyle name="Total 2 2 6 2 2 2 5" xfId="23156"/>
    <cellStyle name="Total 2 2 6 2 2 2 6" xfId="40437"/>
    <cellStyle name="Total 2 2 6 2 2 3" xfId="11035"/>
    <cellStyle name="Total 2 2 6 2 2 3 2" xfId="17870"/>
    <cellStyle name="Total 2 2 6 2 2 3 2 2" xfId="35534"/>
    <cellStyle name="Total 2 2 6 2 2 3 2 3" xfId="52726"/>
    <cellStyle name="Total 2 2 6 2 2 3 3" xfId="28699"/>
    <cellStyle name="Total 2 2 6 2 2 3 4" xfId="45941"/>
    <cellStyle name="Total 2 2 6 2 2 4" xfId="7272"/>
    <cellStyle name="Total 2 2 6 2 2 4 2" xfId="24937"/>
    <cellStyle name="Total 2 2 6 2 2 4 3" xfId="42205"/>
    <cellStyle name="Total 2 2 6 2 2 5" xfId="14324"/>
    <cellStyle name="Total 2 2 6 2 2 5 2" xfId="31988"/>
    <cellStyle name="Total 2 2 6 2 2 5 3" xfId="49206"/>
    <cellStyle name="Total 2 2 6 2 2 6" xfId="21294"/>
    <cellStyle name="Total 2 2 6 2 2 7" xfId="38594"/>
    <cellStyle name="Total 2 2 6 2 3" xfId="3945"/>
    <cellStyle name="Total 2 2 6 2 3 2" xfId="5861"/>
    <cellStyle name="Total 2 2 6 2 3 2 2" xfId="12781"/>
    <cellStyle name="Total 2 2 6 2 3 2 2 2" xfId="19508"/>
    <cellStyle name="Total 2 2 6 2 3 2 2 2 2" xfId="37172"/>
    <cellStyle name="Total 2 2 6 2 3 2 2 2 3" xfId="54349"/>
    <cellStyle name="Total 2 2 6 2 3 2 2 3" xfId="30445"/>
    <cellStyle name="Total 2 2 6 2 3 2 2 4" xfId="47672"/>
    <cellStyle name="Total 2 2 6 2 3 2 3" xfId="9497"/>
    <cellStyle name="Total 2 2 6 2 3 2 3 2" xfId="27162"/>
    <cellStyle name="Total 2 2 6 2 3 2 3 3" xfId="44415"/>
    <cellStyle name="Total 2 2 6 2 3 2 4" xfId="16441"/>
    <cellStyle name="Total 2 2 6 2 3 2 4 2" xfId="34105"/>
    <cellStyle name="Total 2 2 6 2 3 2 4 3" xfId="51308"/>
    <cellStyle name="Total 2 2 6 2 3 2 5" xfId="23526"/>
    <cellStyle name="Total 2 2 6 2 3 2 6" xfId="40804"/>
    <cellStyle name="Total 2 2 6 2 3 3" xfId="7642"/>
    <cellStyle name="Total 2 2 6 2 3 3 2" xfId="25307"/>
    <cellStyle name="Total 2 2 6 2 3 3 3" xfId="42572"/>
    <cellStyle name="Total 2 2 6 2 3 4" xfId="14694"/>
    <cellStyle name="Total 2 2 6 2 3 4 2" xfId="32358"/>
    <cellStyle name="Total 2 2 6 2 3 4 3" xfId="49573"/>
    <cellStyle name="Total 2 2 6 2 3 5" xfId="21664"/>
    <cellStyle name="Total 2 2 6 2 3 6" xfId="38961"/>
    <cellStyle name="Total 2 2 6 2 4" xfId="4828"/>
    <cellStyle name="Total 2 2 6 2 4 2" xfId="11748"/>
    <cellStyle name="Total 2 2 6 2 4 2 2" xfId="18529"/>
    <cellStyle name="Total 2 2 6 2 4 2 2 2" xfId="36193"/>
    <cellStyle name="Total 2 2 6 2 4 2 2 3" xfId="53379"/>
    <cellStyle name="Total 2 2 6 2 4 2 3" xfId="29412"/>
    <cellStyle name="Total 2 2 6 2 4 2 4" xfId="46648"/>
    <cellStyle name="Total 2 2 6 2 4 3" xfId="8464"/>
    <cellStyle name="Total 2 2 6 2 4 3 2" xfId="26129"/>
    <cellStyle name="Total 2 2 6 2 4 3 3" xfId="43391"/>
    <cellStyle name="Total 2 2 6 2 4 4" xfId="15462"/>
    <cellStyle name="Total 2 2 6 2 4 4 2" xfId="33126"/>
    <cellStyle name="Total 2 2 6 2 4 4 3" xfId="50338"/>
    <cellStyle name="Total 2 2 6 2 4 5" xfId="22493"/>
    <cellStyle name="Total 2 2 6 2 4 6" xfId="39780"/>
    <cellStyle name="Total 2 2 6 2 5" xfId="10434"/>
    <cellStyle name="Total 2 2 6 2 5 2" xfId="17323"/>
    <cellStyle name="Total 2 2 6 2 5 2 2" xfId="34987"/>
    <cellStyle name="Total 2 2 6 2 5 2 3" xfId="52185"/>
    <cellStyle name="Total 2 2 6 2 5 3" xfId="28098"/>
    <cellStyle name="Total 2 2 6 2 5 4" xfId="45346"/>
    <cellStyle name="Total 2 2 6 2 6" xfId="6684"/>
    <cellStyle name="Total 2 2 6 2 6 2" xfId="24349"/>
    <cellStyle name="Total 2 2 6 2 6 3" xfId="41623"/>
    <cellStyle name="Total 2 2 6 2 7" xfId="13715"/>
    <cellStyle name="Total 2 2 6 2 7 2" xfId="31379"/>
    <cellStyle name="Total 2 2 6 2 7 3" xfId="48603"/>
    <cellStyle name="Total 2 2 6 2 8" xfId="20631"/>
    <cellStyle name="Total 2 2 6 2 9" xfId="37937"/>
    <cellStyle name="Total 2 2 6 3" xfId="3120"/>
    <cellStyle name="Total 2 2 6 3 2" xfId="4150"/>
    <cellStyle name="Total 2 2 6 3 2 2" xfId="6066"/>
    <cellStyle name="Total 2 2 6 3 2 2 2" xfId="12986"/>
    <cellStyle name="Total 2 2 6 3 2 2 2 2" xfId="19713"/>
    <cellStyle name="Total 2 2 6 3 2 2 2 2 2" xfId="37377"/>
    <cellStyle name="Total 2 2 6 3 2 2 2 2 3" xfId="54554"/>
    <cellStyle name="Total 2 2 6 3 2 2 2 3" xfId="30650"/>
    <cellStyle name="Total 2 2 6 3 2 2 2 4" xfId="47877"/>
    <cellStyle name="Total 2 2 6 3 2 2 3" xfId="9702"/>
    <cellStyle name="Total 2 2 6 3 2 2 3 2" xfId="27367"/>
    <cellStyle name="Total 2 2 6 3 2 2 3 3" xfId="44620"/>
    <cellStyle name="Total 2 2 6 3 2 2 4" xfId="16646"/>
    <cellStyle name="Total 2 2 6 3 2 2 4 2" xfId="34310"/>
    <cellStyle name="Total 2 2 6 3 2 2 4 3" xfId="51513"/>
    <cellStyle name="Total 2 2 6 3 2 2 5" xfId="23731"/>
    <cellStyle name="Total 2 2 6 3 2 2 6" xfId="41009"/>
    <cellStyle name="Total 2 2 6 3 2 3" xfId="7847"/>
    <cellStyle name="Total 2 2 6 3 2 3 2" xfId="25512"/>
    <cellStyle name="Total 2 2 6 3 2 3 3" xfId="42777"/>
    <cellStyle name="Total 2 2 6 3 2 4" xfId="14899"/>
    <cellStyle name="Total 2 2 6 3 2 4 2" xfId="32563"/>
    <cellStyle name="Total 2 2 6 3 2 4 3" xfId="49778"/>
    <cellStyle name="Total 2 2 6 3 2 5" xfId="21869"/>
    <cellStyle name="Total 2 2 6 3 2 6" xfId="39166"/>
    <cellStyle name="Total 2 2 6 3 3" xfId="5036"/>
    <cellStyle name="Total 2 2 6 3 3 2" xfId="11956"/>
    <cellStyle name="Total 2 2 6 3 3 2 2" xfId="18737"/>
    <cellStyle name="Total 2 2 6 3 3 2 2 2" xfId="36401"/>
    <cellStyle name="Total 2 2 6 3 3 2 2 3" xfId="53584"/>
    <cellStyle name="Total 2 2 6 3 3 2 3" xfId="29620"/>
    <cellStyle name="Total 2 2 6 3 3 2 4" xfId="46853"/>
    <cellStyle name="Total 2 2 6 3 3 3" xfId="8672"/>
    <cellStyle name="Total 2 2 6 3 3 3 2" xfId="26337"/>
    <cellStyle name="Total 2 2 6 3 3 3 3" xfId="43596"/>
    <cellStyle name="Total 2 2 6 3 3 4" xfId="15670"/>
    <cellStyle name="Total 2 2 6 3 3 4 2" xfId="33334"/>
    <cellStyle name="Total 2 2 6 3 3 4 3" xfId="50543"/>
    <cellStyle name="Total 2 2 6 3 3 5" xfId="22701"/>
    <cellStyle name="Total 2 2 6 3 3 6" xfId="39985"/>
    <cellStyle name="Total 2 2 6 3 4" xfId="10642"/>
    <cellStyle name="Total 2 2 6 3 4 2" xfId="17531"/>
    <cellStyle name="Total 2 2 6 3 4 2 2" xfId="35195"/>
    <cellStyle name="Total 2 2 6 3 4 2 3" xfId="52390"/>
    <cellStyle name="Total 2 2 6 3 4 3" xfId="28306"/>
    <cellStyle name="Total 2 2 6 3 4 4" xfId="45551"/>
    <cellStyle name="Total 2 2 6 3 5" xfId="6892"/>
    <cellStyle name="Total 2 2 6 3 5 2" xfId="24557"/>
    <cellStyle name="Total 2 2 6 3 5 3" xfId="41828"/>
    <cellStyle name="Total 2 2 6 3 6" xfId="13923"/>
    <cellStyle name="Total 2 2 6 3 6 2" xfId="31587"/>
    <cellStyle name="Total 2 2 6 3 6 3" xfId="48808"/>
    <cellStyle name="Total 2 2 6 3 7" xfId="20839"/>
    <cellStyle name="Total 2 2 6 3 8" xfId="38142"/>
    <cellStyle name="Total 2 2 6 4" xfId="3348"/>
    <cellStyle name="Total 2 2 6 4 2" xfId="5264"/>
    <cellStyle name="Total 2 2 6 4 2 2" xfId="12184"/>
    <cellStyle name="Total 2 2 6 4 2 2 2" xfId="18911"/>
    <cellStyle name="Total 2 2 6 4 2 2 2 2" xfId="36575"/>
    <cellStyle name="Total 2 2 6 4 2 2 2 3" xfId="53758"/>
    <cellStyle name="Total 2 2 6 4 2 2 3" xfId="29848"/>
    <cellStyle name="Total 2 2 6 4 2 2 4" xfId="47081"/>
    <cellStyle name="Total 2 2 6 4 2 3" xfId="8900"/>
    <cellStyle name="Total 2 2 6 4 2 3 2" xfId="26565"/>
    <cellStyle name="Total 2 2 6 4 2 3 3" xfId="43824"/>
    <cellStyle name="Total 2 2 6 4 2 4" xfId="15844"/>
    <cellStyle name="Total 2 2 6 4 2 4 2" xfId="33508"/>
    <cellStyle name="Total 2 2 6 4 2 4 3" xfId="50717"/>
    <cellStyle name="Total 2 2 6 4 2 5" xfId="22929"/>
    <cellStyle name="Total 2 2 6 4 2 6" xfId="40213"/>
    <cellStyle name="Total 2 2 6 4 3" xfId="10808"/>
    <cellStyle name="Total 2 2 6 4 3 2" xfId="17643"/>
    <cellStyle name="Total 2 2 6 4 3 2 2" xfId="35307"/>
    <cellStyle name="Total 2 2 6 4 3 2 3" xfId="52502"/>
    <cellStyle name="Total 2 2 6 4 3 3" xfId="28472"/>
    <cellStyle name="Total 2 2 6 4 3 4" xfId="45717"/>
    <cellStyle name="Total 2 2 6 4 4" xfId="7118"/>
    <cellStyle name="Total 2 2 6 4 4 2" xfId="24783"/>
    <cellStyle name="Total 2 2 6 4 4 3" xfId="42054"/>
    <cellStyle name="Total 2 2 6 4 5" xfId="14097"/>
    <cellStyle name="Total 2 2 6 4 5 2" xfId="31761"/>
    <cellStyle name="Total 2 2 6 4 5 3" xfId="48982"/>
    <cellStyle name="Total 2 2 6 4 6" xfId="21067"/>
    <cellStyle name="Total 2 2 6 4 7" xfId="38370"/>
    <cellStyle name="Total 2 2 6 5" xfId="3271"/>
    <cellStyle name="Total 2 2 6 5 2" xfId="5187"/>
    <cellStyle name="Total 2 2 6 5 2 2" xfId="12107"/>
    <cellStyle name="Total 2 2 6 5 2 2 2" xfId="18888"/>
    <cellStyle name="Total 2 2 6 5 2 2 2 2" xfId="36552"/>
    <cellStyle name="Total 2 2 6 5 2 2 2 3" xfId="53735"/>
    <cellStyle name="Total 2 2 6 5 2 2 3" xfId="29771"/>
    <cellStyle name="Total 2 2 6 5 2 2 4" xfId="47004"/>
    <cellStyle name="Total 2 2 6 5 2 3" xfId="8823"/>
    <cellStyle name="Total 2 2 6 5 2 3 2" xfId="26488"/>
    <cellStyle name="Total 2 2 6 5 2 3 3" xfId="43747"/>
    <cellStyle name="Total 2 2 6 5 2 4" xfId="15821"/>
    <cellStyle name="Total 2 2 6 5 2 4 2" xfId="33485"/>
    <cellStyle name="Total 2 2 6 5 2 4 3" xfId="50694"/>
    <cellStyle name="Total 2 2 6 5 2 5" xfId="22852"/>
    <cellStyle name="Total 2 2 6 5 2 6" xfId="40136"/>
    <cellStyle name="Total 2 2 6 5 3" xfId="7043"/>
    <cellStyle name="Total 2 2 6 5 3 2" xfId="24708"/>
    <cellStyle name="Total 2 2 6 5 3 3" xfId="41979"/>
    <cellStyle name="Total 2 2 6 5 4" xfId="14074"/>
    <cellStyle name="Total 2 2 6 5 4 2" xfId="31738"/>
    <cellStyle name="Total 2 2 6 5 4 3" xfId="48959"/>
    <cellStyle name="Total 2 2 6 5 5" xfId="20990"/>
    <cellStyle name="Total 2 2 6 5 6" xfId="38293"/>
    <cellStyle name="Total 2 2 6 6" xfId="4601"/>
    <cellStyle name="Total 2 2 6 6 2" xfId="11521"/>
    <cellStyle name="Total 2 2 6 6 2 2" xfId="18302"/>
    <cellStyle name="Total 2 2 6 6 2 2 2" xfId="35966"/>
    <cellStyle name="Total 2 2 6 6 2 2 3" xfId="53155"/>
    <cellStyle name="Total 2 2 6 6 2 3" xfId="29185"/>
    <cellStyle name="Total 2 2 6 6 2 4" xfId="46424"/>
    <cellStyle name="Total 2 2 6 6 3" xfId="8237"/>
    <cellStyle name="Total 2 2 6 6 3 2" xfId="25902"/>
    <cellStyle name="Total 2 2 6 6 3 3" xfId="43167"/>
    <cellStyle name="Total 2 2 6 6 4" xfId="15235"/>
    <cellStyle name="Total 2 2 6 6 4 2" xfId="32899"/>
    <cellStyle name="Total 2 2 6 6 4 3" xfId="50114"/>
    <cellStyle name="Total 2 2 6 6 5" xfId="22266"/>
    <cellStyle name="Total 2 2 6 6 6" xfId="39556"/>
    <cellStyle name="Total 2 2 6 7" xfId="10207"/>
    <cellStyle name="Total 2 2 6 7 2" xfId="17096"/>
    <cellStyle name="Total 2 2 6 7 2 2" xfId="34760"/>
    <cellStyle name="Total 2 2 6 7 2 3" xfId="51961"/>
    <cellStyle name="Total 2 2 6 7 3" xfId="27871"/>
    <cellStyle name="Total 2 2 6 7 4" xfId="45122"/>
    <cellStyle name="Total 2 2 6 8" xfId="6457"/>
    <cellStyle name="Total 2 2 6 8 2" xfId="24122"/>
    <cellStyle name="Total 2 2 6 8 3" xfId="41399"/>
    <cellStyle name="Total 2 2 6 9" xfId="13488"/>
    <cellStyle name="Total 2 2 6 9 2" xfId="31152"/>
    <cellStyle name="Total 2 2 6 9 3" xfId="48379"/>
    <cellStyle name="Total 2 2 7" xfId="2891"/>
    <cellStyle name="Total 2 2 7 2" xfId="3554"/>
    <cellStyle name="Total 2 2 7 2 2" xfId="5470"/>
    <cellStyle name="Total 2 2 7 2 2 2" xfId="12390"/>
    <cellStyle name="Total 2 2 7 2 2 2 2" xfId="19117"/>
    <cellStyle name="Total 2 2 7 2 2 2 2 2" xfId="36781"/>
    <cellStyle name="Total 2 2 7 2 2 2 2 3" xfId="53961"/>
    <cellStyle name="Total 2 2 7 2 2 2 3" xfId="30054"/>
    <cellStyle name="Total 2 2 7 2 2 2 4" xfId="47284"/>
    <cellStyle name="Total 2 2 7 2 2 3" xfId="9106"/>
    <cellStyle name="Total 2 2 7 2 2 3 2" xfId="26771"/>
    <cellStyle name="Total 2 2 7 2 2 3 3" xfId="44027"/>
    <cellStyle name="Total 2 2 7 2 2 4" xfId="16050"/>
    <cellStyle name="Total 2 2 7 2 2 4 2" xfId="33714"/>
    <cellStyle name="Total 2 2 7 2 2 4 3" xfId="50920"/>
    <cellStyle name="Total 2 2 7 2 2 5" xfId="23135"/>
    <cellStyle name="Total 2 2 7 2 2 6" xfId="40416"/>
    <cellStyle name="Total 2 2 7 2 3" xfId="11014"/>
    <cellStyle name="Total 2 2 7 2 3 2" xfId="17849"/>
    <cellStyle name="Total 2 2 7 2 3 2 2" xfId="35513"/>
    <cellStyle name="Total 2 2 7 2 3 2 3" xfId="52705"/>
    <cellStyle name="Total 2 2 7 2 3 3" xfId="28678"/>
    <cellStyle name="Total 2 2 7 2 3 4" xfId="45920"/>
    <cellStyle name="Total 2 2 7 2 4" xfId="7251"/>
    <cellStyle name="Total 2 2 7 2 4 2" xfId="24916"/>
    <cellStyle name="Total 2 2 7 2 4 3" xfId="42184"/>
    <cellStyle name="Total 2 2 7 2 5" xfId="14303"/>
    <cellStyle name="Total 2 2 7 2 5 2" xfId="31967"/>
    <cellStyle name="Total 2 2 7 2 5 3" xfId="49185"/>
    <cellStyle name="Total 2 2 7 2 6" xfId="21273"/>
    <cellStyle name="Total 2 2 7 2 7" xfId="38573"/>
    <cellStyle name="Total 2 2 7 3" xfId="3924"/>
    <cellStyle name="Total 2 2 7 3 2" xfId="5840"/>
    <cellStyle name="Total 2 2 7 3 2 2" xfId="12760"/>
    <cellStyle name="Total 2 2 7 3 2 2 2" xfId="19487"/>
    <cellStyle name="Total 2 2 7 3 2 2 2 2" xfId="37151"/>
    <cellStyle name="Total 2 2 7 3 2 2 2 3" xfId="54328"/>
    <cellStyle name="Total 2 2 7 3 2 2 3" xfId="30424"/>
    <cellStyle name="Total 2 2 7 3 2 2 4" xfId="47651"/>
    <cellStyle name="Total 2 2 7 3 2 3" xfId="9476"/>
    <cellStyle name="Total 2 2 7 3 2 3 2" xfId="27141"/>
    <cellStyle name="Total 2 2 7 3 2 3 3" xfId="44394"/>
    <cellStyle name="Total 2 2 7 3 2 4" xfId="16420"/>
    <cellStyle name="Total 2 2 7 3 2 4 2" xfId="34084"/>
    <cellStyle name="Total 2 2 7 3 2 4 3" xfId="51287"/>
    <cellStyle name="Total 2 2 7 3 2 5" xfId="23505"/>
    <cellStyle name="Total 2 2 7 3 2 6" xfId="40783"/>
    <cellStyle name="Total 2 2 7 3 3" xfId="7621"/>
    <cellStyle name="Total 2 2 7 3 3 2" xfId="25286"/>
    <cellStyle name="Total 2 2 7 3 3 3" xfId="42551"/>
    <cellStyle name="Total 2 2 7 3 4" xfId="14673"/>
    <cellStyle name="Total 2 2 7 3 4 2" xfId="32337"/>
    <cellStyle name="Total 2 2 7 3 4 3" xfId="49552"/>
    <cellStyle name="Total 2 2 7 3 5" xfId="21643"/>
    <cellStyle name="Total 2 2 7 3 6" xfId="38940"/>
    <cellStyle name="Total 2 2 7 4" xfId="4807"/>
    <cellStyle name="Total 2 2 7 4 2" xfId="11727"/>
    <cellStyle name="Total 2 2 7 4 2 2" xfId="18508"/>
    <cellStyle name="Total 2 2 7 4 2 2 2" xfId="36172"/>
    <cellStyle name="Total 2 2 7 4 2 2 3" xfId="53358"/>
    <cellStyle name="Total 2 2 7 4 2 3" xfId="29391"/>
    <cellStyle name="Total 2 2 7 4 2 4" xfId="46627"/>
    <cellStyle name="Total 2 2 7 4 3" xfId="8443"/>
    <cellStyle name="Total 2 2 7 4 3 2" xfId="26108"/>
    <cellStyle name="Total 2 2 7 4 3 3" xfId="43370"/>
    <cellStyle name="Total 2 2 7 4 4" xfId="15441"/>
    <cellStyle name="Total 2 2 7 4 4 2" xfId="33105"/>
    <cellStyle name="Total 2 2 7 4 4 3" xfId="50317"/>
    <cellStyle name="Total 2 2 7 4 5" xfId="22472"/>
    <cellStyle name="Total 2 2 7 4 6" xfId="39759"/>
    <cellStyle name="Total 2 2 7 5" xfId="10413"/>
    <cellStyle name="Total 2 2 7 5 2" xfId="17302"/>
    <cellStyle name="Total 2 2 7 5 2 2" xfId="34966"/>
    <cellStyle name="Total 2 2 7 5 2 3" xfId="52164"/>
    <cellStyle name="Total 2 2 7 5 3" xfId="28077"/>
    <cellStyle name="Total 2 2 7 5 4" xfId="45325"/>
    <cellStyle name="Total 2 2 7 6" xfId="6663"/>
    <cellStyle name="Total 2 2 7 6 2" xfId="24328"/>
    <cellStyle name="Total 2 2 7 6 3" xfId="41602"/>
    <cellStyle name="Total 2 2 7 7" xfId="13694"/>
    <cellStyle name="Total 2 2 7 7 2" xfId="31358"/>
    <cellStyle name="Total 2 2 7 7 3" xfId="48582"/>
    <cellStyle name="Total 2 2 7 8" xfId="20610"/>
    <cellStyle name="Total 2 2 7 9" xfId="37916"/>
    <cellStyle name="Total 2 2 8" xfId="4550"/>
    <cellStyle name="Total 2 2 8 2" xfId="6414"/>
    <cellStyle name="Total 2 2 8 2 2" xfId="13333"/>
    <cellStyle name="Total 2 2 8 2 2 2" xfId="20006"/>
    <cellStyle name="Total 2 2 8 2 2 2 2" xfId="37670"/>
    <cellStyle name="Total 2 2 8 2 2 2 3" xfId="54847"/>
    <cellStyle name="Total 2 2 8 2 2 3" xfId="30997"/>
    <cellStyle name="Total 2 2 8 2 2 4" xfId="48224"/>
    <cellStyle name="Total 2 2 8 2 3" xfId="10049"/>
    <cellStyle name="Total 2 2 8 2 3 2" xfId="27714"/>
    <cellStyle name="Total 2 2 8 2 3 3" xfId="44967"/>
    <cellStyle name="Total 2 2 8 2 4" xfId="16939"/>
    <cellStyle name="Total 2 2 8 2 4 2" xfId="34603"/>
    <cellStyle name="Total 2 2 8 2 4 3" xfId="51806"/>
    <cellStyle name="Total 2 2 8 2 5" xfId="24079"/>
    <cellStyle name="Total 2 2 8 2 6" xfId="41356"/>
    <cellStyle name="Total 2 2 8 3" xfId="11478"/>
    <cellStyle name="Total 2 2 8 3 2" xfId="18259"/>
    <cellStyle name="Total 2 2 8 3 2 2" xfId="35923"/>
    <cellStyle name="Total 2 2 8 3 2 3" xfId="53112"/>
    <cellStyle name="Total 2 2 8 3 3" xfId="29142"/>
    <cellStyle name="Total 2 2 8 3 4" xfId="46381"/>
    <cellStyle name="Total 2 2 8 4" xfId="8194"/>
    <cellStyle name="Total 2 2 8 4 2" xfId="25859"/>
    <cellStyle name="Total 2 2 8 4 3" xfId="43124"/>
    <cellStyle name="Total 2 2 8 5" xfId="15192"/>
    <cellStyle name="Total 2 2 8 5 2" xfId="32856"/>
    <cellStyle name="Total 2 2 8 5 3" xfId="50071"/>
    <cellStyle name="Total 2 2 8 6" xfId="22223"/>
    <cellStyle name="Total 2 2 8 7" xfId="39513"/>
    <cellStyle name="Total 2 2 9" xfId="4580"/>
    <cellStyle name="Total 2 2 9 2" xfId="6440"/>
    <cellStyle name="Total 2 2 9 2 2" xfId="13359"/>
    <cellStyle name="Total 2 2 9 2 2 2" xfId="20032"/>
    <cellStyle name="Total 2 2 9 2 2 2 2" xfId="37696"/>
    <cellStyle name="Total 2 2 9 2 2 2 3" xfId="54873"/>
    <cellStyle name="Total 2 2 9 2 2 3" xfId="31023"/>
    <cellStyle name="Total 2 2 9 2 2 4" xfId="48250"/>
    <cellStyle name="Total 2 2 9 2 3" xfId="10075"/>
    <cellStyle name="Total 2 2 9 2 3 2" xfId="27740"/>
    <cellStyle name="Total 2 2 9 2 3 3" xfId="44993"/>
    <cellStyle name="Total 2 2 9 2 4" xfId="16965"/>
    <cellStyle name="Total 2 2 9 2 4 2" xfId="34629"/>
    <cellStyle name="Total 2 2 9 2 4 3" xfId="51832"/>
    <cellStyle name="Total 2 2 9 2 5" xfId="24105"/>
    <cellStyle name="Total 2 2 9 2 6" xfId="41382"/>
    <cellStyle name="Total 2 2 9 3" xfId="11504"/>
    <cellStyle name="Total 2 2 9 3 2" xfId="18285"/>
    <cellStyle name="Total 2 2 9 3 2 2" xfId="35949"/>
    <cellStyle name="Total 2 2 9 3 2 3" xfId="53138"/>
    <cellStyle name="Total 2 2 9 3 3" xfId="29168"/>
    <cellStyle name="Total 2 2 9 3 4" xfId="46407"/>
    <cellStyle name="Total 2 2 9 4" xfId="8220"/>
    <cellStyle name="Total 2 2 9 4 2" xfId="25885"/>
    <cellStyle name="Total 2 2 9 4 3" xfId="43150"/>
    <cellStyle name="Total 2 2 9 5" xfId="15218"/>
    <cellStyle name="Total 2 2 9 5 2" xfId="32882"/>
    <cellStyle name="Total 2 2 9 5 3" xfId="50097"/>
    <cellStyle name="Total 2 2 9 6" xfId="22249"/>
    <cellStyle name="Total 2 2 9 7" xfId="39539"/>
    <cellStyle name="Total 2 3" xfId="2197"/>
    <cellStyle name="Total 2 3 10" xfId="13468"/>
    <cellStyle name="Total 2 3 10 2" xfId="31132"/>
    <cellStyle name="Total 2 3 10 3" xfId="48359"/>
    <cellStyle name="Total 2 3 11" xfId="20348"/>
    <cellStyle name="Total 2 3 12" xfId="20072"/>
    <cellStyle name="Total 2 3 2" xfId="2198"/>
    <cellStyle name="Total 2 3 2 2" xfId="2199"/>
    <cellStyle name="Total 2 3 3" xfId="2200"/>
    <cellStyle name="Total 2 3 3 2" xfId="2201"/>
    <cellStyle name="Total 2 3 4" xfId="2202"/>
    <cellStyle name="Total 2 3 5" xfId="2682"/>
    <cellStyle name="Total 2 3 5 10" xfId="20403"/>
    <cellStyle name="Total 2 3 5 11" xfId="37712"/>
    <cellStyle name="Total 2 3 5 2" xfId="2911"/>
    <cellStyle name="Total 2 3 5 2 2" xfId="3574"/>
    <cellStyle name="Total 2 3 5 2 2 2" xfId="5490"/>
    <cellStyle name="Total 2 3 5 2 2 2 2" xfId="12410"/>
    <cellStyle name="Total 2 3 5 2 2 2 2 2" xfId="19137"/>
    <cellStyle name="Total 2 3 5 2 2 2 2 2 2" xfId="36801"/>
    <cellStyle name="Total 2 3 5 2 2 2 2 2 3" xfId="53981"/>
    <cellStyle name="Total 2 3 5 2 2 2 2 3" xfId="30074"/>
    <cellStyle name="Total 2 3 5 2 2 2 2 4" xfId="47304"/>
    <cellStyle name="Total 2 3 5 2 2 2 3" xfId="9126"/>
    <cellStyle name="Total 2 3 5 2 2 2 3 2" xfId="26791"/>
    <cellStyle name="Total 2 3 5 2 2 2 3 3" xfId="44047"/>
    <cellStyle name="Total 2 3 5 2 2 2 4" xfId="16070"/>
    <cellStyle name="Total 2 3 5 2 2 2 4 2" xfId="33734"/>
    <cellStyle name="Total 2 3 5 2 2 2 4 3" xfId="50940"/>
    <cellStyle name="Total 2 3 5 2 2 2 5" xfId="23155"/>
    <cellStyle name="Total 2 3 5 2 2 2 6" xfId="40436"/>
    <cellStyle name="Total 2 3 5 2 2 3" xfId="11034"/>
    <cellStyle name="Total 2 3 5 2 2 3 2" xfId="17869"/>
    <cellStyle name="Total 2 3 5 2 2 3 2 2" xfId="35533"/>
    <cellStyle name="Total 2 3 5 2 2 3 2 3" xfId="52725"/>
    <cellStyle name="Total 2 3 5 2 2 3 3" xfId="28698"/>
    <cellStyle name="Total 2 3 5 2 2 3 4" xfId="45940"/>
    <cellStyle name="Total 2 3 5 2 2 4" xfId="7271"/>
    <cellStyle name="Total 2 3 5 2 2 4 2" xfId="24936"/>
    <cellStyle name="Total 2 3 5 2 2 4 3" xfId="42204"/>
    <cellStyle name="Total 2 3 5 2 2 5" xfId="14323"/>
    <cellStyle name="Total 2 3 5 2 2 5 2" xfId="31987"/>
    <cellStyle name="Total 2 3 5 2 2 5 3" xfId="49205"/>
    <cellStyle name="Total 2 3 5 2 2 6" xfId="21293"/>
    <cellStyle name="Total 2 3 5 2 2 7" xfId="38593"/>
    <cellStyle name="Total 2 3 5 2 3" xfId="3944"/>
    <cellStyle name="Total 2 3 5 2 3 2" xfId="5860"/>
    <cellStyle name="Total 2 3 5 2 3 2 2" xfId="12780"/>
    <cellStyle name="Total 2 3 5 2 3 2 2 2" xfId="19507"/>
    <cellStyle name="Total 2 3 5 2 3 2 2 2 2" xfId="37171"/>
    <cellStyle name="Total 2 3 5 2 3 2 2 2 3" xfId="54348"/>
    <cellStyle name="Total 2 3 5 2 3 2 2 3" xfId="30444"/>
    <cellStyle name="Total 2 3 5 2 3 2 2 4" xfId="47671"/>
    <cellStyle name="Total 2 3 5 2 3 2 3" xfId="9496"/>
    <cellStyle name="Total 2 3 5 2 3 2 3 2" xfId="27161"/>
    <cellStyle name="Total 2 3 5 2 3 2 3 3" xfId="44414"/>
    <cellStyle name="Total 2 3 5 2 3 2 4" xfId="16440"/>
    <cellStyle name="Total 2 3 5 2 3 2 4 2" xfId="34104"/>
    <cellStyle name="Total 2 3 5 2 3 2 4 3" xfId="51307"/>
    <cellStyle name="Total 2 3 5 2 3 2 5" xfId="23525"/>
    <cellStyle name="Total 2 3 5 2 3 2 6" xfId="40803"/>
    <cellStyle name="Total 2 3 5 2 3 3" xfId="7641"/>
    <cellStyle name="Total 2 3 5 2 3 3 2" xfId="25306"/>
    <cellStyle name="Total 2 3 5 2 3 3 3" xfId="42571"/>
    <cellStyle name="Total 2 3 5 2 3 4" xfId="14693"/>
    <cellStyle name="Total 2 3 5 2 3 4 2" xfId="32357"/>
    <cellStyle name="Total 2 3 5 2 3 4 3" xfId="49572"/>
    <cellStyle name="Total 2 3 5 2 3 5" xfId="21663"/>
    <cellStyle name="Total 2 3 5 2 3 6" xfId="38960"/>
    <cellStyle name="Total 2 3 5 2 4" xfId="4827"/>
    <cellStyle name="Total 2 3 5 2 4 2" xfId="11747"/>
    <cellStyle name="Total 2 3 5 2 4 2 2" xfId="18528"/>
    <cellStyle name="Total 2 3 5 2 4 2 2 2" xfId="36192"/>
    <cellStyle name="Total 2 3 5 2 4 2 2 3" xfId="53378"/>
    <cellStyle name="Total 2 3 5 2 4 2 3" xfId="29411"/>
    <cellStyle name="Total 2 3 5 2 4 2 4" xfId="46647"/>
    <cellStyle name="Total 2 3 5 2 4 3" xfId="8463"/>
    <cellStyle name="Total 2 3 5 2 4 3 2" xfId="26128"/>
    <cellStyle name="Total 2 3 5 2 4 3 3" xfId="43390"/>
    <cellStyle name="Total 2 3 5 2 4 4" xfId="15461"/>
    <cellStyle name="Total 2 3 5 2 4 4 2" xfId="33125"/>
    <cellStyle name="Total 2 3 5 2 4 4 3" xfId="50337"/>
    <cellStyle name="Total 2 3 5 2 4 5" xfId="22492"/>
    <cellStyle name="Total 2 3 5 2 4 6" xfId="39779"/>
    <cellStyle name="Total 2 3 5 2 5" xfId="10433"/>
    <cellStyle name="Total 2 3 5 2 5 2" xfId="17322"/>
    <cellStyle name="Total 2 3 5 2 5 2 2" xfId="34986"/>
    <cellStyle name="Total 2 3 5 2 5 2 3" xfId="52184"/>
    <cellStyle name="Total 2 3 5 2 5 3" xfId="28097"/>
    <cellStyle name="Total 2 3 5 2 5 4" xfId="45345"/>
    <cellStyle name="Total 2 3 5 2 6" xfId="6683"/>
    <cellStyle name="Total 2 3 5 2 6 2" xfId="24348"/>
    <cellStyle name="Total 2 3 5 2 6 3" xfId="41622"/>
    <cellStyle name="Total 2 3 5 2 7" xfId="13714"/>
    <cellStyle name="Total 2 3 5 2 7 2" xfId="31378"/>
    <cellStyle name="Total 2 3 5 2 7 3" xfId="48602"/>
    <cellStyle name="Total 2 3 5 2 8" xfId="20630"/>
    <cellStyle name="Total 2 3 5 2 9" xfId="37936"/>
    <cellStyle name="Total 2 3 5 3" xfId="3119"/>
    <cellStyle name="Total 2 3 5 3 2" xfId="4149"/>
    <cellStyle name="Total 2 3 5 3 2 2" xfId="6065"/>
    <cellStyle name="Total 2 3 5 3 2 2 2" xfId="12985"/>
    <cellStyle name="Total 2 3 5 3 2 2 2 2" xfId="19712"/>
    <cellStyle name="Total 2 3 5 3 2 2 2 2 2" xfId="37376"/>
    <cellStyle name="Total 2 3 5 3 2 2 2 2 3" xfId="54553"/>
    <cellStyle name="Total 2 3 5 3 2 2 2 3" xfId="30649"/>
    <cellStyle name="Total 2 3 5 3 2 2 2 4" xfId="47876"/>
    <cellStyle name="Total 2 3 5 3 2 2 3" xfId="9701"/>
    <cellStyle name="Total 2 3 5 3 2 2 3 2" xfId="27366"/>
    <cellStyle name="Total 2 3 5 3 2 2 3 3" xfId="44619"/>
    <cellStyle name="Total 2 3 5 3 2 2 4" xfId="16645"/>
    <cellStyle name="Total 2 3 5 3 2 2 4 2" xfId="34309"/>
    <cellStyle name="Total 2 3 5 3 2 2 4 3" xfId="51512"/>
    <cellStyle name="Total 2 3 5 3 2 2 5" xfId="23730"/>
    <cellStyle name="Total 2 3 5 3 2 2 6" xfId="41008"/>
    <cellStyle name="Total 2 3 5 3 2 3" xfId="7846"/>
    <cellStyle name="Total 2 3 5 3 2 3 2" xfId="25511"/>
    <cellStyle name="Total 2 3 5 3 2 3 3" xfId="42776"/>
    <cellStyle name="Total 2 3 5 3 2 4" xfId="14898"/>
    <cellStyle name="Total 2 3 5 3 2 4 2" xfId="32562"/>
    <cellStyle name="Total 2 3 5 3 2 4 3" xfId="49777"/>
    <cellStyle name="Total 2 3 5 3 2 5" xfId="21868"/>
    <cellStyle name="Total 2 3 5 3 2 6" xfId="39165"/>
    <cellStyle name="Total 2 3 5 3 3" xfId="5035"/>
    <cellStyle name="Total 2 3 5 3 3 2" xfId="11955"/>
    <cellStyle name="Total 2 3 5 3 3 2 2" xfId="18736"/>
    <cellStyle name="Total 2 3 5 3 3 2 2 2" xfId="36400"/>
    <cellStyle name="Total 2 3 5 3 3 2 2 3" xfId="53583"/>
    <cellStyle name="Total 2 3 5 3 3 2 3" xfId="29619"/>
    <cellStyle name="Total 2 3 5 3 3 2 4" xfId="46852"/>
    <cellStyle name="Total 2 3 5 3 3 3" xfId="8671"/>
    <cellStyle name="Total 2 3 5 3 3 3 2" xfId="26336"/>
    <cellStyle name="Total 2 3 5 3 3 3 3" xfId="43595"/>
    <cellStyle name="Total 2 3 5 3 3 4" xfId="15669"/>
    <cellStyle name="Total 2 3 5 3 3 4 2" xfId="33333"/>
    <cellStyle name="Total 2 3 5 3 3 4 3" xfId="50542"/>
    <cellStyle name="Total 2 3 5 3 3 5" xfId="22700"/>
    <cellStyle name="Total 2 3 5 3 3 6" xfId="39984"/>
    <cellStyle name="Total 2 3 5 3 4" xfId="10641"/>
    <cellStyle name="Total 2 3 5 3 4 2" xfId="17530"/>
    <cellStyle name="Total 2 3 5 3 4 2 2" xfId="35194"/>
    <cellStyle name="Total 2 3 5 3 4 2 3" xfId="52389"/>
    <cellStyle name="Total 2 3 5 3 4 3" xfId="28305"/>
    <cellStyle name="Total 2 3 5 3 4 4" xfId="45550"/>
    <cellStyle name="Total 2 3 5 3 5" xfId="6891"/>
    <cellStyle name="Total 2 3 5 3 5 2" xfId="24556"/>
    <cellStyle name="Total 2 3 5 3 5 3" xfId="41827"/>
    <cellStyle name="Total 2 3 5 3 6" xfId="13922"/>
    <cellStyle name="Total 2 3 5 3 6 2" xfId="31586"/>
    <cellStyle name="Total 2 3 5 3 6 3" xfId="48807"/>
    <cellStyle name="Total 2 3 5 3 7" xfId="20838"/>
    <cellStyle name="Total 2 3 5 3 8" xfId="38141"/>
    <cellStyle name="Total 2 3 5 4" xfId="3347"/>
    <cellStyle name="Total 2 3 5 4 2" xfId="5263"/>
    <cellStyle name="Total 2 3 5 4 2 2" xfId="12183"/>
    <cellStyle name="Total 2 3 5 4 2 2 2" xfId="18910"/>
    <cellStyle name="Total 2 3 5 4 2 2 2 2" xfId="36574"/>
    <cellStyle name="Total 2 3 5 4 2 2 2 3" xfId="53757"/>
    <cellStyle name="Total 2 3 5 4 2 2 3" xfId="29847"/>
    <cellStyle name="Total 2 3 5 4 2 2 4" xfId="47080"/>
    <cellStyle name="Total 2 3 5 4 2 3" xfId="8899"/>
    <cellStyle name="Total 2 3 5 4 2 3 2" xfId="26564"/>
    <cellStyle name="Total 2 3 5 4 2 3 3" xfId="43823"/>
    <cellStyle name="Total 2 3 5 4 2 4" xfId="15843"/>
    <cellStyle name="Total 2 3 5 4 2 4 2" xfId="33507"/>
    <cellStyle name="Total 2 3 5 4 2 4 3" xfId="50716"/>
    <cellStyle name="Total 2 3 5 4 2 5" xfId="22928"/>
    <cellStyle name="Total 2 3 5 4 2 6" xfId="40212"/>
    <cellStyle name="Total 2 3 5 4 3" xfId="10807"/>
    <cellStyle name="Total 2 3 5 4 3 2" xfId="17642"/>
    <cellStyle name="Total 2 3 5 4 3 2 2" xfId="35306"/>
    <cellStyle name="Total 2 3 5 4 3 2 3" xfId="52501"/>
    <cellStyle name="Total 2 3 5 4 3 3" xfId="28471"/>
    <cellStyle name="Total 2 3 5 4 3 4" xfId="45716"/>
    <cellStyle name="Total 2 3 5 4 4" xfId="7117"/>
    <cellStyle name="Total 2 3 5 4 4 2" xfId="24782"/>
    <cellStyle name="Total 2 3 5 4 4 3" xfId="42053"/>
    <cellStyle name="Total 2 3 5 4 5" xfId="14096"/>
    <cellStyle name="Total 2 3 5 4 5 2" xfId="31760"/>
    <cellStyle name="Total 2 3 5 4 5 3" xfId="48981"/>
    <cellStyle name="Total 2 3 5 4 6" xfId="21066"/>
    <cellStyle name="Total 2 3 5 4 7" xfId="38369"/>
    <cellStyle name="Total 2 3 5 5" xfId="3272"/>
    <cellStyle name="Total 2 3 5 5 2" xfId="5188"/>
    <cellStyle name="Total 2 3 5 5 2 2" xfId="12108"/>
    <cellStyle name="Total 2 3 5 5 2 2 2" xfId="18889"/>
    <cellStyle name="Total 2 3 5 5 2 2 2 2" xfId="36553"/>
    <cellStyle name="Total 2 3 5 5 2 2 2 3" xfId="53736"/>
    <cellStyle name="Total 2 3 5 5 2 2 3" xfId="29772"/>
    <cellStyle name="Total 2 3 5 5 2 2 4" xfId="47005"/>
    <cellStyle name="Total 2 3 5 5 2 3" xfId="8824"/>
    <cellStyle name="Total 2 3 5 5 2 3 2" xfId="26489"/>
    <cellStyle name="Total 2 3 5 5 2 3 3" xfId="43748"/>
    <cellStyle name="Total 2 3 5 5 2 4" xfId="15822"/>
    <cellStyle name="Total 2 3 5 5 2 4 2" xfId="33486"/>
    <cellStyle name="Total 2 3 5 5 2 4 3" xfId="50695"/>
    <cellStyle name="Total 2 3 5 5 2 5" xfId="22853"/>
    <cellStyle name="Total 2 3 5 5 2 6" xfId="40137"/>
    <cellStyle name="Total 2 3 5 5 3" xfId="7044"/>
    <cellStyle name="Total 2 3 5 5 3 2" xfId="24709"/>
    <cellStyle name="Total 2 3 5 5 3 3" xfId="41980"/>
    <cellStyle name="Total 2 3 5 5 4" xfId="14075"/>
    <cellStyle name="Total 2 3 5 5 4 2" xfId="31739"/>
    <cellStyle name="Total 2 3 5 5 4 3" xfId="48960"/>
    <cellStyle name="Total 2 3 5 5 5" xfId="20991"/>
    <cellStyle name="Total 2 3 5 5 6" xfId="38294"/>
    <cellStyle name="Total 2 3 5 6" xfId="4600"/>
    <cellStyle name="Total 2 3 5 6 2" xfId="11520"/>
    <cellStyle name="Total 2 3 5 6 2 2" xfId="18301"/>
    <cellStyle name="Total 2 3 5 6 2 2 2" xfId="35965"/>
    <cellStyle name="Total 2 3 5 6 2 2 3" xfId="53154"/>
    <cellStyle name="Total 2 3 5 6 2 3" xfId="29184"/>
    <cellStyle name="Total 2 3 5 6 2 4" xfId="46423"/>
    <cellStyle name="Total 2 3 5 6 3" xfId="8236"/>
    <cellStyle name="Total 2 3 5 6 3 2" xfId="25901"/>
    <cellStyle name="Total 2 3 5 6 3 3" xfId="43166"/>
    <cellStyle name="Total 2 3 5 6 4" xfId="15234"/>
    <cellStyle name="Total 2 3 5 6 4 2" xfId="32898"/>
    <cellStyle name="Total 2 3 5 6 4 3" xfId="50113"/>
    <cellStyle name="Total 2 3 5 6 5" xfId="22265"/>
    <cellStyle name="Total 2 3 5 6 6" xfId="39555"/>
    <cellStyle name="Total 2 3 5 7" xfId="10206"/>
    <cellStyle name="Total 2 3 5 7 2" xfId="17095"/>
    <cellStyle name="Total 2 3 5 7 2 2" xfId="34759"/>
    <cellStyle name="Total 2 3 5 7 2 3" xfId="51960"/>
    <cellStyle name="Total 2 3 5 7 3" xfId="27870"/>
    <cellStyle name="Total 2 3 5 7 4" xfId="45121"/>
    <cellStyle name="Total 2 3 5 8" xfId="6456"/>
    <cellStyle name="Total 2 3 5 8 2" xfId="24121"/>
    <cellStyle name="Total 2 3 5 8 3" xfId="41398"/>
    <cellStyle name="Total 2 3 5 9" xfId="13487"/>
    <cellStyle name="Total 2 3 5 9 2" xfId="31151"/>
    <cellStyle name="Total 2 3 5 9 3" xfId="48378"/>
    <cellStyle name="Total 2 3 6" xfId="2892"/>
    <cellStyle name="Total 2 3 6 2" xfId="3555"/>
    <cellStyle name="Total 2 3 6 2 2" xfId="5471"/>
    <cellStyle name="Total 2 3 6 2 2 2" xfId="12391"/>
    <cellStyle name="Total 2 3 6 2 2 2 2" xfId="19118"/>
    <cellStyle name="Total 2 3 6 2 2 2 2 2" xfId="36782"/>
    <cellStyle name="Total 2 3 6 2 2 2 2 3" xfId="53962"/>
    <cellStyle name="Total 2 3 6 2 2 2 3" xfId="30055"/>
    <cellStyle name="Total 2 3 6 2 2 2 4" xfId="47285"/>
    <cellStyle name="Total 2 3 6 2 2 3" xfId="9107"/>
    <cellStyle name="Total 2 3 6 2 2 3 2" xfId="26772"/>
    <cellStyle name="Total 2 3 6 2 2 3 3" xfId="44028"/>
    <cellStyle name="Total 2 3 6 2 2 4" xfId="16051"/>
    <cellStyle name="Total 2 3 6 2 2 4 2" xfId="33715"/>
    <cellStyle name="Total 2 3 6 2 2 4 3" xfId="50921"/>
    <cellStyle name="Total 2 3 6 2 2 5" xfId="23136"/>
    <cellStyle name="Total 2 3 6 2 2 6" xfId="40417"/>
    <cellStyle name="Total 2 3 6 2 3" xfId="11015"/>
    <cellStyle name="Total 2 3 6 2 3 2" xfId="17850"/>
    <cellStyle name="Total 2 3 6 2 3 2 2" xfId="35514"/>
    <cellStyle name="Total 2 3 6 2 3 2 3" xfId="52706"/>
    <cellStyle name="Total 2 3 6 2 3 3" xfId="28679"/>
    <cellStyle name="Total 2 3 6 2 3 4" xfId="45921"/>
    <cellStyle name="Total 2 3 6 2 4" xfId="7252"/>
    <cellStyle name="Total 2 3 6 2 4 2" xfId="24917"/>
    <cellStyle name="Total 2 3 6 2 4 3" xfId="42185"/>
    <cellStyle name="Total 2 3 6 2 5" xfId="14304"/>
    <cellStyle name="Total 2 3 6 2 5 2" xfId="31968"/>
    <cellStyle name="Total 2 3 6 2 5 3" xfId="49186"/>
    <cellStyle name="Total 2 3 6 2 6" xfId="21274"/>
    <cellStyle name="Total 2 3 6 2 7" xfId="38574"/>
    <cellStyle name="Total 2 3 6 3" xfId="3925"/>
    <cellStyle name="Total 2 3 6 3 2" xfId="5841"/>
    <cellStyle name="Total 2 3 6 3 2 2" xfId="12761"/>
    <cellStyle name="Total 2 3 6 3 2 2 2" xfId="19488"/>
    <cellStyle name="Total 2 3 6 3 2 2 2 2" xfId="37152"/>
    <cellStyle name="Total 2 3 6 3 2 2 2 3" xfId="54329"/>
    <cellStyle name="Total 2 3 6 3 2 2 3" xfId="30425"/>
    <cellStyle name="Total 2 3 6 3 2 2 4" xfId="47652"/>
    <cellStyle name="Total 2 3 6 3 2 3" xfId="9477"/>
    <cellStyle name="Total 2 3 6 3 2 3 2" xfId="27142"/>
    <cellStyle name="Total 2 3 6 3 2 3 3" xfId="44395"/>
    <cellStyle name="Total 2 3 6 3 2 4" xfId="16421"/>
    <cellStyle name="Total 2 3 6 3 2 4 2" xfId="34085"/>
    <cellStyle name="Total 2 3 6 3 2 4 3" xfId="51288"/>
    <cellStyle name="Total 2 3 6 3 2 5" xfId="23506"/>
    <cellStyle name="Total 2 3 6 3 2 6" xfId="40784"/>
    <cellStyle name="Total 2 3 6 3 3" xfId="7622"/>
    <cellStyle name="Total 2 3 6 3 3 2" xfId="25287"/>
    <cellStyle name="Total 2 3 6 3 3 3" xfId="42552"/>
    <cellStyle name="Total 2 3 6 3 4" xfId="14674"/>
    <cellStyle name="Total 2 3 6 3 4 2" xfId="32338"/>
    <cellStyle name="Total 2 3 6 3 4 3" xfId="49553"/>
    <cellStyle name="Total 2 3 6 3 5" xfId="21644"/>
    <cellStyle name="Total 2 3 6 3 6" xfId="38941"/>
    <cellStyle name="Total 2 3 6 4" xfId="4808"/>
    <cellStyle name="Total 2 3 6 4 2" xfId="11728"/>
    <cellStyle name="Total 2 3 6 4 2 2" xfId="18509"/>
    <cellStyle name="Total 2 3 6 4 2 2 2" xfId="36173"/>
    <cellStyle name="Total 2 3 6 4 2 2 3" xfId="53359"/>
    <cellStyle name="Total 2 3 6 4 2 3" xfId="29392"/>
    <cellStyle name="Total 2 3 6 4 2 4" xfId="46628"/>
    <cellStyle name="Total 2 3 6 4 3" xfId="8444"/>
    <cellStyle name="Total 2 3 6 4 3 2" xfId="26109"/>
    <cellStyle name="Total 2 3 6 4 3 3" xfId="43371"/>
    <cellStyle name="Total 2 3 6 4 4" xfId="15442"/>
    <cellStyle name="Total 2 3 6 4 4 2" xfId="33106"/>
    <cellStyle name="Total 2 3 6 4 4 3" xfId="50318"/>
    <cellStyle name="Total 2 3 6 4 5" xfId="22473"/>
    <cellStyle name="Total 2 3 6 4 6" xfId="39760"/>
    <cellStyle name="Total 2 3 6 5" xfId="10414"/>
    <cellStyle name="Total 2 3 6 5 2" xfId="17303"/>
    <cellStyle name="Total 2 3 6 5 2 2" xfId="34967"/>
    <cellStyle name="Total 2 3 6 5 2 3" xfId="52165"/>
    <cellStyle name="Total 2 3 6 5 3" xfId="28078"/>
    <cellStyle name="Total 2 3 6 5 4" xfId="45326"/>
    <cellStyle name="Total 2 3 6 6" xfId="6664"/>
    <cellStyle name="Total 2 3 6 6 2" xfId="24329"/>
    <cellStyle name="Total 2 3 6 6 3" xfId="41603"/>
    <cellStyle name="Total 2 3 6 7" xfId="13695"/>
    <cellStyle name="Total 2 3 6 7 2" xfId="31359"/>
    <cellStyle name="Total 2 3 6 7 3" xfId="48583"/>
    <cellStyle name="Total 2 3 6 8" xfId="20611"/>
    <cellStyle name="Total 2 3 6 9" xfId="37917"/>
    <cellStyle name="Total 2 3 7" xfId="4551"/>
    <cellStyle name="Total 2 3 7 2" xfId="6415"/>
    <cellStyle name="Total 2 3 7 2 2" xfId="13334"/>
    <cellStyle name="Total 2 3 7 2 2 2" xfId="20007"/>
    <cellStyle name="Total 2 3 7 2 2 2 2" xfId="37671"/>
    <cellStyle name="Total 2 3 7 2 2 2 3" xfId="54848"/>
    <cellStyle name="Total 2 3 7 2 2 3" xfId="30998"/>
    <cellStyle name="Total 2 3 7 2 2 4" xfId="48225"/>
    <cellStyle name="Total 2 3 7 2 3" xfId="10050"/>
    <cellStyle name="Total 2 3 7 2 3 2" xfId="27715"/>
    <cellStyle name="Total 2 3 7 2 3 3" xfId="44968"/>
    <cellStyle name="Total 2 3 7 2 4" xfId="16940"/>
    <cellStyle name="Total 2 3 7 2 4 2" xfId="34604"/>
    <cellStyle name="Total 2 3 7 2 4 3" xfId="51807"/>
    <cellStyle name="Total 2 3 7 2 5" xfId="24080"/>
    <cellStyle name="Total 2 3 7 2 6" xfId="41357"/>
    <cellStyle name="Total 2 3 7 3" xfId="11479"/>
    <cellStyle name="Total 2 3 7 3 2" xfId="18260"/>
    <cellStyle name="Total 2 3 7 3 2 2" xfId="35924"/>
    <cellStyle name="Total 2 3 7 3 2 3" xfId="53113"/>
    <cellStyle name="Total 2 3 7 3 3" xfId="29143"/>
    <cellStyle name="Total 2 3 7 3 4" xfId="46382"/>
    <cellStyle name="Total 2 3 7 4" xfId="8195"/>
    <cellStyle name="Total 2 3 7 4 2" xfId="25860"/>
    <cellStyle name="Total 2 3 7 4 3" xfId="43125"/>
    <cellStyle name="Total 2 3 7 5" xfId="15193"/>
    <cellStyle name="Total 2 3 7 5 2" xfId="32857"/>
    <cellStyle name="Total 2 3 7 5 3" xfId="50072"/>
    <cellStyle name="Total 2 3 7 6" xfId="22224"/>
    <cellStyle name="Total 2 3 7 7" xfId="39514"/>
    <cellStyle name="Total 2 3 8" xfId="4457"/>
    <cellStyle name="Total 2 3 8 2" xfId="6321"/>
    <cellStyle name="Total 2 3 8 2 2" xfId="13240"/>
    <cellStyle name="Total 2 3 8 2 2 2" xfId="19913"/>
    <cellStyle name="Total 2 3 8 2 2 2 2" xfId="37577"/>
    <cellStyle name="Total 2 3 8 2 2 2 3" xfId="54754"/>
    <cellStyle name="Total 2 3 8 2 2 3" xfId="30904"/>
    <cellStyle name="Total 2 3 8 2 2 4" xfId="48131"/>
    <cellStyle name="Total 2 3 8 2 3" xfId="9956"/>
    <cellStyle name="Total 2 3 8 2 3 2" xfId="27621"/>
    <cellStyle name="Total 2 3 8 2 3 3" xfId="44874"/>
    <cellStyle name="Total 2 3 8 2 4" xfId="16846"/>
    <cellStyle name="Total 2 3 8 2 4 2" xfId="34510"/>
    <cellStyle name="Total 2 3 8 2 4 3" xfId="51713"/>
    <cellStyle name="Total 2 3 8 2 5" xfId="23986"/>
    <cellStyle name="Total 2 3 8 2 6" xfId="41263"/>
    <cellStyle name="Total 2 3 8 3" xfId="11385"/>
    <cellStyle name="Total 2 3 8 3 2" xfId="18166"/>
    <cellStyle name="Total 2 3 8 3 2 2" xfId="35830"/>
    <cellStyle name="Total 2 3 8 3 2 3" xfId="53019"/>
    <cellStyle name="Total 2 3 8 3 3" xfId="29049"/>
    <cellStyle name="Total 2 3 8 3 4" xfId="46288"/>
    <cellStyle name="Total 2 3 8 4" xfId="8101"/>
    <cellStyle name="Total 2 3 8 4 2" xfId="25766"/>
    <cellStyle name="Total 2 3 8 4 3" xfId="43031"/>
    <cellStyle name="Total 2 3 8 5" xfId="15099"/>
    <cellStyle name="Total 2 3 8 5 2" xfId="32763"/>
    <cellStyle name="Total 2 3 8 5 3" xfId="49978"/>
    <cellStyle name="Total 2 3 8 6" xfId="22130"/>
    <cellStyle name="Total 2 3 8 7" xfId="39420"/>
    <cellStyle name="Total 2 3 9" xfId="10187"/>
    <cellStyle name="Total 2 3 9 2" xfId="17076"/>
    <cellStyle name="Total 2 3 9 2 2" xfId="34740"/>
    <cellStyle name="Total 2 3 9 2 3" xfId="51941"/>
    <cellStyle name="Total 2 3 9 3" xfId="27851"/>
    <cellStyle name="Total 2 3 9 4" xfId="45102"/>
    <cellStyle name="Total 2 4" xfId="2203"/>
    <cellStyle name="Total 2 4 10" xfId="20349"/>
    <cellStyle name="Total 2 4 11" xfId="20071"/>
    <cellStyle name="Total 2 4 2" xfId="2204"/>
    <cellStyle name="Total 2 4 3" xfId="2205"/>
    <cellStyle name="Total 2 4 4" xfId="2681"/>
    <cellStyle name="Total 2 4 4 10" xfId="20402"/>
    <cellStyle name="Total 2 4 4 11" xfId="37711"/>
    <cellStyle name="Total 2 4 4 2" xfId="2910"/>
    <cellStyle name="Total 2 4 4 2 2" xfId="3573"/>
    <cellStyle name="Total 2 4 4 2 2 2" xfId="5489"/>
    <cellStyle name="Total 2 4 4 2 2 2 2" xfId="12409"/>
    <cellStyle name="Total 2 4 4 2 2 2 2 2" xfId="19136"/>
    <cellStyle name="Total 2 4 4 2 2 2 2 2 2" xfId="36800"/>
    <cellStyle name="Total 2 4 4 2 2 2 2 2 3" xfId="53980"/>
    <cellStyle name="Total 2 4 4 2 2 2 2 3" xfId="30073"/>
    <cellStyle name="Total 2 4 4 2 2 2 2 4" xfId="47303"/>
    <cellStyle name="Total 2 4 4 2 2 2 3" xfId="9125"/>
    <cellStyle name="Total 2 4 4 2 2 2 3 2" xfId="26790"/>
    <cellStyle name="Total 2 4 4 2 2 2 3 3" xfId="44046"/>
    <cellStyle name="Total 2 4 4 2 2 2 4" xfId="16069"/>
    <cellStyle name="Total 2 4 4 2 2 2 4 2" xfId="33733"/>
    <cellStyle name="Total 2 4 4 2 2 2 4 3" xfId="50939"/>
    <cellStyle name="Total 2 4 4 2 2 2 5" xfId="23154"/>
    <cellStyle name="Total 2 4 4 2 2 2 6" xfId="40435"/>
    <cellStyle name="Total 2 4 4 2 2 3" xfId="11033"/>
    <cellStyle name="Total 2 4 4 2 2 3 2" xfId="17868"/>
    <cellStyle name="Total 2 4 4 2 2 3 2 2" xfId="35532"/>
    <cellStyle name="Total 2 4 4 2 2 3 2 3" xfId="52724"/>
    <cellStyle name="Total 2 4 4 2 2 3 3" xfId="28697"/>
    <cellStyle name="Total 2 4 4 2 2 3 4" xfId="45939"/>
    <cellStyle name="Total 2 4 4 2 2 4" xfId="7270"/>
    <cellStyle name="Total 2 4 4 2 2 4 2" xfId="24935"/>
    <cellStyle name="Total 2 4 4 2 2 4 3" xfId="42203"/>
    <cellStyle name="Total 2 4 4 2 2 5" xfId="14322"/>
    <cellStyle name="Total 2 4 4 2 2 5 2" xfId="31986"/>
    <cellStyle name="Total 2 4 4 2 2 5 3" xfId="49204"/>
    <cellStyle name="Total 2 4 4 2 2 6" xfId="21292"/>
    <cellStyle name="Total 2 4 4 2 2 7" xfId="38592"/>
    <cellStyle name="Total 2 4 4 2 3" xfId="3943"/>
    <cellStyle name="Total 2 4 4 2 3 2" xfId="5859"/>
    <cellStyle name="Total 2 4 4 2 3 2 2" xfId="12779"/>
    <cellStyle name="Total 2 4 4 2 3 2 2 2" xfId="19506"/>
    <cellStyle name="Total 2 4 4 2 3 2 2 2 2" xfId="37170"/>
    <cellStyle name="Total 2 4 4 2 3 2 2 2 3" xfId="54347"/>
    <cellStyle name="Total 2 4 4 2 3 2 2 3" xfId="30443"/>
    <cellStyle name="Total 2 4 4 2 3 2 2 4" xfId="47670"/>
    <cellStyle name="Total 2 4 4 2 3 2 3" xfId="9495"/>
    <cellStyle name="Total 2 4 4 2 3 2 3 2" xfId="27160"/>
    <cellStyle name="Total 2 4 4 2 3 2 3 3" xfId="44413"/>
    <cellStyle name="Total 2 4 4 2 3 2 4" xfId="16439"/>
    <cellStyle name="Total 2 4 4 2 3 2 4 2" xfId="34103"/>
    <cellStyle name="Total 2 4 4 2 3 2 4 3" xfId="51306"/>
    <cellStyle name="Total 2 4 4 2 3 2 5" xfId="23524"/>
    <cellStyle name="Total 2 4 4 2 3 2 6" xfId="40802"/>
    <cellStyle name="Total 2 4 4 2 3 3" xfId="7640"/>
    <cellStyle name="Total 2 4 4 2 3 3 2" xfId="25305"/>
    <cellStyle name="Total 2 4 4 2 3 3 3" xfId="42570"/>
    <cellStyle name="Total 2 4 4 2 3 4" xfId="14692"/>
    <cellStyle name="Total 2 4 4 2 3 4 2" xfId="32356"/>
    <cellStyle name="Total 2 4 4 2 3 4 3" xfId="49571"/>
    <cellStyle name="Total 2 4 4 2 3 5" xfId="21662"/>
    <cellStyle name="Total 2 4 4 2 3 6" xfId="38959"/>
    <cellStyle name="Total 2 4 4 2 4" xfId="4826"/>
    <cellStyle name="Total 2 4 4 2 4 2" xfId="11746"/>
    <cellStyle name="Total 2 4 4 2 4 2 2" xfId="18527"/>
    <cellStyle name="Total 2 4 4 2 4 2 2 2" xfId="36191"/>
    <cellStyle name="Total 2 4 4 2 4 2 2 3" xfId="53377"/>
    <cellStyle name="Total 2 4 4 2 4 2 3" xfId="29410"/>
    <cellStyle name="Total 2 4 4 2 4 2 4" xfId="46646"/>
    <cellStyle name="Total 2 4 4 2 4 3" xfId="8462"/>
    <cellStyle name="Total 2 4 4 2 4 3 2" xfId="26127"/>
    <cellStyle name="Total 2 4 4 2 4 3 3" xfId="43389"/>
    <cellStyle name="Total 2 4 4 2 4 4" xfId="15460"/>
    <cellStyle name="Total 2 4 4 2 4 4 2" xfId="33124"/>
    <cellStyle name="Total 2 4 4 2 4 4 3" xfId="50336"/>
    <cellStyle name="Total 2 4 4 2 4 5" xfId="22491"/>
    <cellStyle name="Total 2 4 4 2 4 6" xfId="39778"/>
    <cellStyle name="Total 2 4 4 2 5" xfId="10432"/>
    <cellStyle name="Total 2 4 4 2 5 2" xfId="17321"/>
    <cellStyle name="Total 2 4 4 2 5 2 2" xfId="34985"/>
    <cellStyle name="Total 2 4 4 2 5 2 3" xfId="52183"/>
    <cellStyle name="Total 2 4 4 2 5 3" xfId="28096"/>
    <cellStyle name="Total 2 4 4 2 5 4" xfId="45344"/>
    <cellStyle name="Total 2 4 4 2 6" xfId="6682"/>
    <cellStyle name="Total 2 4 4 2 6 2" xfId="24347"/>
    <cellStyle name="Total 2 4 4 2 6 3" xfId="41621"/>
    <cellStyle name="Total 2 4 4 2 7" xfId="13713"/>
    <cellStyle name="Total 2 4 4 2 7 2" xfId="31377"/>
    <cellStyle name="Total 2 4 4 2 7 3" xfId="48601"/>
    <cellStyle name="Total 2 4 4 2 8" xfId="20629"/>
    <cellStyle name="Total 2 4 4 2 9" xfId="37935"/>
    <cellStyle name="Total 2 4 4 3" xfId="3118"/>
    <cellStyle name="Total 2 4 4 3 2" xfId="4148"/>
    <cellStyle name="Total 2 4 4 3 2 2" xfId="6064"/>
    <cellStyle name="Total 2 4 4 3 2 2 2" xfId="12984"/>
    <cellStyle name="Total 2 4 4 3 2 2 2 2" xfId="19711"/>
    <cellStyle name="Total 2 4 4 3 2 2 2 2 2" xfId="37375"/>
    <cellStyle name="Total 2 4 4 3 2 2 2 2 3" xfId="54552"/>
    <cellStyle name="Total 2 4 4 3 2 2 2 3" xfId="30648"/>
    <cellStyle name="Total 2 4 4 3 2 2 2 4" xfId="47875"/>
    <cellStyle name="Total 2 4 4 3 2 2 3" xfId="9700"/>
    <cellStyle name="Total 2 4 4 3 2 2 3 2" xfId="27365"/>
    <cellStyle name="Total 2 4 4 3 2 2 3 3" xfId="44618"/>
    <cellStyle name="Total 2 4 4 3 2 2 4" xfId="16644"/>
    <cellStyle name="Total 2 4 4 3 2 2 4 2" xfId="34308"/>
    <cellStyle name="Total 2 4 4 3 2 2 4 3" xfId="51511"/>
    <cellStyle name="Total 2 4 4 3 2 2 5" xfId="23729"/>
    <cellStyle name="Total 2 4 4 3 2 2 6" xfId="41007"/>
    <cellStyle name="Total 2 4 4 3 2 3" xfId="7845"/>
    <cellStyle name="Total 2 4 4 3 2 3 2" xfId="25510"/>
    <cellStyle name="Total 2 4 4 3 2 3 3" xfId="42775"/>
    <cellStyle name="Total 2 4 4 3 2 4" xfId="14897"/>
    <cellStyle name="Total 2 4 4 3 2 4 2" xfId="32561"/>
    <cellStyle name="Total 2 4 4 3 2 4 3" xfId="49776"/>
    <cellStyle name="Total 2 4 4 3 2 5" xfId="21867"/>
    <cellStyle name="Total 2 4 4 3 2 6" xfId="39164"/>
    <cellStyle name="Total 2 4 4 3 3" xfId="5034"/>
    <cellStyle name="Total 2 4 4 3 3 2" xfId="11954"/>
    <cellStyle name="Total 2 4 4 3 3 2 2" xfId="18735"/>
    <cellStyle name="Total 2 4 4 3 3 2 2 2" xfId="36399"/>
    <cellStyle name="Total 2 4 4 3 3 2 2 3" xfId="53582"/>
    <cellStyle name="Total 2 4 4 3 3 2 3" xfId="29618"/>
    <cellStyle name="Total 2 4 4 3 3 2 4" xfId="46851"/>
    <cellStyle name="Total 2 4 4 3 3 3" xfId="8670"/>
    <cellStyle name="Total 2 4 4 3 3 3 2" xfId="26335"/>
    <cellStyle name="Total 2 4 4 3 3 3 3" xfId="43594"/>
    <cellStyle name="Total 2 4 4 3 3 4" xfId="15668"/>
    <cellStyle name="Total 2 4 4 3 3 4 2" xfId="33332"/>
    <cellStyle name="Total 2 4 4 3 3 4 3" xfId="50541"/>
    <cellStyle name="Total 2 4 4 3 3 5" xfId="22699"/>
    <cellStyle name="Total 2 4 4 3 3 6" xfId="39983"/>
    <cellStyle name="Total 2 4 4 3 4" xfId="10640"/>
    <cellStyle name="Total 2 4 4 3 4 2" xfId="17529"/>
    <cellStyle name="Total 2 4 4 3 4 2 2" xfId="35193"/>
    <cellStyle name="Total 2 4 4 3 4 2 3" xfId="52388"/>
    <cellStyle name="Total 2 4 4 3 4 3" xfId="28304"/>
    <cellStyle name="Total 2 4 4 3 4 4" xfId="45549"/>
    <cellStyle name="Total 2 4 4 3 5" xfId="6890"/>
    <cellStyle name="Total 2 4 4 3 5 2" xfId="24555"/>
    <cellStyle name="Total 2 4 4 3 5 3" xfId="41826"/>
    <cellStyle name="Total 2 4 4 3 6" xfId="13921"/>
    <cellStyle name="Total 2 4 4 3 6 2" xfId="31585"/>
    <cellStyle name="Total 2 4 4 3 6 3" xfId="48806"/>
    <cellStyle name="Total 2 4 4 3 7" xfId="20837"/>
    <cellStyle name="Total 2 4 4 3 8" xfId="38140"/>
    <cellStyle name="Total 2 4 4 4" xfId="3346"/>
    <cellStyle name="Total 2 4 4 4 2" xfId="5262"/>
    <cellStyle name="Total 2 4 4 4 2 2" xfId="12182"/>
    <cellStyle name="Total 2 4 4 4 2 2 2" xfId="18909"/>
    <cellStyle name="Total 2 4 4 4 2 2 2 2" xfId="36573"/>
    <cellStyle name="Total 2 4 4 4 2 2 2 3" xfId="53756"/>
    <cellStyle name="Total 2 4 4 4 2 2 3" xfId="29846"/>
    <cellStyle name="Total 2 4 4 4 2 2 4" xfId="47079"/>
    <cellStyle name="Total 2 4 4 4 2 3" xfId="8898"/>
    <cellStyle name="Total 2 4 4 4 2 3 2" xfId="26563"/>
    <cellStyle name="Total 2 4 4 4 2 3 3" xfId="43822"/>
    <cellStyle name="Total 2 4 4 4 2 4" xfId="15842"/>
    <cellStyle name="Total 2 4 4 4 2 4 2" xfId="33506"/>
    <cellStyle name="Total 2 4 4 4 2 4 3" xfId="50715"/>
    <cellStyle name="Total 2 4 4 4 2 5" xfId="22927"/>
    <cellStyle name="Total 2 4 4 4 2 6" xfId="40211"/>
    <cellStyle name="Total 2 4 4 4 3" xfId="10806"/>
    <cellStyle name="Total 2 4 4 4 3 2" xfId="17641"/>
    <cellStyle name="Total 2 4 4 4 3 2 2" xfId="35305"/>
    <cellStyle name="Total 2 4 4 4 3 2 3" xfId="52500"/>
    <cellStyle name="Total 2 4 4 4 3 3" xfId="28470"/>
    <cellStyle name="Total 2 4 4 4 3 4" xfId="45715"/>
    <cellStyle name="Total 2 4 4 4 4" xfId="7116"/>
    <cellStyle name="Total 2 4 4 4 4 2" xfId="24781"/>
    <cellStyle name="Total 2 4 4 4 4 3" xfId="42052"/>
    <cellStyle name="Total 2 4 4 4 5" xfId="14095"/>
    <cellStyle name="Total 2 4 4 4 5 2" xfId="31759"/>
    <cellStyle name="Total 2 4 4 4 5 3" xfId="48980"/>
    <cellStyle name="Total 2 4 4 4 6" xfId="21065"/>
    <cellStyle name="Total 2 4 4 4 7" xfId="38368"/>
    <cellStyle name="Total 2 4 4 5" xfId="3273"/>
    <cellStyle name="Total 2 4 4 5 2" xfId="5189"/>
    <cellStyle name="Total 2 4 4 5 2 2" xfId="12109"/>
    <cellStyle name="Total 2 4 4 5 2 2 2" xfId="18890"/>
    <cellStyle name="Total 2 4 4 5 2 2 2 2" xfId="36554"/>
    <cellStyle name="Total 2 4 4 5 2 2 2 3" xfId="53737"/>
    <cellStyle name="Total 2 4 4 5 2 2 3" xfId="29773"/>
    <cellStyle name="Total 2 4 4 5 2 2 4" xfId="47006"/>
    <cellStyle name="Total 2 4 4 5 2 3" xfId="8825"/>
    <cellStyle name="Total 2 4 4 5 2 3 2" xfId="26490"/>
    <cellStyle name="Total 2 4 4 5 2 3 3" xfId="43749"/>
    <cellStyle name="Total 2 4 4 5 2 4" xfId="15823"/>
    <cellStyle name="Total 2 4 4 5 2 4 2" xfId="33487"/>
    <cellStyle name="Total 2 4 4 5 2 4 3" xfId="50696"/>
    <cellStyle name="Total 2 4 4 5 2 5" xfId="22854"/>
    <cellStyle name="Total 2 4 4 5 2 6" xfId="40138"/>
    <cellStyle name="Total 2 4 4 5 3" xfId="7045"/>
    <cellStyle name="Total 2 4 4 5 3 2" xfId="24710"/>
    <cellStyle name="Total 2 4 4 5 3 3" xfId="41981"/>
    <cellStyle name="Total 2 4 4 5 4" xfId="14076"/>
    <cellStyle name="Total 2 4 4 5 4 2" xfId="31740"/>
    <cellStyle name="Total 2 4 4 5 4 3" xfId="48961"/>
    <cellStyle name="Total 2 4 4 5 5" xfId="20992"/>
    <cellStyle name="Total 2 4 4 5 6" xfId="38295"/>
    <cellStyle name="Total 2 4 4 6" xfId="4599"/>
    <cellStyle name="Total 2 4 4 6 2" xfId="11519"/>
    <cellStyle name="Total 2 4 4 6 2 2" xfId="18300"/>
    <cellStyle name="Total 2 4 4 6 2 2 2" xfId="35964"/>
    <cellStyle name="Total 2 4 4 6 2 2 3" xfId="53153"/>
    <cellStyle name="Total 2 4 4 6 2 3" xfId="29183"/>
    <cellStyle name="Total 2 4 4 6 2 4" xfId="46422"/>
    <cellStyle name="Total 2 4 4 6 3" xfId="8235"/>
    <cellStyle name="Total 2 4 4 6 3 2" xfId="25900"/>
    <cellStyle name="Total 2 4 4 6 3 3" xfId="43165"/>
    <cellStyle name="Total 2 4 4 6 4" xfId="15233"/>
    <cellStyle name="Total 2 4 4 6 4 2" xfId="32897"/>
    <cellStyle name="Total 2 4 4 6 4 3" xfId="50112"/>
    <cellStyle name="Total 2 4 4 6 5" xfId="22264"/>
    <cellStyle name="Total 2 4 4 6 6" xfId="39554"/>
    <cellStyle name="Total 2 4 4 7" xfId="10205"/>
    <cellStyle name="Total 2 4 4 7 2" xfId="17094"/>
    <cellStyle name="Total 2 4 4 7 2 2" xfId="34758"/>
    <cellStyle name="Total 2 4 4 7 2 3" xfId="51959"/>
    <cellStyle name="Total 2 4 4 7 3" xfId="27869"/>
    <cellStyle name="Total 2 4 4 7 4" xfId="45120"/>
    <cellStyle name="Total 2 4 4 8" xfId="6455"/>
    <cellStyle name="Total 2 4 4 8 2" xfId="24120"/>
    <cellStyle name="Total 2 4 4 8 3" xfId="41397"/>
    <cellStyle name="Total 2 4 4 9" xfId="13486"/>
    <cellStyle name="Total 2 4 4 9 2" xfId="31150"/>
    <cellStyle name="Total 2 4 4 9 3" xfId="48377"/>
    <cellStyle name="Total 2 4 5" xfId="2893"/>
    <cellStyle name="Total 2 4 5 2" xfId="3556"/>
    <cellStyle name="Total 2 4 5 2 2" xfId="5472"/>
    <cellStyle name="Total 2 4 5 2 2 2" xfId="12392"/>
    <cellStyle name="Total 2 4 5 2 2 2 2" xfId="19119"/>
    <cellStyle name="Total 2 4 5 2 2 2 2 2" xfId="36783"/>
    <cellStyle name="Total 2 4 5 2 2 2 2 3" xfId="53963"/>
    <cellStyle name="Total 2 4 5 2 2 2 3" xfId="30056"/>
    <cellStyle name="Total 2 4 5 2 2 2 4" xfId="47286"/>
    <cellStyle name="Total 2 4 5 2 2 3" xfId="9108"/>
    <cellStyle name="Total 2 4 5 2 2 3 2" xfId="26773"/>
    <cellStyle name="Total 2 4 5 2 2 3 3" xfId="44029"/>
    <cellStyle name="Total 2 4 5 2 2 4" xfId="16052"/>
    <cellStyle name="Total 2 4 5 2 2 4 2" xfId="33716"/>
    <cellStyle name="Total 2 4 5 2 2 4 3" xfId="50922"/>
    <cellStyle name="Total 2 4 5 2 2 5" xfId="23137"/>
    <cellStyle name="Total 2 4 5 2 2 6" xfId="40418"/>
    <cellStyle name="Total 2 4 5 2 3" xfId="11016"/>
    <cellStyle name="Total 2 4 5 2 3 2" xfId="17851"/>
    <cellStyle name="Total 2 4 5 2 3 2 2" xfId="35515"/>
    <cellStyle name="Total 2 4 5 2 3 2 3" xfId="52707"/>
    <cellStyle name="Total 2 4 5 2 3 3" xfId="28680"/>
    <cellStyle name="Total 2 4 5 2 3 4" xfId="45922"/>
    <cellStyle name="Total 2 4 5 2 4" xfId="7253"/>
    <cellStyle name="Total 2 4 5 2 4 2" xfId="24918"/>
    <cellStyle name="Total 2 4 5 2 4 3" xfId="42186"/>
    <cellStyle name="Total 2 4 5 2 5" xfId="14305"/>
    <cellStyle name="Total 2 4 5 2 5 2" xfId="31969"/>
    <cellStyle name="Total 2 4 5 2 5 3" xfId="49187"/>
    <cellStyle name="Total 2 4 5 2 6" xfId="21275"/>
    <cellStyle name="Total 2 4 5 2 7" xfId="38575"/>
    <cellStyle name="Total 2 4 5 3" xfId="3926"/>
    <cellStyle name="Total 2 4 5 3 2" xfId="5842"/>
    <cellStyle name="Total 2 4 5 3 2 2" xfId="12762"/>
    <cellStyle name="Total 2 4 5 3 2 2 2" xfId="19489"/>
    <cellStyle name="Total 2 4 5 3 2 2 2 2" xfId="37153"/>
    <cellStyle name="Total 2 4 5 3 2 2 2 3" xfId="54330"/>
    <cellStyle name="Total 2 4 5 3 2 2 3" xfId="30426"/>
    <cellStyle name="Total 2 4 5 3 2 2 4" xfId="47653"/>
    <cellStyle name="Total 2 4 5 3 2 3" xfId="9478"/>
    <cellStyle name="Total 2 4 5 3 2 3 2" xfId="27143"/>
    <cellStyle name="Total 2 4 5 3 2 3 3" xfId="44396"/>
    <cellStyle name="Total 2 4 5 3 2 4" xfId="16422"/>
    <cellStyle name="Total 2 4 5 3 2 4 2" xfId="34086"/>
    <cellStyle name="Total 2 4 5 3 2 4 3" xfId="51289"/>
    <cellStyle name="Total 2 4 5 3 2 5" xfId="23507"/>
    <cellStyle name="Total 2 4 5 3 2 6" xfId="40785"/>
    <cellStyle name="Total 2 4 5 3 3" xfId="7623"/>
    <cellStyle name="Total 2 4 5 3 3 2" xfId="25288"/>
    <cellStyle name="Total 2 4 5 3 3 3" xfId="42553"/>
    <cellStyle name="Total 2 4 5 3 4" xfId="14675"/>
    <cellStyle name="Total 2 4 5 3 4 2" xfId="32339"/>
    <cellStyle name="Total 2 4 5 3 4 3" xfId="49554"/>
    <cellStyle name="Total 2 4 5 3 5" xfId="21645"/>
    <cellStyle name="Total 2 4 5 3 6" xfId="38942"/>
    <cellStyle name="Total 2 4 5 4" xfId="4809"/>
    <cellStyle name="Total 2 4 5 4 2" xfId="11729"/>
    <cellStyle name="Total 2 4 5 4 2 2" xfId="18510"/>
    <cellStyle name="Total 2 4 5 4 2 2 2" xfId="36174"/>
    <cellStyle name="Total 2 4 5 4 2 2 3" xfId="53360"/>
    <cellStyle name="Total 2 4 5 4 2 3" xfId="29393"/>
    <cellStyle name="Total 2 4 5 4 2 4" xfId="46629"/>
    <cellStyle name="Total 2 4 5 4 3" xfId="8445"/>
    <cellStyle name="Total 2 4 5 4 3 2" xfId="26110"/>
    <cellStyle name="Total 2 4 5 4 3 3" xfId="43372"/>
    <cellStyle name="Total 2 4 5 4 4" xfId="15443"/>
    <cellStyle name="Total 2 4 5 4 4 2" xfId="33107"/>
    <cellStyle name="Total 2 4 5 4 4 3" xfId="50319"/>
    <cellStyle name="Total 2 4 5 4 5" xfId="22474"/>
    <cellStyle name="Total 2 4 5 4 6" xfId="39761"/>
    <cellStyle name="Total 2 4 5 5" xfId="10415"/>
    <cellStyle name="Total 2 4 5 5 2" xfId="17304"/>
    <cellStyle name="Total 2 4 5 5 2 2" xfId="34968"/>
    <cellStyle name="Total 2 4 5 5 2 3" xfId="52166"/>
    <cellStyle name="Total 2 4 5 5 3" xfId="28079"/>
    <cellStyle name="Total 2 4 5 5 4" xfId="45327"/>
    <cellStyle name="Total 2 4 5 6" xfId="6665"/>
    <cellStyle name="Total 2 4 5 6 2" xfId="24330"/>
    <cellStyle name="Total 2 4 5 6 3" xfId="41604"/>
    <cellStyle name="Total 2 4 5 7" xfId="13696"/>
    <cellStyle name="Total 2 4 5 7 2" xfId="31360"/>
    <cellStyle name="Total 2 4 5 7 3" xfId="48584"/>
    <cellStyle name="Total 2 4 5 8" xfId="20612"/>
    <cellStyle name="Total 2 4 5 9" xfId="37918"/>
    <cellStyle name="Total 2 4 6" xfId="4555"/>
    <cellStyle name="Total 2 4 6 2" xfId="6419"/>
    <cellStyle name="Total 2 4 6 2 2" xfId="13338"/>
    <cellStyle name="Total 2 4 6 2 2 2" xfId="20011"/>
    <cellStyle name="Total 2 4 6 2 2 2 2" xfId="37675"/>
    <cellStyle name="Total 2 4 6 2 2 2 3" xfId="54852"/>
    <cellStyle name="Total 2 4 6 2 2 3" xfId="31002"/>
    <cellStyle name="Total 2 4 6 2 2 4" xfId="48229"/>
    <cellStyle name="Total 2 4 6 2 3" xfId="10054"/>
    <cellStyle name="Total 2 4 6 2 3 2" xfId="27719"/>
    <cellStyle name="Total 2 4 6 2 3 3" xfId="44972"/>
    <cellStyle name="Total 2 4 6 2 4" xfId="16944"/>
    <cellStyle name="Total 2 4 6 2 4 2" xfId="34608"/>
    <cellStyle name="Total 2 4 6 2 4 3" xfId="51811"/>
    <cellStyle name="Total 2 4 6 2 5" xfId="24084"/>
    <cellStyle name="Total 2 4 6 2 6" xfId="41361"/>
    <cellStyle name="Total 2 4 6 3" xfId="11483"/>
    <cellStyle name="Total 2 4 6 3 2" xfId="18264"/>
    <cellStyle name="Total 2 4 6 3 2 2" xfId="35928"/>
    <cellStyle name="Total 2 4 6 3 2 3" xfId="53117"/>
    <cellStyle name="Total 2 4 6 3 3" xfId="29147"/>
    <cellStyle name="Total 2 4 6 3 4" xfId="46386"/>
    <cellStyle name="Total 2 4 6 4" xfId="8199"/>
    <cellStyle name="Total 2 4 6 4 2" xfId="25864"/>
    <cellStyle name="Total 2 4 6 4 3" xfId="43129"/>
    <cellStyle name="Total 2 4 6 5" xfId="15197"/>
    <cellStyle name="Total 2 4 6 5 2" xfId="32861"/>
    <cellStyle name="Total 2 4 6 5 3" xfId="50076"/>
    <cellStyle name="Total 2 4 6 6" xfId="22228"/>
    <cellStyle name="Total 2 4 6 7" xfId="39518"/>
    <cellStyle name="Total 2 4 7" xfId="4581"/>
    <cellStyle name="Total 2 4 7 2" xfId="6441"/>
    <cellStyle name="Total 2 4 7 2 2" xfId="13360"/>
    <cellStyle name="Total 2 4 7 2 2 2" xfId="20033"/>
    <cellStyle name="Total 2 4 7 2 2 2 2" xfId="37697"/>
    <cellStyle name="Total 2 4 7 2 2 2 3" xfId="54874"/>
    <cellStyle name="Total 2 4 7 2 2 3" xfId="31024"/>
    <cellStyle name="Total 2 4 7 2 2 4" xfId="48251"/>
    <cellStyle name="Total 2 4 7 2 3" xfId="10076"/>
    <cellStyle name="Total 2 4 7 2 3 2" xfId="27741"/>
    <cellStyle name="Total 2 4 7 2 3 3" xfId="44994"/>
    <cellStyle name="Total 2 4 7 2 4" xfId="16966"/>
    <cellStyle name="Total 2 4 7 2 4 2" xfId="34630"/>
    <cellStyle name="Total 2 4 7 2 4 3" xfId="51833"/>
    <cellStyle name="Total 2 4 7 2 5" xfId="24106"/>
    <cellStyle name="Total 2 4 7 2 6" xfId="41383"/>
    <cellStyle name="Total 2 4 7 3" xfId="11505"/>
    <cellStyle name="Total 2 4 7 3 2" xfId="18286"/>
    <cellStyle name="Total 2 4 7 3 2 2" xfId="35950"/>
    <cellStyle name="Total 2 4 7 3 2 3" xfId="53139"/>
    <cellStyle name="Total 2 4 7 3 3" xfId="29169"/>
    <cellStyle name="Total 2 4 7 3 4" xfId="46408"/>
    <cellStyle name="Total 2 4 7 4" xfId="8221"/>
    <cellStyle name="Total 2 4 7 4 2" xfId="25886"/>
    <cellStyle name="Total 2 4 7 4 3" xfId="43151"/>
    <cellStyle name="Total 2 4 7 5" xfId="15219"/>
    <cellStyle name="Total 2 4 7 5 2" xfId="32883"/>
    <cellStyle name="Total 2 4 7 5 3" xfId="50098"/>
    <cellStyle name="Total 2 4 7 6" xfId="22250"/>
    <cellStyle name="Total 2 4 7 7" xfId="39540"/>
    <cellStyle name="Total 2 4 8" xfId="10188"/>
    <cellStyle name="Total 2 4 8 2" xfId="17077"/>
    <cellStyle name="Total 2 4 8 2 2" xfId="34741"/>
    <cellStyle name="Total 2 4 8 2 3" xfId="51942"/>
    <cellStyle name="Total 2 4 8 3" xfId="27852"/>
    <cellStyle name="Total 2 4 8 4" xfId="45103"/>
    <cellStyle name="Total 2 4 9" xfId="13469"/>
    <cellStyle name="Total 2 4 9 2" xfId="31133"/>
    <cellStyle name="Total 2 4 9 3" xfId="48360"/>
    <cellStyle name="Total 2 5" xfId="2206"/>
    <cellStyle name="Total 2 5 10" xfId="20070"/>
    <cellStyle name="Total 2 5 2" xfId="2207"/>
    <cellStyle name="Total 2 5 3" xfId="2680"/>
    <cellStyle name="Total 2 5 3 10" xfId="20401"/>
    <cellStyle name="Total 2 5 3 11" xfId="37710"/>
    <cellStyle name="Total 2 5 3 2" xfId="2909"/>
    <cellStyle name="Total 2 5 3 2 2" xfId="3572"/>
    <cellStyle name="Total 2 5 3 2 2 2" xfId="5488"/>
    <cellStyle name="Total 2 5 3 2 2 2 2" xfId="12408"/>
    <cellStyle name="Total 2 5 3 2 2 2 2 2" xfId="19135"/>
    <cellStyle name="Total 2 5 3 2 2 2 2 2 2" xfId="36799"/>
    <cellStyle name="Total 2 5 3 2 2 2 2 2 3" xfId="53979"/>
    <cellStyle name="Total 2 5 3 2 2 2 2 3" xfId="30072"/>
    <cellStyle name="Total 2 5 3 2 2 2 2 4" xfId="47302"/>
    <cellStyle name="Total 2 5 3 2 2 2 3" xfId="9124"/>
    <cellStyle name="Total 2 5 3 2 2 2 3 2" xfId="26789"/>
    <cellStyle name="Total 2 5 3 2 2 2 3 3" xfId="44045"/>
    <cellStyle name="Total 2 5 3 2 2 2 4" xfId="16068"/>
    <cellStyle name="Total 2 5 3 2 2 2 4 2" xfId="33732"/>
    <cellStyle name="Total 2 5 3 2 2 2 4 3" xfId="50938"/>
    <cellStyle name="Total 2 5 3 2 2 2 5" xfId="23153"/>
    <cellStyle name="Total 2 5 3 2 2 2 6" xfId="40434"/>
    <cellStyle name="Total 2 5 3 2 2 3" xfId="11032"/>
    <cellStyle name="Total 2 5 3 2 2 3 2" xfId="17867"/>
    <cellStyle name="Total 2 5 3 2 2 3 2 2" xfId="35531"/>
    <cellStyle name="Total 2 5 3 2 2 3 2 3" xfId="52723"/>
    <cellStyle name="Total 2 5 3 2 2 3 3" xfId="28696"/>
    <cellStyle name="Total 2 5 3 2 2 3 4" xfId="45938"/>
    <cellStyle name="Total 2 5 3 2 2 4" xfId="7269"/>
    <cellStyle name="Total 2 5 3 2 2 4 2" xfId="24934"/>
    <cellStyle name="Total 2 5 3 2 2 4 3" xfId="42202"/>
    <cellStyle name="Total 2 5 3 2 2 5" xfId="14321"/>
    <cellStyle name="Total 2 5 3 2 2 5 2" xfId="31985"/>
    <cellStyle name="Total 2 5 3 2 2 5 3" xfId="49203"/>
    <cellStyle name="Total 2 5 3 2 2 6" xfId="21291"/>
    <cellStyle name="Total 2 5 3 2 2 7" xfId="38591"/>
    <cellStyle name="Total 2 5 3 2 3" xfId="3942"/>
    <cellStyle name="Total 2 5 3 2 3 2" xfId="5858"/>
    <cellStyle name="Total 2 5 3 2 3 2 2" xfId="12778"/>
    <cellStyle name="Total 2 5 3 2 3 2 2 2" xfId="19505"/>
    <cellStyle name="Total 2 5 3 2 3 2 2 2 2" xfId="37169"/>
    <cellStyle name="Total 2 5 3 2 3 2 2 2 3" xfId="54346"/>
    <cellStyle name="Total 2 5 3 2 3 2 2 3" xfId="30442"/>
    <cellStyle name="Total 2 5 3 2 3 2 2 4" xfId="47669"/>
    <cellStyle name="Total 2 5 3 2 3 2 3" xfId="9494"/>
    <cellStyle name="Total 2 5 3 2 3 2 3 2" xfId="27159"/>
    <cellStyle name="Total 2 5 3 2 3 2 3 3" xfId="44412"/>
    <cellStyle name="Total 2 5 3 2 3 2 4" xfId="16438"/>
    <cellStyle name="Total 2 5 3 2 3 2 4 2" xfId="34102"/>
    <cellStyle name="Total 2 5 3 2 3 2 4 3" xfId="51305"/>
    <cellStyle name="Total 2 5 3 2 3 2 5" xfId="23523"/>
    <cellStyle name="Total 2 5 3 2 3 2 6" xfId="40801"/>
    <cellStyle name="Total 2 5 3 2 3 3" xfId="7639"/>
    <cellStyle name="Total 2 5 3 2 3 3 2" xfId="25304"/>
    <cellStyle name="Total 2 5 3 2 3 3 3" xfId="42569"/>
    <cellStyle name="Total 2 5 3 2 3 4" xfId="14691"/>
    <cellStyle name="Total 2 5 3 2 3 4 2" xfId="32355"/>
    <cellStyle name="Total 2 5 3 2 3 4 3" xfId="49570"/>
    <cellStyle name="Total 2 5 3 2 3 5" xfId="21661"/>
    <cellStyle name="Total 2 5 3 2 3 6" xfId="38958"/>
    <cellStyle name="Total 2 5 3 2 4" xfId="4825"/>
    <cellStyle name="Total 2 5 3 2 4 2" xfId="11745"/>
    <cellStyle name="Total 2 5 3 2 4 2 2" xfId="18526"/>
    <cellStyle name="Total 2 5 3 2 4 2 2 2" xfId="36190"/>
    <cellStyle name="Total 2 5 3 2 4 2 2 3" xfId="53376"/>
    <cellStyle name="Total 2 5 3 2 4 2 3" xfId="29409"/>
    <cellStyle name="Total 2 5 3 2 4 2 4" xfId="46645"/>
    <cellStyle name="Total 2 5 3 2 4 3" xfId="8461"/>
    <cellStyle name="Total 2 5 3 2 4 3 2" xfId="26126"/>
    <cellStyle name="Total 2 5 3 2 4 3 3" xfId="43388"/>
    <cellStyle name="Total 2 5 3 2 4 4" xfId="15459"/>
    <cellStyle name="Total 2 5 3 2 4 4 2" xfId="33123"/>
    <cellStyle name="Total 2 5 3 2 4 4 3" xfId="50335"/>
    <cellStyle name="Total 2 5 3 2 4 5" xfId="22490"/>
    <cellStyle name="Total 2 5 3 2 4 6" xfId="39777"/>
    <cellStyle name="Total 2 5 3 2 5" xfId="10431"/>
    <cellStyle name="Total 2 5 3 2 5 2" xfId="17320"/>
    <cellStyle name="Total 2 5 3 2 5 2 2" xfId="34984"/>
    <cellStyle name="Total 2 5 3 2 5 2 3" xfId="52182"/>
    <cellStyle name="Total 2 5 3 2 5 3" xfId="28095"/>
    <cellStyle name="Total 2 5 3 2 5 4" xfId="45343"/>
    <cellStyle name="Total 2 5 3 2 6" xfId="6681"/>
    <cellStyle name="Total 2 5 3 2 6 2" xfId="24346"/>
    <cellStyle name="Total 2 5 3 2 6 3" xfId="41620"/>
    <cellStyle name="Total 2 5 3 2 7" xfId="13712"/>
    <cellStyle name="Total 2 5 3 2 7 2" xfId="31376"/>
    <cellStyle name="Total 2 5 3 2 7 3" xfId="48600"/>
    <cellStyle name="Total 2 5 3 2 8" xfId="20628"/>
    <cellStyle name="Total 2 5 3 2 9" xfId="37934"/>
    <cellStyle name="Total 2 5 3 3" xfId="3117"/>
    <cellStyle name="Total 2 5 3 3 2" xfId="4147"/>
    <cellStyle name="Total 2 5 3 3 2 2" xfId="6063"/>
    <cellStyle name="Total 2 5 3 3 2 2 2" xfId="12983"/>
    <cellStyle name="Total 2 5 3 3 2 2 2 2" xfId="19710"/>
    <cellStyle name="Total 2 5 3 3 2 2 2 2 2" xfId="37374"/>
    <cellStyle name="Total 2 5 3 3 2 2 2 2 3" xfId="54551"/>
    <cellStyle name="Total 2 5 3 3 2 2 2 3" xfId="30647"/>
    <cellStyle name="Total 2 5 3 3 2 2 2 4" xfId="47874"/>
    <cellStyle name="Total 2 5 3 3 2 2 3" xfId="9699"/>
    <cellStyle name="Total 2 5 3 3 2 2 3 2" xfId="27364"/>
    <cellStyle name="Total 2 5 3 3 2 2 3 3" xfId="44617"/>
    <cellStyle name="Total 2 5 3 3 2 2 4" xfId="16643"/>
    <cellStyle name="Total 2 5 3 3 2 2 4 2" xfId="34307"/>
    <cellStyle name="Total 2 5 3 3 2 2 4 3" xfId="51510"/>
    <cellStyle name="Total 2 5 3 3 2 2 5" xfId="23728"/>
    <cellStyle name="Total 2 5 3 3 2 2 6" xfId="41006"/>
    <cellStyle name="Total 2 5 3 3 2 3" xfId="7844"/>
    <cellStyle name="Total 2 5 3 3 2 3 2" xfId="25509"/>
    <cellStyle name="Total 2 5 3 3 2 3 3" xfId="42774"/>
    <cellStyle name="Total 2 5 3 3 2 4" xfId="14896"/>
    <cellStyle name="Total 2 5 3 3 2 4 2" xfId="32560"/>
    <cellStyle name="Total 2 5 3 3 2 4 3" xfId="49775"/>
    <cellStyle name="Total 2 5 3 3 2 5" xfId="21866"/>
    <cellStyle name="Total 2 5 3 3 2 6" xfId="39163"/>
    <cellStyle name="Total 2 5 3 3 3" xfId="5033"/>
    <cellStyle name="Total 2 5 3 3 3 2" xfId="11953"/>
    <cellStyle name="Total 2 5 3 3 3 2 2" xfId="18734"/>
    <cellStyle name="Total 2 5 3 3 3 2 2 2" xfId="36398"/>
    <cellStyle name="Total 2 5 3 3 3 2 2 3" xfId="53581"/>
    <cellStyle name="Total 2 5 3 3 3 2 3" xfId="29617"/>
    <cellStyle name="Total 2 5 3 3 3 2 4" xfId="46850"/>
    <cellStyle name="Total 2 5 3 3 3 3" xfId="8669"/>
    <cellStyle name="Total 2 5 3 3 3 3 2" xfId="26334"/>
    <cellStyle name="Total 2 5 3 3 3 3 3" xfId="43593"/>
    <cellStyle name="Total 2 5 3 3 3 4" xfId="15667"/>
    <cellStyle name="Total 2 5 3 3 3 4 2" xfId="33331"/>
    <cellStyle name="Total 2 5 3 3 3 4 3" xfId="50540"/>
    <cellStyle name="Total 2 5 3 3 3 5" xfId="22698"/>
    <cellStyle name="Total 2 5 3 3 3 6" xfId="39982"/>
    <cellStyle name="Total 2 5 3 3 4" xfId="10639"/>
    <cellStyle name="Total 2 5 3 3 4 2" xfId="17528"/>
    <cellStyle name="Total 2 5 3 3 4 2 2" xfId="35192"/>
    <cellStyle name="Total 2 5 3 3 4 2 3" xfId="52387"/>
    <cellStyle name="Total 2 5 3 3 4 3" xfId="28303"/>
    <cellStyle name="Total 2 5 3 3 4 4" xfId="45548"/>
    <cellStyle name="Total 2 5 3 3 5" xfId="6889"/>
    <cellStyle name="Total 2 5 3 3 5 2" xfId="24554"/>
    <cellStyle name="Total 2 5 3 3 5 3" xfId="41825"/>
    <cellStyle name="Total 2 5 3 3 6" xfId="13920"/>
    <cellStyle name="Total 2 5 3 3 6 2" xfId="31584"/>
    <cellStyle name="Total 2 5 3 3 6 3" xfId="48805"/>
    <cellStyle name="Total 2 5 3 3 7" xfId="20836"/>
    <cellStyle name="Total 2 5 3 3 8" xfId="38139"/>
    <cellStyle name="Total 2 5 3 4" xfId="3345"/>
    <cellStyle name="Total 2 5 3 4 2" xfId="5261"/>
    <cellStyle name="Total 2 5 3 4 2 2" xfId="12181"/>
    <cellStyle name="Total 2 5 3 4 2 2 2" xfId="18908"/>
    <cellStyle name="Total 2 5 3 4 2 2 2 2" xfId="36572"/>
    <cellStyle name="Total 2 5 3 4 2 2 2 3" xfId="53755"/>
    <cellStyle name="Total 2 5 3 4 2 2 3" xfId="29845"/>
    <cellStyle name="Total 2 5 3 4 2 2 4" xfId="47078"/>
    <cellStyle name="Total 2 5 3 4 2 3" xfId="8897"/>
    <cellStyle name="Total 2 5 3 4 2 3 2" xfId="26562"/>
    <cellStyle name="Total 2 5 3 4 2 3 3" xfId="43821"/>
    <cellStyle name="Total 2 5 3 4 2 4" xfId="15841"/>
    <cellStyle name="Total 2 5 3 4 2 4 2" xfId="33505"/>
    <cellStyle name="Total 2 5 3 4 2 4 3" xfId="50714"/>
    <cellStyle name="Total 2 5 3 4 2 5" xfId="22926"/>
    <cellStyle name="Total 2 5 3 4 2 6" xfId="40210"/>
    <cellStyle name="Total 2 5 3 4 3" xfId="10805"/>
    <cellStyle name="Total 2 5 3 4 3 2" xfId="17640"/>
    <cellStyle name="Total 2 5 3 4 3 2 2" xfId="35304"/>
    <cellStyle name="Total 2 5 3 4 3 2 3" xfId="52499"/>
    <cellStyle name="Total 2 5 3 4 3 3" xfId="28469"/>
    <cellStyle name="Total 2 5 3 4 3 4" xfId="45714"/>
    <cellStyle name="Total 2 5 3 4 4" xfId="7115"/>
    <cellStyle name="Total 2 5 3 4 4 2" xfId="24780"/>
    <cellStyle name="Total 2 5 3 4 4 3" xfId="42051"/>
    <cellStyle name="Total 2 5 3 4 5" xfId="14094"/>
    <cellStyle name="Total 2 5 3 4 5 2" xfId="31758"/>
    <cellStyle name="Total 2 5 3 4 5 3" xfId="48979"/>
    <cellStyle name="Total 2 5 3 4 6" xfId="21064"/>
    <cellStyle name="Total 2 5 3 4 7" xfId="38367"/>
    <cellStyle name="Total 2 5 3 5" xfId="3274"/>
    <cellStyle name="Total 2 5 3 5 2" xfId="5190"/>
    <cellStyle name="Total 2 5 3 5 2 2" xfId="12110"/>
    <cellStyle name="Total 2 5 3 5 2 2 2" xfId="18891"/>
    <cellStyle name="Total 2 5 3 5 2 2 2 2" xfId="36555"/>
    <cellStyle name="Total 2 5 3 5 2 2 2 3" xfId="53738"/>
    <cellStyle name="Total 2 5 3 5 2 2 3" xfId="29774"/>
    <cellStyle name="Total 2 5 3 5 2 2 4" xfId="47007"/>
    <cellStyle name="Total 2 5 3 5 2 3" xfId="8826"/>
    <cellStyle name="Total 2 5 3 5 2 3 2" xfId="26491"/>
    <cellStyle name="Total 2 5 3 5 2 3 3" xfId="43750"/>
    <cellStyle name="Total 2 5 3 5 2 4" xfId="15824"/>
    <cellStyle name="Total 2 5 3 5 2 4 2" xfId="33488"/>
    <cellStyle name="Total 2 5 3 5 2 4 3" xfId="50697"/>
    <cellStyle name="Total 2 5 3 5 2 5" xfId="22855"/>
    <cellStyle name="Total 2 5 3 5 2 6" xfId="40139"/>
    <cellStyle name="Total 2 5 3 5 3" xfId="7046"/>
    <cellStyle name="Total 2 5 3 5 3 2" xfId="24711"/>
    <cellStyle name="Total 2 5 3 5 3 3" xfId="41982"/>
    <cellStyle name="Total 2 5 3 5 4" xfId="14077"/>
    <cellStyle name="Total 2 5 3 5 4 2" xfId="31741"/>
    <cellStyle name="Total 2 5 3 5 4 3" xfId="48962"/>
    <cellStyle name="Total 2 5 3 5 5" xfId="20993"/>
    <cellStyle name="Total 2 5 3 5 6" xfId="38296"/>
    <cellStyle name="Total 2 5 3 6" xfId="4598"/>
    <cellStyle name="Total 2 5 3 6 2" xfId="11518"/>
    <cellStyle name="Total 2 5 3 6 2 2" xfId="18299"/>
    <cellStyle name="Total 2 5 3 6 2 2 2" xfId="35963"/>
    <cellStyle name="Total 2 5 3 6 2 2 3" xfId="53152"/>
    <cellStyle name="Total 2 5 3 6 2 3" xfId="29182"/>
    <cellStyle name="Total 2 5 3 6 2 4" xfId="46421"/>
    <cellStyle name="Total 2 5 3 6 3" xfId="8234"/>
    <cellStyle name="Total 2 5 3 6 3 2" xfId="25899"/>
    <cellStyle name="Total 2 5 3 6 3 3" xfId="43164"/>
    <cellStyle name="Total 2 5 3 6 4" xfId="15232"/>
    <cellStyle name="Total 2 5 3 6 4 2" xfId="32896"/>
    <cellStyle name="Total 2 5 3 6 4 3" xfId="50111"/>
    <cellStyle name="Total 2 5 3 6 5" xfId="22263"/>
    <cellStyle name="Total 2 5 3 6 6" xfId="39553"/>
    <cellStyle name="Total 2 5 3 7" xfId="10204"/>
    <cellStyle name="Total 2 5 3 7 2" xfId="17093"/>
    <cellStyle name="Total 2 5 3 7 2 2" xfId="34757"/>
    <cellStyle name="Total 2 5 3 7 2 3" xfId="51958"/>
    <cellStyle name="Total 2 5 3 7 3" xfId="27868"/>
    <cellStyle name="Total 2 5 3 7 4" xfId="45119"/>
    <cellStyle name="Total 2 5 3 8" xfId="6454"/>
    <cellStyle name="Total 2 5 3 8 2" xfId="24119"/>
    <cellStyle name="Total 2 5 3 8 3" xfId="41396"/>
    <cellStyle name="Total 2 5 3 9" xfId="13485"/>
    <cellStyle name="Total 2 5 3 9 2" xfId="31149"/>
    <cellStyle name="Total 2 5 3 9 3" xfId="48376"/>
    <cellStyle name="Total 2 5 4" xfId="2894"/>
    <cellStyle name="Total 2 5 4 2" xfId="3557"/>
    <cellStyle name="Total 2 5 4 2 2" xfId="5473"/>
    <cellStyle name="Total 2 5 4 2 2 2" xfId="12393"/>
    <cellStyle name="Total 2 5 4 2 2 2 2" xfId="19120"/>
    <cellStyle name="Total 2 5 4 2 2 2 2 2" xfId="36784"/>
    <cellStyle name="Total 2 5 4 2 2 2 2 3" xfId="53964"/>
    <cellStyle name="Total 2 5 4 2 2 2 3" xfId="30057"/>
    <cellStyle name="Total 2 5 4 2 2 2 4" xfId="47287"/>
    <cellStyle name="Total 2 5 4 2 2 3" xfId="9109"/>
    <cellStyle name="Total 2 5 4 2 2 3 2" xfId="26774"/>
    <cellStyle name="Total 2 5 4 2 2 3 3" xfId="44030"/>
    <cellStyle name="Total 2 5 4 2 2 4" xfId="16053"/>
    <cellStyle name="Total 2 5 4 2 2 4 2" xfId="33717"/>
    <cellStyle name="Total 2 5 4 2 2 4 3" xfId="50923"/>
    <cellStyle name="Total 2 5 4 2 2 5" xfId="23138"/>
    <cellStyle name="Total 2 5 4 2 2 6" xfId="40419"/>
    <cellStyle name="Total 2 5 4 2 3" xfId="11017"/>
    <cellStyle name="Total 2 5 4 2 3 2" xfId="17852"/>
    <cellStyle name="Total 2 5 4 2 3 2 2" xfId="35516"/>
    <cellStyle name="Total 2 5 4 2 3 2 3" xfId="52708"/>
    <cellStyle name="Total 2 5 4 2 3 3" xfId="28681"/>
    <cellStyle name="Total 2 5 4 2 3 4" xfId="45923"/>
    <cellStyle name="Total 2 5 4 2 4" xfId="7254"/>
    <cellStyle name="Total 2 5 4 2 4 2" xfId="24919"/>
    <cellStyle name="Total 2 5 4 2 4 3" xfId="42187"/>
    <cellStyle name="Total 2 5 4 2 5" xfId="14306"/>
    <cellStyle name="Total 2 5 4 2 5 2" xfId="31970"/>
    <cellStyle name="Total 2 5 4 2 5 3" xfId="49188"/>
    <cellStyle name="Total 2 5 4 2 6" xfId="21276"/>
    <cellStyle name="Total 2 5 4 2 7" xfId="38576"/>
    <cellStyle name="Total 2 5 4 3" xfId="3927"/>
    <cellStyle name="Total 2 5 4 3 2" xfId="5843"/>
    <cellStyle name="Total 2 5 4 3 2 2" xfId="12763"/>
    <cellStyle name="Total 2 5 4 3 2 2 2" xfId="19490"/>
    <cellStyle name="Total 2 5 4 3 2 2 2 2" xfId="37154"/>
    <cellStyle name="Total 2 5 4 3 2 2 2 3" xfId="54331"/>
    <cellStyle name="Total 2 5 4 3 2 2 3" xfId="30427"/>
    <cellStyle name="Total 2 5 4 3 2 2 4" xfId="47654"/>
    <cellStyle name="Total 2 5 4 3 2 3" xfId="9479"/>
    <cellStyle name="Total 2 5 4 3 2 3 2" xfId="27144"/>
    <cellStyle name="Total 2 5 4 3 2 3 3" xfId="44397"/>
    <cellStyle name="Total 2 5 4 3 2 4" xfId="16423"/>
    <cellStyle name="Total 2 5 4 3 2 4 2" xfId="34087"/>
    <cellStyle name="Total 2 5 4 3 2 4 3" xfId="51290"/>
    <cellStyle name="Total 2 5 4 3 2 5" xfId="23508"/>
    <cellStyle name="Total 2 5 4 3 2 6" xfId="40786"/>
    <cellStyle name="Total 2 5 4 3 3" xfId="7624"/>
    <cellStyle name="Total 2 5 4 3 3 2" xfId="25289"/>
    <cellStyle name="Total 2 5 4 3 3 3" xfId="42554"/>
    <cellStyle name="Total 2 5 4 3 4" xfId="14676"/>
    <cellStyle name="Total 2 5 4 3 4 2" xfId="32340"/>
    <cellStyle name="Total 2 5 4 3 4 3" xfId="49555"/>
    <cellStyle name="Total 2 5 4 3 5" xfId="21646"/>
    <cellStyle name="Total 2 5 4 3 6" xfId="38943"/>
    <cellStyle name="Total 2 5 4 4" xfId="4810"/>
    <cellStyle name="Total 2 5 4 4 2" xfId="11730"/>
    <cellStyle name="Total 2 5 4 4 2 2" xfId="18511"/>
    <cellStyle name="Total 2 5 4 4 2 2 2" xfId="36175"/>
    <cellStyle name="Total 2 5 4 4 2 2 3" xfId="53361"/>
    <cellStyle name="Total 2 5 4 4 2 3" xfId="29394"/>
    <cellStyle name="Total 2 5 4 4 2 4" xfId="46630"/>
    <cellStyle name="Total 2 5 4 4 3" xfId="8446"/>
    <cellStyle name="Total 2 5 4 4 3 2" xfId="26111"/>
    <cellStyle name="Total 2 5 4 4 3 3" xfId="43373"/>
    <cellStyle name="Total 2 5 4 4 4" xfId="15444"/>
    <cellStyle name="Total 2 5 4 4 4 2" xfId="33108"/>
    <cellStyle name="Total 2 5 4 4 4 3" xfId="50320"/>
    <cellStyle name="Total 2 5 4 4 5" xfId="22475"/>
    <cellStyle name="Total 2 5 4 4 6" xfId="39762"/>
    <cellStyle name="Total 2 5 4 5" xfId="10416"/>
    <cellStyle name="Total 2 5 4 5 2" xfId="17305"/>
    <cellStyle name="Total 2 5 4 5 2 2" xfId="34969"/>
    <cellStyle name="Total 2 5 4 5 2 3" xfId="52167"/>
    <cellStyle name="Total 2 5 4 5 3" xfId="28080"/>
    <cellStyle name="Total 2 5 4 5 4" xfId="45328"/>
    <cellStyle name="Total 2 5 4 6" xfId="6666"/>
    <cellStyle name="Total 2 5 4 6 2" xfId="24331"/>
    <cellStyle name="Total 2 5 4 6 3" xfId="41605"/>
    <cellStyle name="Total 2 5 4 7" xfId="13697"/>
    <cellStyle name="Total 2 5 4 7 2" xfId="31361"/>
    <cellStyle name="Total 2 5 4 7 3" xfId="48585"/>
    <cellStyle name="Total 2 5 4 8" xfId="20613"/>
    <cellStyle name="Total 2 5 4 9" xfId="37919"/>
    <cellStyle name="Total 2 5 5" xfId="4558"/>
    <cellStyle name="Total 2 5 5 2" xfId="6422"/>
    <cellStyle name="Total 2 5 5 2 2" xfId="13341"/>
    <cellStyle name="Total 2 5 5 2 2 2" xfId="20014"/>
    <cellStyle name="Total 2 5 5 2 2 2 2" xfId="37678"/>
    <cellStyle name="Total 2 5 5 2 2 2 3" xfId="54855"/>
    <cellStyle name="Total 2 5 5 2 2 3" xfId="31005"/>
    <cellStyle name="Total 2 5 5 2 2 4" xfId="48232"/>
    <cellStyle name="Total 2 5 5 2 3" xfId="10057"/>
    <cellStyle name="Total 2 5 5 2 3 2" xfId="27722"/>
    <cellStyle name="Total 2 5 5 2 3 3" xfId="44975"/>
    <cellStyle name="Total 2 5 5 2 4" xfId="16947"/>
    <cellStyle name="Total 2 5 5 2 4 2" xfId="34611"/>
    <cellStyle name="Total 2 5 5 2 4 3" xfId="51814"/>
    <cellStyle name="Total 2 5 5 2 5" xfId="24087"/>
    <cellStyle name="Total 2 5 5 2 6" xfId="41364"/>
    <cellStyle name="Total 2 5 5 3" xfId="11486"/>
    <cellStyle name="Total 2 5 5 3 2" xfId="18267"/>
    <cellStyle name="Total 2 5 5 3 2 2" xfId="35931"/>
    <cellStyle name="Total 2 5 5 3 2 3" xfId="53120"/>
    <cellStyle name="Total 2 5 5 3 3" xfId="29150"/>
    <cellStyle name="Total 2 5 5 3 4" xfId="46389"/>
    <cellStyle name="Total 2 5 5 4" xfId="8202"/>
    <cellStyle name="Total 2 5 5 4 2" xfId="25867"/>
    <cellStyle name="Total 2 5 5 4 3" xfId="43132"/>
    <cellStyle name="Total 2 5 5 5" xfId="15200"/>
    <cellStyle name="Total 2 5 5 5 2" xfId="32864"/>
    <cellStyle name="Total 2 5 5 5 3" xfId="50079"/>
    <cellStyle name="Total 2 5 5 6" xfId="22231"/>
    <cellStyle name="Total 2 5 5 7" xfId="39521"/>
    <cellStyle name="Total 2 5 6" xfId="4568"/>
    <cellStyle name="Total 2 5 6 2" xfId="6431"/>
    <cellStyle name="Total 2 5 6 2 2" xfId="13350"/>
    <cellStyle name="Total 2 5 6 2 2 2" xfId="20023"/>
    <cellStyle name="Total 2 5 6 2 2 2 2" xfId="37687"/>
    <cellStyle name="Total 2 5 6 2 2 2 3" xfId="54864"/>
    <cellStyle name="Total 2 5 6 2 2 3" xfId="31014"/>
    <cellStyle name="Total 2 5 6 2 2 4" xfId="48241"/>
    <cellStyle name="Total 2 5 6 2 3" xfId="10066"/>
    <cellStyle name="Total 2 5 6 2 3 2" xfId="27731"/>
    <cellStyle name="Total 2 5 6 2 3 3" xfId="44984"/>
    <cellStyle name="Total 2 5 6 2 4" xfId="16956"/>
    <cellStyle name="Total 2 5 6 2 4 2" xfId="34620"/>
    <cellStyle name="Total 2 5 6 2 4 3" xfId="51823"/>
    <cellStyle name="Total 2 5 6 2 5" xfId="24096"/>
    <cellStyle name="Total 2 5 6 2 6" xfId="41373"/>
    <cellStyle name="Total 2 5 6 3" xfId="11495"/>
    <cellStyle name="Total 2 5 6 3 2" xfId="18276"/>
    <cellStyle name="Total 2 5 6 3 2 2" xfId="35940"/>
    <cellStyle name="Total 2 5 6 3 2 3" xfId="53129"/>
    <cellStyle name="Total 2 5 6 3 3" xfId="29159"/>
    <cellStyle name="Total 2 5 6 3 4" xfId="46398"/>
    <cellStyle name="Total 2 5 6 4" xfId="8211"/>
    <cellStyle name="Total 2 5 6 4 2" xfId="25876"/>
    <cellStyle name="Total 2 5 6 4 3" xfId="43141"/>
    <cellStyle name="Total 2 5 6 5" xfId="15209"/>
    <cellStyle name="Total 2 5 6 5 2" xfId="32873"/>
    <cellStyle name="Total 2 5 6 5 3" xfId="50088"/>
    <cellStyle name="Total 2 5 6 6" xfId="22240"/>
    <cellStyle name="Total 2 5 6 7" xfId="39530"/>
    <cellStyle name="Total 2 5 7" xfId="10189"/>
    <cellStyle name="Total 2 5 7 2" xfId="17078"/>
    <cellStyle name="Total 2 5 7 2 2" xfId="34742"/>
    <cellStyle name="Total 2 5 7 2 3" xfId="51943"/>
    <cellStyle name="Total 2 5 7 3" xfId="27853"/>
    <cellStyle name="Total 2 5 7 4" xfId="45104"/>
    <cellStyle name="Total 2 5 8" xfId="13470"/>
    <cellStyle name="Total 2 5 8 2" xfId="31134"/>
    <cellStyle name="Total 2 5 8 3" xfId="48361"/>
    <cellStyle name="Total 2 5 9" xfId="20350"/>
    <cellStyle name="Total 2 6" xfId="2208"/>
    <cellStyle name="Total 2 7" xfId="2209"/>
    <cellStyle name="Total 2 8" xfId="2611"/>
    <cellStyle name="Total 3" xfId="2210"/>
    <cellStyle name="Total 3 2" xfId="2211"/>
    <cellStyle name="Total 3 2 2" xfId="2212"/>
    <cellStyle name="Total 3 3" xfId="2213"/>
    <cellStyle name="Total 3 3 2" xfId="2214"/>
    <cellStyle name="Total 3 4" xfId="2215"/>
    <cellStyle name="Total 3 5" xfId="2216"/>
    <cellStyle name="Total 4" xfId="2217"/>
    <cellStyle name="Total 4 10" xfId="13471"/>
    <cellStyle name="Total 4 10 2" xfId="31135"/>
    <cellStyle name="Total 4 10 3" xfId="48362"/>
    <cellStyle name="Total 4 11" xfId="20351"/>
    <cellStyle name="Total 4 12" xfId="20069"/>
    <cellStyle name="Total 4 2" xfId="2218"/>
    <cellStyle name="Total 4 2 2" xfId="2219"/>
    <cellStyle name="Total 4 3" xfId="2220"/>
    <cellStyle name="Total 4 4" xfId="2221"/>
    <cellStyle name="Total 4 5" xfId="2679"/>
    <cellStyle name="Total 4 5 10" xfId="20400"/>
    <cellStyle name="Total 4 5 11" xfId="37709"/>
    <cellStyle name="Total 4 5 2" xfId="2908"/>
    <cellStyle name="Total 4 5 2 2" xfId="3571"/>
    <cellStyle name="Total 4 5 2 2 2" xfId="5487"/>
    <cellStyle name="Total 4 5 2 2 2 2" xfId="12407"/>
    <cellStyle name="Total 4 5 2 2 2 2 2" xfId="19134"/>
    <cellStyle name="Total 4 5 2 2 2 2 2 2" xfId="36798"/>
    <cellStyle name="Total 4 5 2 2 2 2 2 3" xfId="53978"/>
    <cellStyle name="Total 4 5 2 2 2 2 3" xfId="30071"/>
    <cellStyle name="Total 4 5 2 2 2 2 4" xfId="47301"/>
    <cellStyle name="Total 4 5 2 2 2 3" xfId="9123"/>
    <cellStyle name="Total 4 5 2 2 2 3 2" xfId="26788"/>
    <cellStyle name="Total 4 5 2 2 2 3 3" xfId="44044"/>
    <cellStyle name="Total 4 5 2 2 2 4" xfId="16067"/>
    <cellStyle name="Total 4 5 2 2 2 4 2" xfId="33731"/>
    <cellStyle name="Total 4 5 2 2 2 4 3" xfId="50937"/>
    <cellStyle name="Total 4 5 2 2 2 5" xfId="23152"/>
    <cellStyle name="Total 4 5 2 2 2 6" xfId="40433"/>
    <cellStyle name="Total 4 5 2 2 3" xfId="11031"/>
    <cellStyle name="Total 4 5 2 2 3 2" xfId="17866"/>
    <cellStyle name="Total 4 5 2 2 3 2 2" xfId="35530"/>
    <cellStyle name="Total 4 5 2 2 3 2 3" xfId="52722"/>
    <cellStyle name="Total 4 5 2 2 3 3" xfId="28695"/>
    <cellStyle name="Total 4 5 2 2 3 4" xfId="45937"/>
    <cellStyle name="Total 4 5 2 2 4" xfId="7268"/>
    <cellStyle name="Total 4 5 2 2 4 2" xfId="24933"/>
    <cellStyle name="Total 4 5 2 2 4 3" xfId="42201"/>
    <cellStyle name="Total 4 5 2 2 5" xfId="14320"/>
    <cellStyle name="Total 4 5 2 2 5 2" xfId="31984"/>
    <cellStyle name="Total 4 5 2 2 5 3" xfId="49202"/>
    <cellStyle name="Total 4 5 2 2 6" xfId="21290"/>
    <cellStyle name="Total 4 5 2 2 7" xfId="38590"/>
    <cellStyle name="Total 4 5 2 3" xfId="3941"/>
    <cellStyle name="Total 4 5 2 3 2" xfId="5857"/>
    <cellStyle name="Total 4 5 2 3 2 2" xfId="12777"/>
    <cellStyle name="Total 4 5 2 3 2 2 2" xfId="19504"/>
    <cellStyle name="Total 4 5 2 3 2 2 2 2" xfId="37168"/>
    <cellStyle name="Total 4 5 2 3 2 2 2 3" xfId="54345"/>
    <cellStyle name="Total 4 5 2 3 2 2 3" xfId="30441"/>
    <cellStyle name="Total 4 5 2 3 2 2 4" xfId="47668"/>
    <cellStyle name="Total 4 5 2 3 2 3" xfId="9493"/>
    <cellStyle name="Total 4 5 2 3 2 3 2" xfId="27158"/>
    <cellStyle name="Total 4 5 2 3 2 3 3" xfId="44411"/>
    <cellStyle name="Total 4 5 2 3 2 4" xfId="16437"/>
    <cellStyle name="Total 4 5 2 3 2 4 2" xfId="34101"/>
    <cellStyle name="Total 4 5 2 3 2 4 3" xfId="51304"/>
    <cellStyle name="Total 4 5 2 3 2 5" xfId="23522"/>
    <cellStyle name="Total 4 5 2 3 2 6" xfId="40800"/>
    <cellStyle name="Total 4 5 2 3 3" xfId="7638"/>
    <cellStyle name="Total 4 5 2 3 3 2" xfId="25303"/>
    <cellStyle name="Total 4 5 2 3 3 3" xfId="42568"/>
    <cellStyle name="Total 4 5 2 3 4" xfId="14690"/>
    <cellStyle name="Total 4 5 2 3 4 2" xfId="32354"/>
    <cellStyle name="Total 4 5 2 3 4 3" xfId="49569"/>
    <cellStyle name="Total 4 5 2 3 5" xfId="21660"/>
    <cellStyle name="Total 4 5 2 3 6" xfId="38957"/>
    <cellStyle name="Total 4 5 2 4" xfId="4824"/>
    <cellStyle name="Total 4 5 2 4 2" xfId="11744"/>
    <cellStyle name="Total 4 5 2 4 2 2" xfId="18525"/>
    <cellStyle name="Total 4 5 2 4 2 2 2" xfId="36189"/>
    <cellStyle name="Total 4 5 2 4 2 2 3" xfId="53375"/>
    <cellStyle name="Total 4 5 2 4 2 3" xfId="29408"/>
    <cellStyle name="Total 4 5 2 4 2 4" xfId="46644"/>
    <cellStyle name="Total 4 5 2 4 3" xfId="8460"/>
    <cellStyle name="Total 4 5 2 4 3 2" xfId="26125"/>
    <cellStyle name="Total 4 5 2 4 3 3" xfId="43387"/>
    <cellStyle name="Total 4 5 2 4 4" xfId="15458"/>
    <cellStyle name="Total 4 5 2 4 4 2" xfId="33122"/>
    <cellStyle name="Total 4 5 2 4 4 3" xfId="50334"/>
    <cellStyle name="Total 4 5 2 4 5" xfId="22489"/>
    <cellStyle name="Total 4 5 2 4 6" xfId="39776"/>
    <cellStyle name="Total 4 5 2 5" xfId="10430"/>
    <cellStyle name="Total 4 5 2 5 2" xfId="17319"/>
    <cellStyle name="Total 4 5 2 5 2 2" xfId="34983"/>
    <cellStyle name="Total 4 5 2 5 2 3" xfId="52181"/>
    <cellStyle name="Total 4 5 2 5 3" xfId="28094"/>
    <cellStyle name="Total 4 5 2 5 4" xfId="45342"/>
    <cellStyle name="Total 4 5 2 6" xfId="6680"/>
    <cellStyle name="Total 4 5 2 6 2" xfId="24345"/>
    <cellStyle name="Total 4 5 2 6 3" xfId="41619"/>
    <cellStyle name="Total 4 5 2 7" xfId="13711"/>
    <cellStyle name="Total 4 5 2 7 2" xfId="31375"/>
    <cellStyle name="Total 4 5 2 7 3" xfId="48599"/>
    <cellStyle name="Total 4 5 2 8" xfId="20627"/>
    <cellStyle name="Total 4 5 2 9" xfId="37933"/>
    <cellStyle name="Total 4 5 3" xfId="3116"/>
    <cellStyle name="Total 4 5 3 2" xfId="4146"/>
    <cellStyle name="Total 4 5 3 2 2" xfId="6062"/>
    <cellStyle name="Total 4 5 3 2 2 2" xfId="12982"/>
    <cellStyle name="Total 4 5 3 2 2 2 2" xfId="19709"/>
    <cellStyle name="Total 4 5 3 2 2 2 2 2" xfId="37373"/>
    <cellStyle name="Total 4 5 3 2 2 2 2 3" xfId="54550"/>
    <cellStyle name="Total 4 5 3 2 2 2 3" xfId="30646"/>
    <cellStyle name="Total 4 5 3 2 2 2 4" xfId="47873"/>
    <cellStyle name="Total 4 5 3 2 2 3" xfId="9698"/>
    <cellStyle name="Total 4 5 3 2 2 3 2" xfId="27363"/>
    <cellStyle name="Total 4 5 3 2 2 3 3" xfId="44616"/>
    <cellStyle name="Total 4 5 3 2 2 4" xfId="16642"/>
    <cellStyle name="Total 4 5 3 2 2 4 2" xfId="34306"/>
    <cellStyle name="Total 4 5 3 2 2 4 3" xfId="51509"/>
    <cellStyle name="Total 4 5 3 2 2 5" xfId="23727"/>
    <cellStyle name="Total 4 5 3 2 2 6" xfId="41005"/>
    <cellStyle name="Total 4 5 3 2 3" xfId="7843"/>
    <cellStyle name="Total 4 5 3 2 3 2" xfId="25508"/>
    <cellStyle name="Total 4 5 3 2 3 3" xfId="42773"/>
    <cellStyle name="Total 4 5 3 2 4" xfId="14895"/>
    <cellStyle name="Total 4 5 3 2 4 2" xfId="32559"/>
    <cellStyle name="Total 4 5 3 2 4 3" xfId="49774"/>
    <cellStyle name="Total 4 5 3 2 5" xfId="21865"/>
    <cellStyle name="Total 4 5 3 2 6" xfId="39162"/>
    <cellStyle name="Total 4 5 3 3" xfId="5032"/>
    <cellStyle name="Total 4 5 3 3 2" xfId="11952"/>
    <cellStyle name="Total 4 5 3 3 2 2" xfId="18733"/>
    <cellStyle name="Total 4 5 3 3 2 2 2" xfId="36397"/>
    <cellStyle name="Total 4 5 3 3 2 2 3" xfId="53580"/>
    <cellStyle name="Total 4 5 3 3 2 3" xfId="29616"/>
    <cellStyle name="Total 4 5 3 3 2 4" xfId="46849"/>
    <cellStyle name="Total 4 5 3 3 3" xfId="8668"/>
    <cellStyle name="Total 4 5 3 3 3 2" xfId="26333"/>
    <cellStyle name="Total 4 5 3 3 3 3" xfId="43592"/>
    <cellStyle name="Total 4 5 3 3 4" xfId="15666"/>
    <cellStyle name="Total 4 5 3 3 4 2" xfId="33330"/>
    <cellStyle name="Total 4 5 3 3 4 3" xfId="50539"/>
    <cellStyle name="Total 4 5 3 3 5" xfId="22697"/>
    <cellStyle name="Total 4 5 3 3 6" xfId="39981"/>
    <cellStyle name="Total 4 5 3 4" xfId="10638"/>
    <cellStyle name="Total 4 5 3 4 2" xfId="17527"/>
    <cellStyle name="Total 4 5 3 4 2 2" xfId="35191"/>
    <cellStyle name="Total 4 5 3 4 2 3" xfId="52386"/>
    <cellStyle name="Total 4 5 3 4 3" xfId="28302"/>
    <cellStyle name="Total 4 5 3 4 4" xfId="45547"/>
    <cellStyle name="Total 4 5 3 5" xfId="6888"/>
    <cellStyle name="Total 4 5 3 5 2" xfId="24553"/>
    <cellStyle name="Total 4 5 3 5 3" xfId="41824"/>
    <cellStyle name="Total 4 5 3 6" xfId="13919"/>
    <cellStyle name="Total 4 5 3 6 2" xfId="31583"/>
    <cellStyle name="Total 4 5 3 6 3" xfId="48804"/>
    <cellStyle name="Total 4 5 3 7" xfId="20835"/>
    <cellStyle name="Total 4 5 3 8" xfId="38138"/>
    <cellStyle name="Total 4 5 4" xfId="3344"/>
    <cellStyle name="Total 4 5 4 2" xfId="5260"/>
    <cellStyle name="Total 4 5 4 2 2" xfId="12180"/>
    <cellStyle name="Total 4 5 4 2 2 2" xfId="18907"/>
    <cellStyle name="Total 4 5 4 2 2 2 2" xfId="36571"/>
    <cellStyle name="Total 4 5 4 2 2 2 3" xfId="53754"/>
    <cellStyle name="Total 4 5 4 2 2 3" xfId="29844"/>
    <cellStyle name="Total 4 5 4 2 2 4" xfId="47077"/>
    <cellStyle name="Total 4 5 4 2 3" xfId="8896"/>
    <cellStyle name="Total 4 5 4 2 3 2" xfId="26561"/>
    <cellStyle name="Total 4 5 4 2 3 3" xfId="43820"/>
    <cellStyle name="Total 4 5 4 2 4" xfId="15840"/>
    <cellStyle name="Total 4 5 4 2 4 2" xfId="33504"/>
    <cellStyle name="Total 4 5 4 2 4 3" xfId="50713"/>
    <cellStyle name="Total 4 5 4 2 5" xfId="22925"/>
    <cellStyle name="Total 4 5 4 2 6" xfId="40209"/>
    <cellStyle name="Total 4 5 4 3" xfId="10804"/>
    <cellStyle name="Total 4 5 4 3 2" xfId="17639"/>
    <cellStyle name="Total 4 5 4 3 2 2" xfId="35303"/>
    <cellStyle name="Total 4 5 4 3 2 3" xfId="52498"/>
    <cellStyle name="Total 4 5 4 3 3" xfId="28468"/>
    <cellStyle name="Total 4 5 4 3 4" xfId="45713"/>
    <cellStyle name="Total 4 5 4 4" xfId="7114"/>
    <cellStyle name="Total 4 5 4 4 2" xfId="24779"/>
    <cellStyle name="Total 4 5 4 4 3" xfId="42050"/>
    <cellStyle name="Total 4 5 4 5" xfId="14093"/>
    <cellStyle name="Total 4 5 4 5 2" xfId="31757"/>
    <cellStyle name="Total 4 5 4 5 3" xfId="48978"/>
    <cellStyle name="Total 4 5 4 6" xfId="21063"/>
    <cellStyle name="Total 4 5 4 7" xfId="38366"/>
    <cellStyle name="Total 4 5 5" xfId="3275"/>
    <cellStyle name="Total 4 5 5 2" xfId="5191"/>
    <cellStyle name="Total 4 5 5 2 2" xfId="12111"/>
    <cellStyle name="Total 4 5 5 2 2 2" xfId="18892"/>
    <cellStyle name="Total 4 5 5 2 2 2 2" xfId="36556"/>
    <cellStyle name="Total 4 5 5 2 2 2 3" xfId="53739"/>
    <cellStyle name="Total 4 5 5 2 2 3" xfId="29775"/>
    <cellStyle name="Total 4 5 5 2 2 4" xfId="47008"/>
    <cellStyle name="Total 4 5 5 2 3" xfId="8827"/>
    <cellStyle name="Total 4 5 5 2 3 2" xfId="26492"/>
    <cellStyle name="Total 4 5 5 2 3 3" xfId="43751"/>
    <cellStyle name="Total 4 5 5 2 4" xfId="15825"/>
    <cellStyle name="Total 4 5 5 2 4 2" xfId="33489"/>
    <cellStyle name="Total 4 5 5 2 4 3" xfId="50698"/>
    <cellStyle name="Total 4 5 5 2 5" xfId="22856"/>
    <cellStyle name="Total 4 5 5 2 6" xfId="40140"/>
    <cellStyle name="Total 4 5 5 3" xfId="7047"/>
    <cellStyle name="Total 4 5 5 3 2" xfId="24712"/>
    <cellStyle name="Total 4 5 5 3 3" xfId="41983"/>
    <cellStyle name="Total 4 5 5 4" xfId="14078"/>
    <cellStyle name="Total 4 5 5 4 2" xfId="31742"/>
    <cellStyle name="Total 4 5 5 4 3" xfId="48963"/>
    <cellStyle name="Total 4 5 5 5" xfId="20994"/>
    <cellStyle name="Total 4 5 5 6" xfId="38297"/>
    <cellStyle name="Total 4 5 6" xfId="4597"/>
    <cellStyle name="Total 4 5 6 2" xfId="11517"/>
    <cellStyle name="Total 4 5 6 2 2" xfId="18298"/>
    <cellStyle name="Total 4 5 6 2 2 2" xfId="35962"/>
    <cellStyle name="Total 4 5 6 2 2 3" xfId="53151"/>
    <cellStyle name="Total 4 5 6 2 3" xfId="29181"/>
    <cellStyle name="Total 4 5 6 2 4" xfId="46420"/>
    <cellStyle name="Total 4 5 6 3" xfId="8233"/>
    <cellStyle name="Total 4 5 6 3 2" xfId="25898"/>
    <cellStyle name="Total 4 5 6 3 3" xfId="43163"/>
    <cellStyle name="Total 4 5 6 4" xfId="15231"/>
    <cellStyle name="Total 4 5 6 4 2" xfId="32895"/>
    <cellStyle name="Total 4 5 6 4 3" xfId="50110"/>
    <cellStyle name="Total 4 5 6 5" xfId="22262"/>
    <cellStyle name="Total 4 5 6 6" xfId="39552"/>
    <cellStyle name="Total 4 5 7" xfId="10203"/>
    <cellStyle name="Total 4 5 7 2" xfId="17092"/>
    <cellStyle name="Total 4 5 7 2 2" xfId="34756"/>
    <cellStyle name="Total 4 5 7 2 3" xfId="51957"/>
    <cellStyle name="Total 4 5 7 3" xfId="27867"/>
    <cellStyle name="Total 4 5 7 4" xfId="45118"/>
    <cellStyle name="Total 4 5 8" xfId="6453"/>
    <cellStyle name="Total 4 5 8 2" xfId="24118"/>
    <cellStyle name="Total 4 5 8 3" xfId="41395"/>
    <cellStyle name="Total 4 5 9" xfId="13484"/>
    <cellStyle name="Total 4 5 9 2" xfId="31148"/>
    <cellStyle name="Total 4 5 9 3" xfId="48375"/>
    <cellStyle name="Total 4 6" xfId="2895"/>
    <cellStyle name="Total 4 6 2" xfId="3558"/>
    <cellStyle name="Total 4 6 2 2" xfId="5474"/>
    <cellStyle name="Total 4 6 2 2 2" xfId="12394"/>
    <cellStyle name="Total 4 6 2 2 2 2" xfId="19121"/>
    <cellStyle name="Total 4 6 2 2 2 2 2" xfId="36785"/>
    <cellStyle name="Total 4 6 2 2 2 2 3" xfId="53965"/>
    <cellStyle name="Total 4 6 2 2 2 3" xfId="30058"/>
    <cellStyle name="Total 4 6 2 2 2 4" xfId="47288"/>
    <cellStyle name="Total 4 6 2 2 3" xfId="9110"/>
    <cellStyle name="Total 4 6 2 2 3 2" xfId="26775"/>
    <cellStyle name="Total 4 6 2 2 3 3" xfId="44031"/>
    <cellStyle name="Total 4 6 2 2 4" xfId="16054"/>
    <cellStyle name="Total 4 6 2 2 4 2" xfId="33718"/>
    <cellStyle name="Total 4 6 2 2 4 3" xfId="50924"/>
    <cellStyle name="Total 4 6 2 2 5" xfId="23139"/>
    <cellStyle name="Total 4 6 2 2 6" xfId="40420"/>
    <cellStyle name="Total 4 6 2 3" xfId="11018"/>
    <cellStyle name="Total 4 6 2 3 2" xfId="17853"/>
    <cellStyle name="Total 4 6 2 3 2 2" xfId="35517"/>
    <cellStyle name="Total 4 6 2 3 2 3" xfId="52709"/>
    <cellStyle name="Total 4 6 2 3 3" xfId="28682"/>
    <cellStyle name="Total 4 6 2 3 4" xfId="45924"/>
    <cellStyle name="Total 4 6 2 4" xfId="7255"/>
    <cellStyle name="Total 4 6 2 4 2" xfId="24920"/>
    <cellStyle name="Total 4 6 2 4 3" xfId="42188"/>
    <cellStyle name="Total 4 6 2 5" xfId="14307"/>
    <cellStyle name="Total 4 6 2 5 2" xfId="31971"/>
    <cellStyle name="Total 4 6 2 5 3" xfId="49189"/>
    <cellStyle name="Total 4 6 2 6" xfId="21277"/>
    <cellStyle name="Total 4 6 2 7" xfId="38577"/>
    <cellStyle name="Total 4 6 3" xfId="3928"/>
    <cellStyle name="Total 4 6 3 2" xfId="5844"/>
    <cellStyle name="Total 4 6 3 2 2" xfId="12764"/>
    <cellStyle name="Total 4 6 3 2 2 2" xfId="19491"/>
    <cellStyle name="Total 4 6 3 2 2 2 2" xfId="37155"/>
    <cellStyle name="Total 4 6 3 2 2 2 3" xfId="54332"/>
    <cellStyle name="Total 4 6 3 2 2 3" xfId="30428"/>
    <cellStyle name="Total 4 6 3 2 2 4" xfId="47655"/>
    <cellStyle name="Total 4 6 3 2 3" xfId="9480"/>
    <cellStyle name="Total 4 6 3 2 3 2" xfId="27145"/>
    <cellStyle name="Total 4 6 3 2 3 3" xfId="44398"/>
    <cellStyle name="Total 4 6 3 2 4" xfId="16424"/>
    <cellStyle name="Total 4 6 3 2 4 2" xfId="34088"/>
    <cellStyle name="Total 4 6 3 2 4 3" xfId="51291"/>
    <cellStyle name="Total 4 6 3 2 5" xfId="23509"/>
    <cellStyle name="Total 4 6 3 2 6" xfId="40787"/>
    <cellStyle name="Total 4 6 3 3" xfId="7625"/>
    <cellStyle name="Total 4 6 3 3 2" xfId="25290"/>
    <cellStyle name="Total 4 6 3 3 3" xfId="42555"/>
    <cellStyle name="Total 4 6 3 4" xfId="14677"/>
    <cellStyle name="Total 4 6 3 4 2" xfId="32341"/>
    <cellStyle name="Total 4 6 3 4 3" xfId="49556"/>
    <cellStyle name="Total 4 6 3 5" xfId="21647"/>
    <cellStyle name="Total 4 6 3 6" xfId="38944"/>
    <cellStyle name="Total 4 6 4" xfId="4811"/>
    <cellStyle name="Total 4 6 4 2" xfId="11731"/>
    <cellStyle name="Total 4 6 4 2 2" xfId="18512"/>
    <cellStyle name="Total 4 6 4 2 2 2" xfId="36176"/>
    <cellStyle name="Total 4 6 4 2 2 3" xfId="53362"/>
    <cellStyle name="Total 4 6 4 2 3" xfId="29395"/>
    <cellStyle name="Total 4 6 4 2 4" xfId="46631"/>
    <cellStyle name="Total 4 6 4 3" xfId="8447"/>
    <cellStyle name="Total 4 6 4 3 2" xfId="26112"/>
    <cellStyle name="Total 4 6 4 3 3" xfId="43374"/>
    <cellStyle name="Total 4 6 4 4" xfId="15445"/>
    <cellStyle name="Total 4 6 4 4 2" xfId="33109"/>
    <cellStyle name="Total 4 6 4 4 3" xfId="50321"/>
    <cellStyle name="Total 4 6 4 5" xfId="22476"/>
    <cellStyle name="Total 4 6 4 6" xfId="39763"/>
    <cellStyle name="Total 4 6 5" xfId="10417"/>
    <cellStyle name="Total 4 6 5 2" xfId="17306"/>
    <cellStyle name="Total 4 6 5 2 2" xfId="34970"/>
    <cellStyle name="Total 4 6 5 2 3" xfId="52168"/>
    <cellStyle name="Total 4 6 5 3" xfId="28081"/>
    <cellStyle name="Total 4 6 5 4" xfId="45329"/>
    <cellStyle name="Total 4 6 6" xfId="6667"/>
    <cellStyle name="Total 4 6 6 2" xfId="24332"/>
    <cellStyle name="Total 4 6 6 3" xfId="41606"/>
    <cellStyle name="Total 4 6 7" xfId="13698"/>
    <cellStyle name="Total 4 6 7 2" xfId="31362"/>
    <cellStyle name="Total 4 6 7 3" xfId="48586"/>
    <cellStyle name="Total 4 6 8" xfId="20614"/>
    <cellStyle name="Total 4 6 9" xfId="37920"/>
    <cellStyle name="Total 4 7" xfId="4559"/>
    <cellStyle name="Total 4 7 2" xfId="6423"/>
    <cellStyle name="Total 4 7 2 2" xfId="13342"/>
    <cellStyle name="Total 4 7 2 2 2" xfId="20015"/>
    <cellStyle name="Total 4 7 2 2 2 2" xfId="37679"/>
    <cellStyle name="Total 4 7 2 2 2 3" xfId="54856"/>
    <cellStyle name="Total 4 7 2 2 3" xfId="31006"/>
    <cellStyle name="Total 4 7 2 2 4" xfId="48233"/>
    <cellStyle name="Total 4 7 2 3" xfId="10058"/>
    <cellStyle name="Total 4 7 2 3 2" xfId="27723"/>
    <cellStyle name="Total 4 7 2 3 3" xfId="44976"/>
    <cellStyle name="Total 4 7 2 4" xfId="16948"/>
    <cellStyle name="Total 4 7 2 4 2" xfId="34612"/>
    <cellStyle name="Total 4 7 2 4 3" xfId="51815"/>
    <cellStyle name="Total 4 7 2 5" xfId="24088"/>
    <cellStyle name="Total 4 7 2 6" xfId="41365"/>
    <cellStyle name="Total 4 7 3" xfId="11487"/>
    <cellStyle name="Total 4 7 3 2" xfId="18268"/>
    <cellStyle name="Total 4 7 3 2 2" xfId="35932"/>
    <cellStyle name="Total 4 7 3 2 3" xfId="53121"/>
    <cellStyle name="Total 4 7 3 3" xfId="29151"/>
    <cellStyle name="Total 4 7 3 4" xfId="46390"/>
    <cellStyle name="Total 4 7 4" xfId="8203"/>
    <cellStyle name="Total 4 7 4 2" xfId="25868"/>
    <cellStyle name="Total 4 7 4 3" xfId="43133"/>
    <cellStyle name="Total 4 7 5" xfId="15201"/>
    <cellStyle name="Total 4 7 5 2" xfId="32865"/>
    <cellStyle name="Total 4 7 5 3" xfId="50080"/>
    <cellStyle name="Total 4 7 6" xfId="22232"/>
    <cellStyle name="Total 4 7 7" xfId="39522"/>
    <cellStyle name="Total 4 8" xfId="4458"/>
    <cellStyle name="Total 4 8 2" xfId="6322"/>
    <cellStyle name="Total 4 8 2 2" xfId="13241"/>
    <cellStyle name="Total 4 8 2 2 2" xfId="19914"/>
    <cellStyle name="Total 4 8 2 2 2 2" xfId="37578"/>
    <cellStyle name="Total 4 8 2 2 2 3" xfId="54755"/>
    <cellStyle name="Total 4 8 2 2 3" xfId="30905"/>
    <cellStyle name="Total 4 8 2 2 4" xfId="48132"/>
    <cellStyle name="Total 4 8 2 3" xfId="9957"/>
    <cellStyle name="Total 4 8 2 3 2" xfId="27622"/>
    <cellStyle name="Total 4 8 2 3 3" xfId="44875"/>
    <cellStyle name="Total 4 8 2 4" xfId="16847"/>
    <cellStyle name="Total 4 8 2 4 2" xfId="34511"/>
    <cellStyle name="Total 4 8 2 4 3" xfId="51714"/>
    <cellStyle name="Total 4 8 2 5" xfId="23987"/>
    <cellStyle name="Total 4 8 2 6" xfId="41264"/>
    <cellStyle name="Total 4 8 3" xfId="11386"/>
    <cellStyle name="Total 4 8 3 2" xfId="18167"/>
    <cellStyle name="Total 4 8 3 2 2" xfId="35831"/>
    <cellStyle name="Total 4 8 3 2 3" xfId="53020"/>
    <cellStyle name="Total 4 8 3 3" xfId="29050"/>
    <cellStyle name="Total 4 8 3 4" xfId="46289"/>
    <cellStyle name="Total 4 8 4" xfId="8102"/>
    <cellStyle name="Total 4 8 4 2" xfId="25767"/>
    <cellStyle name="Total 4 8 4 3" xfId="43032"/>
    <cellStyle name="Total 4 8 5" xfId="15100"/>
    <cellStyle name="Total 4 8 5 2" xfId="32764"/>
    <cellStyle name="Total 4 8 5 3" xfId="49979"/>
    <cellStyle name="Total 4 8 6" xfId="22131"/>
    <cellStyle name="Total 4 8 7" xfId="39421"/>
    <cellStyle name="Total 4 9" xfId="10190"/>
    <cellStyle name="Total 4 9 2" xfId="17079"/>
    <cellStyle name="Total 4 9 2 2" xfId="34743"/>
    <cellStyle name="Total 4 9 2 3" xfId="51944"/>
    <cellStyle name="Total 4 9 3" xfId="27854"/>
    <cellStyle name="Total 4 9 4" xfId="45105"/>
    <cellStyle name="Total 5" xfId="2222"/>
    <cellStyle name="Total 5 2" xfId="2223"/>
    <cellStyle name="Total 6" xfId="2224"/>
    <cellStyle name="Total 6 10" xfId="2896"/>
    <cellStyle name="Total 6 10 2" xfId="3559"/>
    <cellStyle name="Total 6 10 2 2" xfId="5475"/>
    <cellStyle name="Total 6 10 2 2 2" xfId="12395"/>
    <cellStyle name="Total 6 10 2 2 2 2" xfId="19122"/>
    <cellStyle name="Total 6 10 2 2 2 2 2" xfId="36786"/>
    <cellStyle name="Total 6 10 2 2 2 2 3" xfId="53966"/>
    <cellStyle name="Total 6 10 2 2 2 3" xfId="30059"/>
    <cellStyle name="Total 6 10 2 2 2 4" xfId="47289"/>
    <cellStyle name="Total 6 10 2 2 3" xfId="9111"/>
    <cellStyle name="Total 6 10 2 2 3 2" xfId="26776"/>
    <cellStyle name="Total 6 10 2 2 3 3" xfId="44032"/>
    <cellStyle name="Total 6 10 2 2 4" xfId="16055"/>
    <cellStyle name="Total 6 10 2 2 4 2" xfId="33719"/>
    <cellStyle name="Total 6 10 2 2 4 3" xfId="50925"/>
    <cellStyle name="Total 6 10 2 2 5" xfId="23140"/>
    <cellStyle name="Total 6 10 2 2 6" xfId="40421"/>
    <cellStyle name="Total 6 10 2 3" xfId="11019"/>
    <cellStyle name="Total 6 10 2 3 2" xfId="17854"/>
    <cellStyle name="Total 6 10 2 3 2 2" xfId="35518"/>
    <cellStyle name="Total 6 10 2 3 2 3" xfId="52710"/>
    <cellStyle name="Total 6 10 2 3 3" xfId="28683"/>
    <cellStyle name="Total 6 10 2 3 4" xfId="45925"/>
    <cellStyle name="Total 6 10 2 4" xfId="7256"/>
    <cellStyle name="Total 6 10 2 4 2" xfId="24921"/>
    <cellStyle name="Total 6 10 2 4 3" xfId="42189"/>
    <cellStyle name="Total 6 10 2 5" xfId="14308"/>
    <cellStyle name="Total 6 10 2 5 2" xfId="31972"/>
    <cellStyle name="Total 6 10 2 5 3" xfId="49190"/>
    <cellStyle name="Total 6 10 2 6" xfId="21278"/>
    <cellStyle name="Total 6 10 2 7" xfId="38578"/>
    <cellStyle name="Total 6 10 3" xfId="3929"/>
    <cellStyle name="Total 6 10 3 2" xfId="5845"/>
    <cellStyle name="Total 6 10 3 2 2" xfId="12765"/>
    <cellStyle name="Total 6 10 3 2 2 2" xfId="19492"/>
    <cellStyle name="Total 6 10 3 2 2 2 2" xfId="37156"/>
    <cellStyle name="Total 6 10 3 2 2 2 3" xfId="54333"/>
    <cellStyle name="Total 6 10 3 2 2 3" xfId="30429"/>
    <cellStyle name="Total 6 10 3 2 2 4" xfId="47656"/>
    <cellStyle name="Total 6 10 3 2 3" xfId="9481"/>
    <cellStyle name="Total 6 10 3 2 3 2" xfId="27146"/>
    <cellStyle name="Total 6 10 3 2 3 3" xfId="44399"/>
    <cellStyle name="Total 6 10 3 2 4" xfId="16425"/>
    <cellStyle name="Total 6 10 3 2 4 2" xfId="34089"/>
    <cellStyle name="Total 6 10 3 2 4 3" xfId="51292"/>
    <cellStyle name="Total 6 10 3 2 5" xfId="23510"/>
    <cellStyle name="Total 6 10 3 2 6" xfId="40788"/>
    <cellStyle name="Total 6 10 3 3" xfId="7626"/>
    <cellStyle name="Total 6 10 3 3 2" xfId="25291"/>
    <cellStyle name="Total 6 10 3 3 3" xfId="42556"/>
    <cellStyle name="Total 6 10 3 4" xfId="14678"/>
    <cellStyle name="Total 6 10 3 4 2" xfId="32342"/>
    <cellStyle name="Total 6 10 3 4 3" xfId="49557"/>
    <cellStyle name="Total 6 10 3 5" xfId="21648"/>
    <cellStyle name="Total 6 10 3 6" xfId="38945"/>
    <cellStyle name="Total 6 10 4" xfId="4812"/>
    <cellStyle name="Total 6 10 4 2" xfId="11732"/>
    <cellStyle name="Total 6 10 4 2 2" xfId="18513"/>
    <cellStyle name="Total 6 10 4 2 2 2" xfId="36177"/>
    <cellStyle name="Total 6 10 4 2 2 3" xfId="53363"/>
    <cellStyle name="Total 6 10 4 2 3" xfId="29396"/>
    <cellStyle name="Total 6 10 4 2 4" xfId="46632"/>
    <cellStyle name="Total 6 10 4 3" xfId="8448"/>
    <cellStyle name="Total 6 10 4 3 2" xfId="26113"/>
    <cellStyle name="Total 6 10 4 3 3" xfId="43375"/>
    <cellStyle name="Total 6 10 4 4" xfId="15446"/>
    <cellStyle name="Total 6 10 4 4 2" xfId="33110"/>
    <cellStyle name="Total 6 10 4 4 3" xfId="50322"/>
    <cellStyle name="Total 6 10 4 5" xfId="22477"/>
    <cellStyle name="Total 6 10 4 6" xfId="39764"/>
    <cellStyle name="Total 6 10 5" xfId="10418"/>
    <cellStyle name="Total 6 10 5 2" xfId="17307"/>
    <cellStyle name="Total 6 10 5 2 2" xfId="34971"/>
    <cellStyle name="Total 6 10 5 2 3" xfId="52169"/>
    <cellStyle name="Total 6 10 5 3" xfId="28082"/>
    <cellStyle name="Total 6 10 5 4" xfId="45330"/>
    <cellStyle name="Total 6 10 6" xfId="6668"/>
    <cellStyle name="Total 6 10 6 2" xfId="24333"/>
    <cellStyle name="Total 6 10 6 3" xfId="41607"/>
    <cellStyle name="Total 6 10 7" xfId="13699"/>
    <cellStyle name="Total 6 10 7 2" xfId="31363"/>
    <cellStyle name="Total 6 10 7 3" xfId="48587"/>
    <cellStyle name="Total 6 10 8" xfId="20615"/>
    <cellStyle name="Total 6 10 9" xfId="37921"/>
    <cellStyle name="Total 6 11" xfId="4560"/>
    <cellStyle name="Total 6 11 2" xfId="6424"/>
    <cellStyle name="Total 6 11 2 2" xfId="13343"/>
    <cellStyle name="Total 6 11 2 2 2" xfId="20016"/>
    <cellStyle name="Total 6 11 2 2 2 2" xfId="37680"/>
    <cellStyle name="Total 6 11 2 2 2 3" xfId="54857"/>
    <cellStyle name="Total 6 11 2 2 3" xfId="31007"/>
    <cellStyle name="Total 6 11 2 2 4" xfId="48234"/>
    <cellStyle name="Total 6 11 2 3" xfId="10059"/>
    <cellStyle name="Total 6 11 2 3 2" xfId="27724"/>
    <cellStyle name="Total 6 11 2 3 3" xfId="44977"/>
    <cellStyle name="Total 6 11 2 4" xfId="16949"/>
    <cellStyle name="Total 6 11 2 4 2" xfId="34613"/>
    <cellStyle name="Total 6 11 2 4 3" xfId="51816"/>
    <cellStyle name="Total 6 11 2 5" xfId="24089"/>
    <cellStyle name="Total 6 11 2 6" xfId="41366"/>
    <cellStyle name="Total 6 11 3" xfId="11488"/>
    <cellStyle name="Total 6 11 3 2" xfId="18269"/>
    <cellStyle name="Total 6 11 3 2 2" xfId="35933"/>
    <cellStyle name="Total 6 11 3 2 3" xfId="53122"/>
    <cellStyle name="Total 6 11 3 3" xfId="29152"/>
    <cellStyle name="Total 6 11 3 4" xfId="46391"/>
    <cellStyle name="Total 6 11 4" xfId="8204"/>
    <cellStyle name="Total 6 11 4 2" xfId="25869"/>
    <cellStyle name="Total 6 11 4 3" xfId="43134"/>
    <cellStyle name="Total 6 11 5" xfId="15202"/>
    <cellStyle name="Total 6 11 5 2" xfId="32866"/>
    <cellStyle name="Total 6 11 5 3" xfId="50081"/>
    <cellStyle name="Total 6 11 6" xfId="22233"/>
    <cellStyle name="Total 6 11 7" xfId="39523"/>
    <cellStyle name="Total 6 12" xfId="4583"/>
    <cellStyle name="Total 6 12 2" xfId="6442"/>
    <cellStyle name="Total 6 12 2 2" xfId="13361"/>
    <cellStyle name="Total 6 12 2 2 2" xfId="20034"/>
    <cellStyle name="Total 6 12 2 2 2 2" xfId="37698"/>
    <cellStyle name="Total 6 12 2 2 2 3" xfId="54875"/>
    <cellStyle name="Total 6 12 2 2 3" xfId="31025"/>
    <cellStyle name="Total 6 12 2 2 4" xfId="48252"/>
    <cellStyle name="Total 6 12 2 3" xfId="10077"/>
    <cellStyle name="Total 6 12 2 3 2" xfId="27742"/>
    <cellStyle name="Total 6 12 2 3 3" xfId="44995"/>
    <cellStyle name="Total 6 12 2 4" xfId="16967"/>
    <cellStyle name="Total 6 12 2 4 2" xfId="34631"/>
    <cellStyle name="Total 6 12 2 4 3" xfId="51834"/>
    <cellStyle name="Total 6 12 2 5" xfId="24107"/>
    <cellStyle name="Total 6 12 2 6" xfId="41384"/>
    <cellStyle name="Total 6 12 3" xfId="11506"/>
    <cellStyle name="Total 6 12 3 2" xfId="18287"/>
    <cellStyle name="Total 6 12 3 2 2" xfId="35951"/>
    <cellStyle name="Total 6 12 3 2 3" xfId="53140"/>
    <cellStyle name="Total 6 12 3 3" xfId="29170"/>
    <cellStyle name="Total 6 12 3 4" xfId="46409"/>
    <cellStyle name="Total 6 12 4" xfId="8222"/>
    <cellStyle name="Total 6 12 4 2" xfId="25887"/>
    <cellStyle name="Total 6 12 4 3" xfId="43152"/>
    <cellStyle name="Total 6 12 5" xfId="15220"/>
    <cellStyle name="Total 6 12 5 2" xfId="32884"/>
    <cellStyle name="Total 6 12 5 3" xfId="50099"/>
    <cellStyle name="Total 6 12 6" xfId="22251"/>
    <cellStyle name="Total 6 12 7" xfId="39541"/>
    <cellStyle name="Total 6 13" xfId="10191"/>
    <cellStyle name="Total 6 13 2" xfId="17080"/>
    <cellStyle name="Total 6 13 2 2" xfId="34744"/>
    <cellStyle name="Total 6 13 2 3" xfId="51945"/>
    <cellStyle name="Total 6 13 3" xfId="27855"/>
    <cellStyle name="Total 6 13 4" xfId="45106"/>
    <cellStyle name="Total 6 14" xfId="13472"/>
    <cellStyle name="Total 6 14 2" xfId="31136"/>
    <cellStyle name="Total 6 14 3" xfId="48363"/>
    <cellStyle name="Total 6 15" xfId="20352"/>
    <cellStyle name="Total 6 16" xfId="20068"/>
    <cellStyle name="Total 6 2" xfId="2225"/>
    <cellStyle name="Total 6 2 10" xfId="20067"/>
    <cellStyle name="Total 6 2 2" xfId="2226"/>
    <cellStyle name="Total 6 2 3" xfId="2677"/>
    <cellStyle name="Total 6 2 3 10" xfId="20398"/>
    <cellStyle name="Total 6 2 3 11" xfId="37707"/>
    <cellStyle name="Total 6 2 3 2" xfId="2906"/>
    <cellStyle name="Total 6 2 3 2 2" xfId="3569"/>
    <cellStyle name="Total 6 2 3 2 2 2" xfId="5485"/>
    <cellStyle name="Total 6 2 3 2 2 2 2" xfId="12405"/>
    <cellStyle name="Total 6 2 3 2 2 2 2 2" xfId="19132"/>
    <cellStyle name="Total 6 2 3 2 2 2 2 2 2" xfId="36796"/>
    <cellStyle name="Total 6 2 3 2 2 2 2 2 3" xfId="53976"/>
    <cellStyle name="Total 6 2 3 2 2 2 2 3" xfId="30069"/>
    <cellStyle name="Total 6 2 3 2 2 2 2 4" xfId="47299"/>
    <cellStyle name="Total 6 2 3 2 2 2 3" xfId="9121"/>
    <cellStyle name="Total 6 2 3 2 2 2 3 2" xfId="26786"/>
    <cellStyle name="Total 6 2 3 2 2 2 3 3" xfId="44042"/>
    <cellStyle name="Total 6 2 3 2 2 2 4" xfId="16065"/>
    <cellStyle name="Total 6 2 3 2 2 2 4 2" xfId="33729"/>
    <cellStyle name="Total 6 2 3 2 2 2 4 3" xfId="50935"/>
    <cellStyle name="Total 6 2 3 2 2 2 5" xfId="23150"/>
    <cellStyle name="Total 6 2 3 2 2 2 6" xfId="40431"/>
    <cellStyle name="Total 6 2 3 2 2 3" xfId="11029"/>
    <cellStyle name="Total 6 2 3 2 2 3 2" xfId="17864"/>
    <cellStyle name="Total 6 2 3 2 2 3 2 2" xfId="35528"/>
    <cellStyle name="Total 6 2 3 2 2 3 2 3" xfId="52720"/>
    <cellStyle name="Total 6 2 3 2 2 3 3" xfId="28693"/>
    <cellStyle name="Total 6 2 3 2 2 3 4" xfId="45935"/>
    <cellStyle name="Total 6 2 3 2 2 4" xfId="7266"/>
    <cellStyle name="Total 6 2 3 2 2 4 2" xfId="24931"/>
    <cellStyle name="Total 6 2 3 2 2 4 3" xfId="42199"/>
    <cellStyle name="Total 6 2 3 2 2 5" xfId="14318"/>
    <cellStyle name="Total 6 2 3 2 2 5 2" xfId="31982"/>
    <cellStyle name="Total 6 2 3 2 2 5 3" xfId="49200"/>
    <cellStyle name="Total 6 2 3 2 2 6" xfId="21288"/>
    <cellStyle name="Total 6 2 3 2 2 7" xfId="38588"/>
    <cellStyle name="Total 6 2 3 2 3" xfId="3939"/>
    <cellStyle name="Total 6 2 3 2 3 2" xfId="5855"/>
    <cellStyle name="Total 6 2 3 2 3 2 2" xfId="12775"/>
    <cellStyle name="Total 6 2 3 2 3 2 2 2" xfId="19502"/>
    <cellStyle name="Total 6 2 3 2 3 2 2 2 2" xfId="37166"/>
    <cellStyle name="Total 6 2 3 2 3 2 2 2 3" xfId="54343"/>
    <cellStyle name="Total 6 2 3 2 3 2 2 3" xfId="30439"/>
    <cellStyle name="Total 6 2 3 2 3 2 2 4" xfId="47666"/>
    <cellStyle name="Total 6 2 3 2 3 2 3" xfId="9491"/>
    <cellStyle name="Total 6 2 3 2 3 2 3 2" xfId="27156"/>
    <cellStyle name="Total 6 2 3 2 3 2 3 3" xfId="44409"/>
    <cellStyle name="Total 6 2 3 2 3 2 4" xfId="16435"/>
    <cellStyle name="Total 6 2 3 2 3 2 4 2" xfId="34099"/>
    <cellStyle name="Total 6 2 3 2 3 2 4 3" xfId="51302"/>
    <cellStyle name="Total 6 2 3 2 3 2 5" xfId="23520"/>
    <cellStyle name="Total 6 2 3 2 3 2 6" xfId="40798"/>
    <cellStyle name="Total 6 2 3 2 3 3" xfId="7636"/>
    <cellStyle name="Total 6 2 3 2 3 3 2" xfId="25301"/>
    <cellStyle name="Total 6 2 3 2 3 3 3" xfId="42566"/>
    <cellStyle name="Total 6 2 3 2 3 4" xfId="14688"/>
    <cellStyle name="Total 6 2 3 2 3 4 2" xfId="32352"/>
    <cellStyle name="Total 6 2 3 2 3 4 3" xfId="49567"/>
    <cellStyle name="Total 6 2 3 2 3 5" xfId="21658"/>
    <cellStyle name="Total 6 2 3 2 3 6" xfId="38955"/>
    <cellStyle name="Total 6 2 3 2 4" xfId="4822"/>
    <cellStyle name="Total 6 2 3 2 4 2" xfId="11742"/>
    <cellStyle name="Total 6 2 3 2 4 2 2" xfId="18523"/>
    <cellStyle name="Total 6 2 3 2 4 2 2 2" xfId="36187"/>
    <cellStyle name="Total 6 2 3 2 4 2 2 3" xfId="53373"/>
    <cellStyle name="Total 6 2 3 2 4 2 3" xfId="29406"/>
    <cellStyle name="Total 6 2 3 2 4 2 4" xfId="46642"/>
    <cellStyle name="Total 6 2 3 2 4 3" xfId="8458"/>
    <cellStyle name="Total 6 2 3 2 4 3 2" xfId="26123"/>
    <cellStyle name="Total 6 2 3 2 4 3 3" xfId="43385"/>
    <cellStyle name="Total 6 2 3 2 4 4" xfId="15456"/>
    <cellStyle name="Total 6 2 3 2 4 4 2" xfId="33120"/>
    <cellStyle name="Total 6 2 3 2 4 4 3" xfId="50332"/>
    <cellStyle name="Total 6 2 3 2 4 5" xfId="22487"/>
    <cellStyle name="Total 6 2 3 2 4 6" xfId="39774"/>
    <cellStyle name="Total 6 2 3 2 5" xfId="10428"/>
    <cellStyle name="Total 6 2 3 2 5 2" xfId="17317"/>
    <cellStyle name="Total 6 2 3 2 5 2 2" xfId="34981"/>
    <cellStyle name="Total 6 2 3 2 5 2 3" xfId="52179"/>
    <cellStyle name="Total 6 2 3 2 5 3" xfId="28092"/>
    <cellStyle name="Total 6 2 3 2 5 4" xfId="45340"/>
    <cellStyle name="Total 6 2 3 2 6" xfId="6678"/>
    <cellStyle name="Total 6 2 3 2 6 2" xfId="24343"/>
    <cellStyle name="Total 6 2 3 2 6 3" xfId="41617"/>
    <cellStyle name="Total 6 2 3 2 7" xfId="13709"/>
    <cellStyle name="Total 6 2 3 2 7 2" xfId="31373"/>
    <cellStyle name="Total 6 2 3 2 7 3" xfId="48597"/>
    <cellStyle name="Total 6 2 3 2 8" xfId="20625"/>
    <cellStyle name="Total 6 2 3 2 9" xfId="37931"/>
    <cellStyle name="Total 6 2 3 3" xfId="3114"/>
    <cellStyle name="Total 6 2 3 3 2" xfId="4144"/>
    <cellStyle name="Total 6 2 3 3 2 2" xfId="6060"/>
    <cellStyle name="Total 6 2 3 3 2 2 2" xfId="12980"/>
    <cellStyle name="Total 6 2 3 3 2 2 2 2" xfId="19707"/>
    <cellStyle name="Total 6 2 3 3 2 2 2 2 2" xfId="37371"/>
    <cellStyle name="Total 6 2 3 3 2 2 2 2 3" xfId="54548"/>
    <cellStyle name="Total 6 2 3 3 2 2 2 3" xfId="30644"/>
    <cellStyle name="Total 6 2 3 3 2 2 2 4" xfId="47871"/>
    <cellStyle name="Total 6 2 3 3 2 2 3" xfId="9696"/>
    <cellStyle name="Total 6 2 3 3 2 2 3 2" xfId="27361"/>
    <cellStyle name="Total 6 2 3 3 2 2 3 3" xfId="44614"/>
    <cellStyle name="Total 6 2 3 3 2 2 4" xfId="16640"/>
    <cellStyle name="Total 6 2 3 3 2 2 4 2" xfId="34304"/>
    <cellStyle name="Total 6 2 3 3 2 2 4 3" xfId="51507"/>
    <cellStyle name="Total 6 2 3 3 2 2 5" xfId="23725"/>
    <cellStyle name="Total 6 2 3 3 2 2 6" xfId="41003"/>
    <cellStyle name="Total 6 2 3 3 2 3" xfId="7841"/>
    <cellStyle name="Total 6 2 3 3 2 3 2" xfId="25506"/>
    <cellStyle name="Total 6 2 3 3 2 3 3" xfId="42771"/>
    <cellStyle name="Total 6 2 3 3 2 4" xfId="14893"/>
    <cellStyle name="Total 6 2 3 3 2 4 2" xfId="32557"/>
    <cellStyle name="Total 6 2 3 3 2 4 3" xfId="49772"/>
    <cellStyle name="Total 6 2 3 3 2 5" xfId="21863"/>
    <cellStyle name="Total 6 2 3 3 2 6" xfId="39160"/>
    <cellStyle name="Total 6 2 3 3 3" xfId="5030"/>
    <cellStyle name="Total 6 2 3 3 3 2" xfId="11950"/>
    <cellStyle name="Total 6 2 3 3 3 2 2" xfId="18731"/>
    <cellStyle name="Total 6 2 3 3 3 2 2 2" xfId="36395"/>
    <cellStyle name="Total 6 2 3 3 3 2 2 3" xfId="53578"/>
    <cellStyle name="Total 6 2 3 3 3 2 3" xfId="29614"/>
    <cellStyle name="Total 6 2 3 3 3 2 4" xfId="46847"/>
    <cellStyle name="Total 6 2 3 3 3 3" xfId="8666"/>
    <cellStyle name="Total 6 2 3 3 3 3 2" xfId="26331"/>
    <cellStyle name="Total 6 2 3 3 3 3 3" xfId="43590"/>
    <cellStyle name="Total 6 2 3 3 3 4" xfId="15664"/>
    <cellStyle name="Total 6 2 3 3 3 4 2" xfId="33328"/>
    <cellStyle name="Total 6 2 3 3 3 4 3" xfId="50537"/>
    <cellStyle name="Total 6 2 3 3 3 5" xfId="22695"/>
    <cellStyle name="Total 6 2 3 3 3 6" xfId="39979"/>
    <cellStyle name="Total 6 2 3 3 4" xfId="10636"/>
    <cellStyle name="Total 6 2 3 3 4 2" xfId="17525"/>
    <cellStyle name="Total 6 2 3 3 4 2 2" xfId="35189"/>
    <cellStyle name="Total 6 2 3 3 4 2 3" xfId="52384"/>
    <cellStyle name="Total 6 2 3 3 4 3" xfId="28300"/>
    <cellStyle name="Total 6 2 3 3 4 4" xfId="45545"/>
    <cellStyle name="Total 6 2 3 3 5" xfId="6886"/>
    <cellStyle name="Total 6 2 3 3 5 2" xfId="24551"/>
    <cellStyle name="Total 6 2 3 3 5 3" xfId="41822"/>
    <cellStyle name="Total 6 2 3 3 6" xfId="13917"/>
    <cellStyle name="Total 6 2 3 3 6 2" xfId="31581"/>
    <cellStyle name="Total 6 2 3 3 6 3" xfId="48802"/>
    <cellStyle name="Total 6 2 3 3 7" xfId="20833"/>
    <cellStyle name="Total 6 2 3 3 8" xfId="38136"/>
    <cellStyle name="Total 6 2 3 4" xfId="3342"/>
    <cellStyle name="Total 6 2 3 4 2" xfId="5258"/>
    <cellStyle name="Total 6 2 3 4 2 2" xfId="12178"/>
    <cellStyle name="Total 6 2 3 4 2 2 2" xfId="18905"/>
    <cellStyle name="Total 6 2 3 4 2 2 2 2" xfId="36569"/>
    <cellStyle name="Total 6 2 3 4 2 2 2 3" xfId="53752"/>
    <cellStyle name="Total 6 2 3 4 2 2 3" xfId="29842"/>
    <cellStyle name="Total 6 2 3 4 2 2 4" xfId="47075"/>
    <cellStyle name="Total 6 2 3 4 2 3" xfId="8894"/>
    <cellStyle name="Total 6 2 3 4 2 3 2" xfId="26559"/>
    <cellStyle name="Total 6 2 3 4 2 3 3" xfId="43818"/>
    <cellStyle name="Total 6 2 3 4 2 4" xfId="15838"/>
    <cellStyle name="Total 6 2 3 4 2 4 2" xfId="33502"/>
    <cellStyle name="Total 6 2 3 4 2 4 3" xfId="50711"/>
    <cellStyle name="Total 6 2 3 4 2 5" xfId="22923"/>
    <cellStyle name="Total 6 2 3 4 2 6" xfId="40207"/>
    <cellStyle name="Total 6 2 3 4 3" xfId="10802"/>
    <cellStyle name="Total 6 2 3 4 3 2" xfId="17637"/>
    <cellStyle name="Total 6 2 3 4 3 2 2" xfId="35301"/>
    <cellStyle name="Total 6 2 3 4 3 2 3" xfId="52496"/>
    <cellStyle name="Total 6 2 3 4 3 3" xfId="28466"/>
    <cellStyle name="Total 6 2 3 4 3 4" xfId="45711"/>
    <cellStyle name="Total 6 2 3 4 4" xfId="7112"/>
    <cellStyle name="Total 6 2 3 4 4 2" xfId="24777"/>
    <cellStyle name="Total 6 2 3 4 4 3" xfId="42048"/>
    <cellStyle name="Total 6 2 3 4 5" xfId="14091"/>
    <cellStyle name="Total 6 2 3 4 5 2" xfId="31755"/>
    <cellStyle name="Total 6 2 3 4 5 3" xfId="48976"/>
    <cellStyle name="Total 6 2 3 4 6" xfId="21061"/>
    <cellStyle name="Total 6 2 3 4 7" xfId="38364"/>
    <cellStyle name="Total 6 2 3 5" xfId="3277"/>
    <cellStyle name="Total 6 2 3 5 2" xfId="5193"/>
    <cellStyle name="Total 6 2 3 5 2 2" xfId="12113"/>
    <cellStyle name="Total 6 2 3 5 2 2 2" xfId="18894"/>
    <cellStyle name="Total 6 2 3 5 2 2 2 2" xfId="36558"/>
    <cellStyle name="Total 6 2 3 5 2 2 2 3" xfId="53741"/>
    <cellStyle name="Total 6 2 3 5 2 2 3" xfId="29777"/>
    <cellStyle name="Total 6 2 3 5 2 2 4" xfId="47010"/>
    <cellStyle name="Total 6 2 3 5 2 3" xfId="8829"/>
    <cellStyle name="Total 6 2 3 5 2 3 2" xfId="26494"/>
    <cellStyle name="Total 6 2 3 5 2 3 3" xfId="43753"/>
    <cellStyle name="Total 6 2 3 5 2 4" xfId="15827"/>
    <cellStyle name="Total 6 2 3 5 2 4 2" xfId="33491"/>
    <cellStyle name="Total 6 2 3 5 2 4 3" xfId="50700"/>
    <cellStyle name="Total 6 2 3 5 2 5" xfId="22858"/>
    <cellStyle name="Total 6 2 3 5 2 6" xfId="40142"/>
    <cellStyle name="Total 6 2 3 5 3" xfId="7049"/>
    <cellStyle name="Total 6 2 3 5 3 2" xfId="24714"/>
    <cellStyle name="Total 6 2 3 5 3 3" xfId="41985"/>
    <cellStyle name="Total 6 2 3 5 4" xfId="14080"/>
    <cellStyle name="Total 6 2 3 5 4 2" xfId="31744"/>
    <cellStyle name="Total 6 2 3 5 4 3" xfId="48965"/>
    <cellStyle name="Total 6 2 3 5 5" xfId="20996"/>
    <cellStyle name="Total 6 2 3 5 6" xfId="38299"/>
    <cellStyle name="Total 6 2 3 6" xfId="4595"/>
    <cellStyle name="Total 6 2 3 6 2" xfId="11515"/>
    <cellStyle name="Total 6 2 3 6 2 2" xfId="18296"/>
    <cellStyle name="Total 6 2 3 6 2 2 2" xfId="35960"/>
    <cellStyle name="Total 6 2 3 6 2 2 3" xfId="53149"/>
    <cellStyle name="Total 6 2 3 6 2 3" xfId="29179"/>
    <cellStyle name="Total 6 2 3 6 2 4" xfId="46418"/>
    <cellStyle name="Total 6 2 3 6 3" xfId="8231"/>
    <cellStyle name="Total 6 2 3 6 3 2" xfId="25896"/>
    <cellStyle name="Total 6 2 3 6 3 3" xfId="43161"/>
    <cellStyle name="Total 6 2 3 6 4" xfId="15229"/>
    <cellStyle name="Total 6 2 3 6 4 2" xfId="32893"/>
    <cellStyle name="Total 6 2 3 6 4 3" xfId="50108"/>
    <cellStyle name="Total 6 2 3 6 5" xfId="22260"/>
    <cellStyle name="Total 6 2 3 6 6" xfId="39550"/>
    <cellStyle name="Total 6 2 3 7" xfId="10201"/>
    <cellStyle name="Total 6 2 3 7 2" xfId="17090"/>
    <cellStyle name="Total 6 2 3 7 2 2" xfId="34754"/>
    <cellStyle name="Total 6 2 3 7 2 3" xfId="51955"/>
    <cellStyle name="Total 6 2 3 7 3" xfId="27865"/>
    <cellStyle name="Total 6 2 3 7 4" xfId="45116"/>
    <cellStyle name="Total 6 2 3 8" xfId="6451"/>
    <cellStyle name="Total 6 2 3 8 2" xfId="24116"/>
    <cellStyle name="Total 6 2 3 8 3" xfId="41393"/>
    <cellStyle name="Total 6 2 3 9" xfId="13482"/>
    <cellStyle name="Total 6 2 3 9 2" xfId="31146"/>
    <cellStyle name="Total 6 2 3 9 3" xfId="48373"/>
    <cellStyle name="Total 6 2 4" xfId="2897"/>
    <cellStyle name="Total 6 2 4 2" xfId="3560"/>
    <cellStyle name="Total 6 2 4 2 2" xfId="5476"/>
    <cellStyle name="Total 6 2 4 2 2 2" xfId="12396"/>
    <cellStyle name="Total 6 2 4 2 2 2 2" xfId="19123"/>
    <cellStyle name="Total 6 2 4 2 2 2 2 2" xfId="36787"/>
    <cellStyle name="Total 6 2 4 2 2 2 2 3" xfId="53967"/>
    <cellStyle name="Total 6 2 4 2 2 2 3" xfId="30060"/>
    <cellStyle name="Total 6 2 4 2 2 2 4" xfId="47290"/>
    <cellStyle name="Total 6 2 4 2 2 3" xfId="9112"/>
    <cellStyle name="Total 6 2 4 2 2 3 2" xfId="26777"/>
    <cellStyle name="Total 6 2 4 2 2 3 3" xfId="44033"/>
    <cellStyle name="Total 6 2 4 2 2 4" xfId="16056"/>
    <cellStyle name="Total 6 2 4 2 2 4 2" xfId="33720"/>
    <cellStyle name="Total 6 2 4 2 2 4 3" xfId="50926"/>
    <cellStyle name="Total 6 2 4 2 2 5" xfId="23141"/>
    <cellStyle name="Total 6 2 4 2 2 6" xfId="40422"/>
    <cellStyle name="Total 6 2 4 2 3" xfId="11020"/>
    <cellStyle name="Total 6 2 4 2 3 2" xfId="17855"/>
    <cellStyle name="Total 6 2 4 2 3 2 2" xfId="35519"/>
    <cellStyle name="Total 6 2 4 2 3 2 3" xfId="52711"/>
    <cellStyle name="Total 6 2 4 2 3 3" xfId="28684"/>
    <cellStyle name="Total 6 2 4 2 3 4" xfId="45926"/>
    <cellStyle name="Total 6 2 4 2 4" xfId="7257"/>
    <cellStyle name="Total 6 2 4 2 4 2" xfId="24922"/>
    <cellStyle name="Total 6 2 4 2 4 3" xfId="42190"/>
    <cellStyle name="Total 6 2 4 2 5" xfId="14309"/>
    <cellStyle name="Total 6 2 4 2 5 2" xfId="31973"/>
    <cellStyle name="Total 6 2 4 2 5 3" xfId="49191"/>
    <cellStyle name="Total 6 2 4 2 6" xfId="21279"/>
    <cellStyle name="Total 6 2 4 2 7" xfId="38579"/>
    <cellStyle name="Total 6 2 4 3" xfId="3930"/>
    <cellStyle name="Total 6 2 4 3 2" xfId="5846"/>
    <cellStyle name="Total 6 2 4 3 2 2" xfId="12766"/>
    <cellStyle name="Total 6 2 4 3 2 2 2" xfId="19493"/>
    <cellStyle name="Total 6 2 4 3 2 2 2 2" xfId="37157"/>
    <cellStyle name="Total 6 2 4 3 2 2 2 3" xfId="54334"/>
    <cellStyle name="Total 6 2 4 3 2 2 3" xfId="30430"/>
    <cellStyle name="Total 6 2 4 3 2 2 4" xfId="47657"/>
    <cellStyle name="Total 6 2 4 3 2 3" xfId="9482"/>
    <cellStyle name="Total 6 2 4 3 2 3 2" xfId="27147"/>
    <cellStyle name="Total 6 2 4 3 2 3 3" xfId="44400"/>
    <cellStyle name="Total 6 2 4 3 2 4" xfId="16426"/>
    <cellStyle name="Total 6 2 4 3 2 4 2" xfId="34090"/>
    <cellStyle name="Total 6 2 4 3 2 4 3" xfId="51293"/>
    <cellStyle name="Total 6 2 4 3 2 5" xfId="23511"/>
    <cellStyle name="Total 6 2 4 3 2 6" xfId="40789"/>
    <cellStyle name="Total 6 2 4 3 3" xfId="7627"/>
    <cellStyle name="Total 6 2 4 3 3 2" xfId="25292"/>
    <cellStyle name="Total 6 2 4 3 3 3" xfId="42557"/>
    <cellStyle name="Total 6 2 4 3 4" xfId="14679"/>
    <cellStyle name="Total 6 2 4 3 4 2" xfId="32343"/>
    <cellStyle name="Total 6 2 4 3 4 3" xfId="49558"/>
    <cellStyle name="Total 6 2 4 3 5" xfId="21649"/>
    <cellStyle name="Total 6 2 4 3 6" xfId="38946"/>
    <cellStyle name="Total 6 2 4 4" xfId="4813"/>
    <cellStyle name="Total 6 2 4 4 2" xfId="11733"/>
    <cellStyle name="Total 6 2 4 4 2 2" xfId="18514"/>
    <cellStyle name="Total 6 2 4 4 2 2 2" xfId="36178"/>
    <cellStyle name="Total 6 2 4 4 2 2 3" xfId="53364"/>
    <cellStyle name="Total 6 2 4 4 2 3" xfId="29397"/>
    <cellStyle name="Total 6 2 4 4 2 4" xfId="46633"/>
    <cellStyle name="Total 6 2 4 4 3" xfId="8449"/>
    <cellStyle name="Total 6 2 4 4 3 2" xfId="26114"/>
    <cellStyle name="Total 6 2 4 4 3 3" xfId="43376"/>
    <cellStyle name="Total 6 2 4 4 4" xfId="15447"/>
    <cellStyle name="Total 6 2 4 4 4 2" xfId="33111"/>
    <cellStyle name="Total 6 2 4 4 4 3" xfId="50323"/>
    <cellStyle name="Total 6 2 4 4 5" xfId="22478"/>
    <cellStyle name="Total 6 2 4 4 6" xfId="39765"/>
    <cellStyle name="Total 6 2 4 5" xfId="10419"/>
    <cellStyle name="Total 6 2 4 5 2" xfId="17308"/>
    <cellStyle name="Total 6 2 4 5 2 2" xfId="34972"/>
    <cellStyle name="Total 6 2 4 5 2 3" xfId="52170"/>
    <cellStyle name="Total 6 2 4 5 3" xfId="28083"/>
    <cellStyle name="Total 6 2 4 5 4" xfId="45331"/>
    <cellStyle name="Total 6 2 4 6" xfId="6669"/>
    <cellStyle name="Total 6 2 4 6 2" xfId="24334"/>
    <cellStyle name="Total 6 2 4 6 3" xfId="41608"/>
    <cellStyle name="Total 6 2 4 7" xfId="13700"/>
    <cellStyle name="Total 6 2 4 7 2" xfId="31364"/>
    <cellStyle name="Total 6 2 4 7 3" xfId="48588"/>
    <cellStyle name="Total 6 2 4 8" xfId="20616"/>
    <cellStyle name="Total 6 2 4 9" xfId="37922"/>
    <cellStyle name="Total 6 2 5" xfId="4561"/>
    <cellStyle name="Total 6 2 5 2" xfId="6425"/>
    <cellStyle name="Total 6 2 5 2 2" xfId="13344"/>
    <cellStyle name="Total 6 2 5 2 2 2" xfId="20017"/>
    <cellStyle name="Total 6 2 5 2 2 2 2" xfId="37681"/>
    <cellStyle name="Total 6 2 5 2 2 2 3" xfId="54858"/>
    <cellStyle name="Total 6 2 5 2 2 3" xfId="31008"/>
    <cellStyle name="Total 6 2 5 2 2 4" xfId="48235"/>
    <cellStyle name="Total 6 2 5 2 3" xfId="10060"/>
    <cellStyle name="Total 6 2 5 2 3 2" xfId="27725"/>
    <cellStyle name="Total 6 2 5 2 3 3" xfId="44978"/>
    <cellStyle name="Total 6 2 5 2 4" xfId="16950"/>
    <cellStyle name="Total 6 2 5 2 4 2" xfId="34614"/>
    <cellStyle name="Total 6 2 5 2 4 3" xfId="51817"/>
    <cellStyle name="Total 6 2 5 2 5" xfId="24090"/>
    <cellStyle name="Total 6 2 5 2 6" xfId="41367"/>
    <cellStyle name="Total 6 2 5 3" xfId="11489"/>
    <cellStyle name="Total 6 2 5 3 2" xfId="18270"/>
    <cellStyle name="Total 6 2 5 3 2 2" xfId="35934"/>
    <cellStyle name="Total 6 2 5 3 2 3" xfId="53123"/>
    <cellStyle name="Total 6 2 5 3 3" xfId="29153"/>
    <cellStyle name="Total 6 2 5 3 4" xfId="46392"/>
    <cellStyle name="Total 6 2 5 4" xfId="8205"/>
    <cellStyle name="Total 6 2 5 4 2" xfId="25870"/>
    <cellStyle name="Total 6 2 5 4 3" xfId="43135"/>
    <cellStyle name="Total 6 2 5 5" xfId="15203"/>
    <cellStyle name="Total 6 2 5 5 2" xfId="32867"/>
    <cellStyle name="Total 6 2 5 5 3" xfId="50082"/>
    <cellStyle name="Total 6 2 5 6" xfId="22234"/>
    <cellStyle name="Total 6 2 5 7" xfId="39524"/>
    <cellStyle name="Total 6 2 6" xfId="4584"/>
    <cellStyle name="Total 6 2 6 2" xfId="6443"/>
    <cellStyle name="Total 6 2 6 2 2" xfId="13362"/>
    <cellStyle name="Total 6 2 6 2 2 2" xfId="20035"/>
    <cellStyle name="Total 6 2 6 2 2 2 2" xfId="37699"/>
    <cellStyle name="Total 6 2 6 2 2 2 3" xfId="54876"/>
    <cellStyle name="Total 6 2 6 2 2 3" xfId="31026"/>
    <cellStyle name="Total 6 2 6 2 2 4" xfId="48253"/>
    <cellStyle name="Total 6 2 6 2 3" xfId="10078"/>
    <cellStyle name="Total 6 2 6 2 3 2" xfId="27743"/>
    <cellStyle name="Total 6 2 6 2 3 3" xfId="44996"/>
    <cellStyle name="Total 6 2 6 2 4" xfId="16968"/>
    <cellStyle name="Total 6 2 6 2 4 2" xfId="34632"/>
    <cellStyle name="Total 6 2 6 2 4 3" xfId="51835"/>
    <cellStyle name="Total 6 2 6 2 5" xfId="24108"/>
    <cellStyle name="Total 6 2 6 2 6" xfId="41385"/>
    <cellStyle name="Total 6 2 6 3" xfId="11507"/>
    <cellStyle name="Total 6 2 6 3 2" xfId="18288"/>
    <cellStyle name="Total 6 2 6 3 2 2" xfId="35952"/>
    <cellStyle name="Total 6 2 6 3 2 3" xfId="53141"/>
    <cellStyle name="Total 6 2 6 3 3" xfId="29171"/>
    <cellStyle name="Total 6 2 6 3 4" xfId="46410"/>
    <cellStyle name="Total 6 2 6 4" xfId="8223"/>
    <cellStyle name="Total 6 2 6 4 2" xfId="25888"/>
    <cellStyle name="Total 6 2 6 4 3" xfId="43153"/>
    <cellStyle name="Total 6 2 6 5" xfId="15221"/>
    <cellStyle name="Total 6 2 6 5 2" xfId="32885"/>
    <cellStyle name="Total 6 2 6 5 3" xfId="50100"/>
    <cellStyle name="Total 6 2 6 6" xfId="22252"/>
    <cellStyle name="Total 6 2 6 7" xfId="39542"/>
    <cellStyle name="Total 6 2 7" xfId="10192"/>
    <cellStyle name="Total 6 2 7 2" xfId="17081"/>
    <cellStyle name="Total 6 2 7 2 2" xfId="34745"/>
    <cellStyle name="Total 6 2 7 2 3" xfId="51946"/>
    <cellStyle name="Total 6 2 7 3" xfId="27856"/>
    <cellStyle name="Total 6 2 7 4" xfId="45107"/>
    <cellStyle name="Total 6 2 8" xfId="13473"/>
    <cellStyle name="Total 6 2 8 2" xfId="31137"/>
    <cellStyle name="Total 6 2 8 3" xfId="48364"/>
    <cellStyle name="Total 6 2 9" xfId="20353"/>
    <cellStyle name="Total 6 3" xfId="2227"/>
    <cellStyle name="Total 6 4" xfId="2228"/>
    <cellStyle name="Total 6 5" xfId="2229"/>
    <cellStyle name="Total 6 6" xfId="2230"/>
    <cellStyle name="Total 6 6 2" xfId="2676"/>
    <cellStyle name="Total 6 6 2 10" xfId="20397"/>
    <cellStyle name="Total 6 6 2 11" xfId="37706"/>
    <cellStyle name="Total 6 6 2 2" xfId="2905"/>
    <cellStyle name="Total 6 6 2 2 2" xfId="3568"/>
    <cellStyle name="Total 6 6 2 2 2 2" xfId="5484"/>
    <cellStyle name="Total 6 6 2 2 2 2 2" xfId="12404"/>
    <cellStyle name="Total 6 6 2 2 2 2 2 2" xfId="19131"/>
    <cellStyle name="Total 6 6 2 2 2 2 2 2 2" xfId="36795"/>
    <cellStyle name="Total 6 6 2 2 2 2 2 2 3" xfId="53975"/>
    <cellStyle name="Total 6 6 2 2 2 2 2 3" xfId="30068"/>
    <cellStyle name="Total 6 6 2 2 2 2 2 4" xfId="47298"/>
    <cellStyle name="Total 6 6 2 2 2 2 3" xfId="9120"/>
    <cellStyle name="Total 6 6 2 2 2 2 3 2" xfId="26785"/>
    <cellStyle name="Total 6 6 2 2 2 2 3 3" xfId="44041"/>
    <cellStyle name="Total 6 6 2 2 2 2 4" xfId="16064"/>
    <cellStyle name="Total 6 6 2 2 2 2 4 2" xfId="33728"/>
    <cellStyle name="Total 6 6 2 2 2 2 4 3" xfId="50934"/>
    <cellStyle name="Total 6 6 2 2 2 2 5" xfId="23149"/>
    <cellStyle name="Total 6 6 2 2 2 2 6" xfId="40430"/>
    <cellStyle name="Total 6 6 2 2 2 3" xfId="11028"/>
    <cellStyle name="Total 6 6 2 2 2 3 2" xfId="17863"/>
    <cellStyle name="Total 6 6 2 2 2 3 2 2" xfId="35527"/>
    <cellStyle name="Total 6 6 2 2 2 3 2 3" xfId="52719"/>
    <cellStyle name="Total 6 6 2 2 2 3 3" xfId="28692"/>
    <cellStyle name="Total 6 6 2 2 2 3 4" xfId="45934"/>
    <cellStyle name="Total 6 6 2 2 2 4" xfId="7265"/>
    <cellStyle name="Total 6 6 2 2 2 4 2" xfId="24930"/>
    <cellStyle name="Total 6 6 2 2 2 4 3" xfId="42198"/>
    <cellStyle name="Total 6 6 2 2 2 5" xfId="14317"/>
    <cellStyle name="Total 6 6 2 2 2 5 2" xfId="31981"/>
    <cellStyle name="Total 6 6 2 2 2 5 3" xfId="49199"/>
    <cellStyle name="Total 6 6 2 2 2 6" xfId="21287"/>
    <cellStyle name="Total 6 6 2 2 2 7" xfId="38587"/>
    <cellStyle name="Total 6 6 2 2 3" xfId="3938"/>
    <cellStyle name="Total 6 6 2 2 3 2" xfId="5854"/>
    <cellStyle name="Total 6 6 2 2 3 2 2" xfId="12774"/>
    <cellStyle name="Total 6 6 2 2 3 2 2 2" xfId="19501"/>
    <cellStyle name="Total 6 6 2 2 3 2 2 2 2" xfId="37165"/>
    <cellStyle name="Total 6 6 2 2 3 2 2 2 3" xfId="54342"/>
    <cellStyle name="Total 6 6 2 2 3 2 2 3" xfId="30438"/>
    <cellStyle name="Total 6 6 2 2 3 2 2 4" xfId="47665"/>
    <cellStyle name="Total 6 6 2 2 3 2 3" xfId="9490"/>
    <cellStyle name="Total 6 6 2 2 3 2 3 2" xfId="27155"/>
    <cellStyle name="Total 6 6 2 2 3 2 3 3" xfId="44408"/>
    <cellStyle name="Total 6 6 2 2 3 2 4" xfId="16434"/>
    <cellStyle name="Total 6 6 2 2 3 2 4 2" xfId="34098"/>
    <cellStyle name="Total 6 6 2 2 3 2 4 3" xfId="51301"/>
    <cellStyle name="Total 6 6 2 2 3 2 5" xfId="23519"/>
    <cellStyle name="Total 6 6 2 2 3 2 6" xfId="40797"/>
    <cellStyle name="Total 6 6 2 2 3 3" xfId="7635"/>
    <cellStyle name="Total 6 6 2 2 3 3 2" xfId="25300"/>
    <cellStyle name="Total 6 6 2 2 3 3 3" xfId="42565"/>
    <cellStyle name="Total 6 6 2 2 3 4" xfId="14687"/>
    <cellStyle name="Total 6 6 2 2 3 4 2" xfId="32351"/>
    <cellStyle name="Total 6 6 2 2 3 4 3" xfId="49566"/>
    <cellStyle name="Total 6 6 2 2 3 5" xfId="21657"/>
    <cellStyle name="Total 6 6 2 2 3 6" xfId="38954"/>
    <cellStyle name="Total 6 6 2 2 4" xfId="4821"/>
    <cellStyle name="Total 6 6 2 2 4 2" xfId="11741"/>
    <cellStyle name="Total 6 6 2 2 4 2 2" xfId="18522"/>
    <cellStyle name="Total 6 6 2 2 4 2 2 2" xfId="36186"/>
    <cellStyle name="Total 6 6 2 2 4 2 2 3" xfId="53372"/>
    <cellStyle name="Total 6 6 2 2 4 2 3" xfId="29405"/>
    <cellStyle name="Total 6 6 2 2 4 2 4" xfId="46641"/>
    <cellStyle name="Total 6 6 2 2 4 3" xfId="8457"/>
    <cellStyle name="Total 6 6 2 2 4 3 2" xfId="26122"/>
    <cellStyle name="Total 6 6 2 2 4 3 3" xfId="43384"/>
    <cellStyle name="Total 6 6 2 2 4 4" xfId="15455"/>
    <cellStyle name="Total 6 6 2 2 4 4 2" xfId="33119"/>
    <cellStyle name="Total 6 6 2 2 4 4 3" xfId="50331"/>
    <cellStyle name="Total 6 6 2 2 4 5" xfId="22486"/>
    <cellStyle name="Total 6 6 2 2 4 6" xfId="39773"/>
    <cellStyle name="Total 6 6 2 2 5" xfId="10427"/>
    <cellStyle name="Total 6 6 2 2 5 2" xfId="17316"/>
    <cellStyle name="Total 6 6 2 2 5 2 2" xfId="34980"/>
    <cellStyle name="Total 6 6 2 2 5 2 3" xfId="52178"/>
    <cellStyle name="Total 6 6 2 2 5 3" xfId="28091"/>
    <cellStyle name="Total 6 6 2 2 5 4" xfId="45339"/>
    <cellStyle name="Total 6 6 2 2 6" xfId="6677"/>
    <cellStyle name="Total 6 6 2 2 6 2" xfId="24342"/>
    <cellStyle name="Total 6 6 2 2 6 3" xfId="41616"/>
    <cellStyle name="Total 6 6 2 2 7" xfId="13708"/>
    <cellStyle name="Total 6 6 2 2 7 2" xfId="31372"/>
    <cellStyle name="Total 6 6 2 2 7 3" xfId="48596"/>
    <cellStyle name="Total 6 6 2 2 8" xfId="20624"/>
    <cellStyle name="Total 6 6 2 2 9" xfId="37930"/>
    <cellStyle name="Total 6 6 2 3" xfId="3113"/>
    <cellStyle name="Total 6 6 2 3 2" xfId="4143"/>
    <cellStyle name="Total 6 6 2 3 2 2" xfId="6059"/>
    <cellStyle name="Total 6 6 2 3 2 2 2" xfId="12979"/>
    <cellStyle name="Total 6 6 2 3 2 2 2 2" xfId="19706"/>
    <cellStyle name="Total 6 6 2 3 2 2 2 2 2" xfId="37370"/>
    <cellStyle name="Total 6 6 2 3 2 2 2 2 3" xfId="54547"/>
    <cellStyle name="Total 6 6 2 3 2 2 2 3" xfId="30643"/>
    <cellStyle name="Total 6 6 2 3 2 2 2 4" xfId="47870"/>
    <cellStyle name="Total 6 6 2 3 2 2 3" xfId="9695"/>
    <cellStyle name="Total 6 6 2 3 2 2 3 2" xfId="27360"/>
    <cellStyle name="Total 6 6 2 3 2 2 3 3" xfId="44613"/>
    <cellStyle name="Total 6 6 2 3 2 2 4" xfId="16639"/>
    <cellStyle name="Total 6 6 2 3 2 2 4 2" xfId="34303"/>
    <cellStyle name="Total 6 6 2 3 2 2 4 3" xfId="51506"/>
    <cellStyle name="Total 6 6 2 3 2 2 5" xfId="23724"/>
    <cellStyle name="Total 6 6 2 3 2 2 6" xfId="41002"/>
    <cellStyle name="Total 6 6 2 3 2 3" xfId="7840"/>
    <cellStyle name="Total 6 6 2 3 2 3 2" xfId="25505"/>
    <cellStyle name="Total 6 6 2 3 2 3 3" xfId="42770"/>
    <cellStyle name="Total 6 6 2 3 2 4" xfId="14892"/>
    <cellStyle name="Total 6 6 2 3 2 4 2" xfId="32556"/>
    <cellStyle name="Total 6 6 2 3 2 4 3" xfId="49771"/>
    <cellStyle name="Total 6 6 2 3 2 5" xfId="21862"/>
    <cellStyle name="Total 6 6 2 3 2 6" xfId="39159"/>
    <cellStyle name="Total 6 6 2 3 3" xfId="5029"/>
    <cellStyle name="Total 6 6 2 3 3 2" xfId="11949"/>
    <cellStyle name="Total 6 6 2 3 3 2 2" xfId="18730"/>
    <cellStyle name="Total 6 6 2 3 3 2 2 2" xfId="36394"/>
    <cellStyle name="Total 6 6 2 3 3 2 2 3" xfId="53577"/>
    <cellStyle name="Total 6 6 2 3 3 2 3" xfId="29613"/>
    <cellStyle name="Total 6 6 2 3 3 2 4" xfId="46846"/>
    <cellStyle name="Total 6 6 2 3 3 3" xfId="8665"/>
    <cellStyle name="Total 6 6 2 3 3 3 2" xfId="26330"/>
    <cellStyle name="Total 6 6 2 3 3 3 3" xfId="43589"/>
    <cellStyle name="Total 6 6 2 3 3 4" xfId="15663"/>
    <cellStyle name="Total 6 6 2 3 3 4 2" xfId="33327"/>
    <cellStyle name="Total 6 6 2 3 3 4 3" xfId="50536"/>
    <cellStyle name="Total 6 6 2 3 3 5" xfId="22694"/>
    <cellStyle name="Total 6 6 2 3 3 6" xfId="39978"/>
    <cellStyle name="Total 6 6 2 3 4" xfId="10635"/>
    <cellStyle name="Total 6 6 2 3 4 2" xfId="17524"/>
    <cellStyle name="Total 6 6 2 3 4 2 2" xfId="35188"/>
    <cellStyle name="Total 6 6 2 3 4 2 3" xfId="52383"/>
    <cellStyle name="Total 6 6 2 3 4 3" xfId="28299"/>
    <cellStyle name="Total 6 6 2 3 4 4" xfId="45544"/>
    <cellStyle name="Total 6 6 2 3 5" xfId="6885"/>
    <cellStyle name="Total 6 6 2 3 5 2" xfId="24550"/>
    <cellStyle name="Total 6 6 2 3 5 3" xfId="41821"/>
    <cellStyle name="Total 6 6 2 3 6" xfId="13916"/>
    <cellStyle name="Total 6 6 2 3 6 2" xfId="31580"/>
    <cellStyle name="Total 6 6 2 3 6 3" xfId="48801"/>
    <cellStyle name="Total 6 6 2 3 7" xfId="20832"/>
    <cellStyle name="Total 6 6 2 3 8" xfId="38135"/>
    <cellStyle name="Total 6 6 2 4" xfId="3341"/>
    <cellStyle name="Total 6 6 2 4 2" xfId="5257"/>
    <cellStyle name="Total 6 6 2 4 2 2" xfId="12177"/>
    <cellStyle name="Total 6 6 2 4 2 2 2" xfId="18904"/>
    <cellStyle name="Total 6 6 2 4 2 2 2 2" xfId="36568"/>
    <cellStyle name="Total 6 6 2 4 2 2 2 3" xfId="53751"/>
    <cellStyle name="Total 6 6 2 4 2 2 3" xfId="29841"/>
    <cellStyle name="Total 6 6 2 4 2 2 4" xfId="47074"/>
    <cellStyle name="Total 6 6 2 4 2 3" xfId="8893"/>
    <cellStyle name="Total 6 6 2 4 2 3 2" xfId="26558"/>
    <cellStyle name="Total 6 6 2 4 2 3 3" xfId="43817"/>
    <cellStyle name="Total 6 6 2 4 2 4" xfId="15837"/>
    <cellStyle name="Total 6 6 2 4 2 4 2" xfId="33501"/>
    <cellStyle name="Total 6 6 2 4 2 4 3" xfId="50710"/>
    <cellStyle name="Total 6 6 2 4 2 5" xfId="22922"/>
    <cellStyle name="Total 6 6 2 4 2 6" xfId="40206"/>
    <cellStyle name="Total 6 6 2 4 3" xfId="10801"/>
    <cellStyle name="Total 6 6 2 4 3 2" xfId="17636"/>
    <cellStyle name="Total 6 6 2 4 3 2 2" xfId="35300"/>
    <cellStyle name="Total 6 6 2 4 3 2 3" xfId="52495"/>
    <cellStyle name="Total 6 6 2 4 3 3" xfId="28465"/>
    <cellStyle name="Total 6 6 2 4 3 4" xfId="45710"/>
    <cellStyle name="Total 6 6 2 4 4" xfId="7111"/>
    <cellStyle name="Total 6 6 2 4 4 2" xfId="24776"/>
    <cellStyle name="Total 6 6 2 4 4 3" xfId="42047"/>
    <cellStyle name="Total 6 6 2 4 5" xfId="14090"/>
    <cellStyle name="Total 6 6 2 4 5 2" xfId="31754"/>
    <cellStyle name="Total 6 6 2 4 5 3" xfId="48975"/>
    <cellStyle name="Total 6 6 2 4 6" xfId="21060"/>
    <cellStyle name="Total 6 6 2 4 7" xfId="38363"/>
    <cellStyle name="Total 6 6 2 5" xfId="3278"/>
    <cellStyle name="Total 6 6 2 5 2" xfId="5194"/>
    <cellStyle name="Total 6 6 2 5 2 2" xfId="12114"/>
    <cellStyle name="Total 6 6 2 5 2 2 2" xfId="18895"/>
    <cellStyle name="Total 6 6 2 5 2 2 2 2" xfId="36559"/>
    <cellStyle name="Total 6 6 2 5 2 2 2 3" xfId="53742"/>
    <cellStyle name="Total 6 6 2 5 2 2 3" xfId="29778"/>
    <cellStyle name="Total 6 6 2 5 2 2 4" xfId="47011"/>
    <cellStyle name="Total 6 6 2 5 2 3" xfId="8830"/>
    <cellStyle name="Total 6 6 2 5 2 3 2" xfId="26495"/>
    <cellStyle name="Total 6 6 2 5 2 3 3" xfId="43754"/>
    <cellStyle name="Total 6 6 2 5 2 4" xfId="15828"/>
    <cellStyle name="Total 6 6 2 5 2 4 2" xfId="33492"/>
    <cellStyle name="Total 6 6 2 5 2 4 3" xfId="50701"/>
    <cellStyle name="Total 6 6 2 5 2 5" xfId="22859"/>
    <cellStyle name="Total 6 6 2 5 2 6" xfId="40143"/>
    <cellStyle name="Total 6 6 2 5 3" xfId="7050"/>
    <cellStyle name="Total 6 6 2 5 3 2" xfId="24715"/>
    <cellStyle name="Total 6 6 2 5 3 3" xfId="41986"/>
    <cellStyle name="Total 6 6 2 5 4" xfId="14081"/>
    <cellStyle name="Total 6 6 2 5 4 2" xfId="31745"/>
    <cellStyle name="Total 6 6 2 5 4 3" xfId="48966"/>
    <cellStyle name="Total 6 6 2 5 5" xfId="20997"/>
    <cellStyle name="Total 6 6 2 5 6" xfId="38300"/>
    <cellStyle name="Total 6 6 2 6" xfId="4594"/>
    <cellStyle name="Total 6 6 2 6 2" xfId="11514"/>
    <cellStyle name="Total 6 6 2 6 2 2" xfId="18295"/>
    <cellStyle name="Total 6 6 2 6 2 2 2" xfId="35959"/>
    <cellStyle name="Total 6 6 2 6 2 2 3" xfId="53148"/>
    <cellStyle name="Total 6 6 2 6 2 3" xfId="29178"/>
    <cellStyle name="Total 6 6 2 6 2 4" xfId="46417"/>
    <cellStyle name="Total 6 6 2 6 3" xfId="8230"/>
    <cellStyle name="Total 6 6 2 6 3 2" xfId="25895"/>
    <cellStyle name="Total 6 6 2 6 3 3" xfId="43160"/>
    <cellStyle name="Total 6 6 2 6 4" xfId="15228"/>
    <cellStyle name="Total 6 6 2 6 4 2" xfId="32892"/>
    <cellStyle name="Total 6 6 2 6 4 3" xfId="50107"/>
    <cellStyle name="Total 6 6 2 6 5" xfId="22259"/>
    <cellStyle name="Total 6 6 2 6 6" xfId="39549"/>
    <cellStyle name="Total 6 6 2 7" xfId="10200"/>
    <cellStyle name="Total 6 6 2 7 2" xfId="17089"/>
    <cellStyle name="Total 6 6 2 7 2 2" xfId="34753"/>
    <cellStyle name="Total 6 6 2 7 2 3" xfId="51954"/>
    <cellStyle name="Total 6 6 2 7 3" xfId="27864"/>
    <cellStyle name="Total 6 6 2 7 4" xfId="45115"/>
    <cellStyle name="Total 6 6 2 8" xfId="6450"/>
    <cellStyle name="Total 6 6 2 8 2" xfId="24115"/>
    <cellStyle name="Total 6 6 2 8 3" xfId="41392"/>
    <cellStyle name="Total 6 6 2 9" xfId="13481"/>
    <cellStyle name="Total 6 6 2 9 2" xfId="31145"/>
    <cellStyle name="Total 6 6 2 9 3" xfId="48372"/>
    <cellStyle name="Total 6 6 3" xfId="2898"/>
    <cellStyle name="Total 6 6 3 2" xfId="3561"/>
    <cellStyle name="Total 6 6 3 2 2" xfId="5477"/>
    <cellStyle name="Total 6 6 3 2 2 2" xfId="12397"/>
    <cellStyle name="Total 6 6 3 2 2 2 2" xfId="19124"/>
    <cellStyle name="Total 6 6 3 2 2 2 2 2" xfId="36788"/>
    <cellStyle name="Total 6 6 3 2 2 2 2 3" xfId="53968"/>
    <cellStyle name="Total 6 6 3 2 2 2 3" xfId="30061"/>
    <cellStyle name="Total 6 6 3 2 2 2 4" xfId="47291"/>
    <cellStyle name="Total 6 6 3 2 2 3" xfId="9113"/>
    <cellStyle name="Total 6 6 3 2 2 3 2" xfId="26778"/>
    <cellStyle name="Total 6 6 3 2 2 3 3" xfId="44034"/>
    <cellStyle name="Total 6 6 3 2 2 4" xfId="16057"/>
    <cellStyle name="Total 6 6 3 2 2 4 2" xfId="33721"/>
    <cellStyle name="Total 6 6 3 2 2 4 3" xfId="50927"/>
    <cellStyle name="Total 6 6 3 2 2 5" xfId="23142"/>
    <cellStyle name="Total 6 6 3 2 2 6" xfId="40423"/>
    <cellStyle name="Total 6 6 3 2 3" xfId="11021"/>
    <cellStyle name="Total 6 6 3 2 3 2" xfId="17856"/>
    <cellStyle name="Total 6 6 3 2 3 2 2" xfId="35520"/>
    <cellStyle name="Total 6 6 3 2 3 2 3" xfId="52712"/>
    <cellStyle name="Total 6 6 3 2 3 3" xfId="28685"/>
    <cellStyle name="Total 6 6 3 2 3 4" xfId="45927"/>
    <cellStyle name="Total 6 6 3 2 4" xfId="7258"/>
    <cellStyle name="Total 6 6 3 2 4 2" xfId="24923"/>
    <cellStyle name="Total 6 6 3 2 4 3" xfId="42191"/>
    <cellStyle name="Total 6 6 3 2 5" xfId="14310"/>
    <cellStyle name="Total 6 6 3 2 5 2" xfId="31974"/>
    <cellStyle name="Total 6 6 3 2 5 3" xfId="49192"/>
    <cellStyle name="Total 6 6 3 2 6" xfId="21280"/>
    <cellStyle name="Total 6 6 3 2 7" xfId="38580"/>
    <cellStyle name="Total 6 6 3 3" xfId="3931"/>
    <cellStyle name="Total 6 6 3 3 2" xfId="5847"/>
    <cellStyle name="Total 6 6 3 3 2 2" xfId="12767"/>
    <cellStyle name="Total 6 6 3 3 2 2 2" xfId="19494"/>
    <cellStyle name="Total 6 6 3 3 2 2 2 2" xfId="37158"/>
    <cellStyle name="Total 6 6 3 3 2 2 2 3" xfId="54335"/>
    <cellStyle name="Total 6 6 3 3 2 2 3" xfId="30431"/>
    <cellStyle name="Total 6 6 3 3 2 2 4" xfId="47658"/>
    <cellStyle name="Total 6 6 3 3 2 3" xfId="9483"/>
    <cellStyle name="Total 6 6 3 3 2 3 2" xfId="27148"/>
    <cellStyle name="Total 6 6 3 3 2 3 3" xfId="44401"/>
    <cellStyle name="Total 6 6 3 3 2 4" xfId="16427"/>
    <cellStyle name="Total 6 6 3 3 2 4 2" xfId="34091"/>
    <cellStyle name="Total 6 6 3 3 2 4 3" xfId="51294"/>
    <cellStyle name="Total 6 6 3 3 2 5" xfId="23512"/>
    <cellStyle name="Total 6 6 3 3 2 6" xfId="40790"/>
    <cellStyle name="Total 6 6 3 3 3" xfId="7628"/>
    <cellStyle name="Total 6 6 3 3 3 2" xfId="25293"/>
    <cellStyle name="Total 6 6 3 3 3 3" xfId="42558"/>
    <cellStyle name="Total 6 6 3 3 4" xfId="14680"/>
    <cellStyle name="Total 6 6 3 3 4 2" xfId="32344"/>
    <cellStyle name="Total 6 6 3 3 4 3" xfId="49559"/>
    <cellStyle name="Total 6 6 3 3 5" xfId="21650"/>
    <cellStyle name="Total 6 6 3 3 6" xfId="38947"/>
    <cellStyle name="Total 6 6 3 4" xfId="4814"/>
    <cellStyle name="Total 6 6 3 4 2" xfId="11734"/>
    <cellStyle name="Total 6 6 3 4 2 2" xfId="18515"/>
    <cellStyle name="Total 6 6 3 4 2 2 2" xfId="36179"/>
    <cellStyle name="Total 6 6 3 4 2 2 3" xfId="53365"/>
    <cellStyle name="Total 6 6 3 4 2 3" xfId="29398"/>
    <cellStyle name="Total 6 6 3 4 2 4" xfId="46634"/>
    <cellStyle name="Total 6 6 3 4 3" xfId="8450"/>
    <cellStyle name="Total 6 6 3 4 3 2" xfId="26115"/>
    <cellStyle name="Total 6 6 3 4 3 3" xfId="43377"/>
    <cellStyle name="Total 6 6 3 4 4" xfId="15448"/>
    <cellStyle name="Total 6 6 3 4 4 2" xfId="33112"/>
    <cellStyle name="Total 6 6 3 4 4 3" xfId="50324"/>
    <cellStyle name="Total 6 6 3 4 5" xfId="22479"/>
    <cellStyle name="Total 6 6 3 4 6" xfId="39766"/>
    <cellStyle name="Total 6 6 3 5" xfId="10420"/>
    <cellStyle name="Total 6 6 3 5 2" xfId="17309"/>
    <cellStyle name="Total 6 6 3 5 2 2" xfId="34973"/>
    <cellStyle name="Total 6 6 3 5 2 3" xfId="52171"/>
    <cellStyle name="Total 6 6 3 5 3" xfId="28084"/>
    <cellStyle name="Total 6 6 3 5 4" xfId="45332"/>
    <cellStyle name="Total 6 6 3 6" xfId="6670"/>
    <cellStyle name="Total 6 6 3 6 2" xfId="24335"/>
    <cellStyle name="Total 6 6 3 6 3" xfId="41609"/>
    <cellStyle name="Total 6 6 3 7" xfId="13701"/>
    <cellStyle name="Total 6 6 3 7 2" xfId="31365"/>
    <cellStyle name="Total 6 6 3 7 3" xfId="48589"/>
    <cellStyle name="Total 6 6 3 8" xfId="20617"/>
    <cellStyle name="Total 6 6 3 9" xfId="37923"/>
    <cellStyle name="Total 6 6 4" xfId="4562"/>
    <cellStyle name="Total 6 6 4 2" xfId="6426"/>
    <cellStyle name="Total 6 6 4 2 2" xfId="13345"/>
    <cellStyle name="Total 6 6 4 2 2 2" xfId="20018"/>
    <cellStyle name="Total 6 6 4 2 2 2 2" xfId="37682"/>
    <cellStyle name="Total 6 6 4 2 2 2 3" xfId="54859"/>
    <cellStyle name="Total 6 6 4 2 2 3" xfId="31009"/>
    <cellStyle name="Total 6 6 4 2 2 4" xfId="48236"/>
    <cellStyle name="Total 6 6 4 2 3" xfId="10061"/>
    <cellStyle name="Total 6 6 4 2 3 2" xfId="27726"/>
    <cellStyle name="Total 6 6 4 2 3 3" xfId="44979"/>
    <cellStyle name="Total 6 6 4 2 4" xfId="16951"/>
    <cellStyle name="Total 6 6 4 2 4 2" xfId="34615"/>
    <cellStyle name="Total 6 6 4 2 4 3" xfId="51818"/>
    <cellStyle name="Total 6 6 4 2 5" xfId="24091"/>
    <cellStyle name="Total 6 6 4 2 6" xfId="41368"/>
    <cellStyle name="Total 6 6 4 3" xfId="11490"/>
    <cellStyle name="Total 6 6 4 3 2" xfId="18271"/>
    <cellStyle name="Total 6 6 4 3 2 2" xfId="35935"/>
    <cellStyle name="Total 6 6 4 3 2 3" xfId="53124"/>
    <cellStyle name="Total 6 6 4 3 3" xfId="29154"/>
    <cellStyle name="Total 6 6 4 3 4" xfId="46393"/>
    <cellStyle name="Total 6 6 4 4" xfId="8206"/>
    <cellStyle name="Total 6 6 4 4 2" xfId="25871"/>
    <cellStyle name="Total 6 6 4 4 3" xfId="43136"/>
    <cellStyle name="Total 6 6 4 5" xfId="15204"/>
    <cellStyle name="Total 6 6 4 5 2" xfId="32868"/>
    <cellStyle name="Total 6 6 4 5 3" xfId="50083"/>
    <cellStyle name="Total 6 6 4 6" xfId="22235"/>
    <cellStyle name="Total 6 6 4 7" xfId="39525"/>
    <cellStyle name="Total 6 6 5" xfId="4357"/>
    <cellStyle name="Total 6 6 5 2" xfId="6222"/>
    <cellStyle name="Total 6 6 5 2 2" xfId="13141"/>
    <cellStyle name="Total 6 6 5 2 2 2" xfId="19814"/>
    <cellStyle name="Total 6 6 5 2 2 2 2" xfId="37478"/>
    <cellStyle name="Total 6 6 5 2 2 2 3" xfId="54655"/>
    <cellStyle name="Total 6 6 5 2 2 3" xfId="30805"/>
    <cellStyle name="Total 6 6 5 2 2 4" xfId="48032"/>
    <cellStyle name="Total 6 6 5 2 3" xfId="9857"/>
    <cellStyle name="Total 6 6 5 2 3 2" xfId="27522"/>
    <cellStyle name="Total 6 6 5 2 3 3" xfId="44775"/>
    <cellStyle name="Total 6 6 5 2 4" xfId="16747"/>
    <cellStyle name="Total 6 6 5 2 4 2" xfId="34411"/>
    <cellStyle name="Total 6 6 5 2 4 3" xfId="51614"/>
    <cellStyle name="Total 6 6 5 2 5" xfId="23887"/>
    <cellStyle name="Total 6 6 5 2 6" xfId="41164"/>
    <cellStyle name="Total 6 6 5 3" xfId="11286"/>
    <cellStyle name="Total 6 6 5 3 2" xfId="18067"/>
    <cellStyle name="Total 6 6 5 3 2 2" xfId="35731"/>
    <cellStyle name="Total 6 6 5 3 2 3" xfId="52920"/>
    <cellStyle name="Total 6 6 5 3 3" xfId="28950"/>
    <cellStyle name="Total 6 6 5 3 4" xfId="46189"/>
    <cellStyle name="Total 6 6 5 4" xfId="8002"/>
    <cellStyle name="Total 6 6 5 4 2" xfId="25667"/>
    <cellStyle name="Total 6 6 5 4 3" xfId="42932"/>
    <cellStyle name="Total 6 6 5 5" xfId="15000"/>
    <cellStyle name="Total 6 6 5 5 2" xfId="32664"/>
    <cellStyle name="Total 6 6 5 5 3" xfId="49879"/>
    <cellStyle name="Total 6 6 5 6" xfId="22031"/>
    <cellStyle name="Total 6 6 5 7" xfId="39321"/>
    <cellStyle name="Total 6 6 6" xfId="10193"/>
    <cellStyle name="Total 6 6 6 2" xfId="17082"/>
    <cellStyle name="Total 6 6 6 2 2" xfId="34746"/>
    <cellStyle name="Total 6 6 6 2 3" xfId="51947"/>
    <cellStyle name="Total 6 6 6 3" xfId="27857"/>
    <cellStyle name="Total 6 6 6 4" xfId="45108"/>
    <cellStyle name="Total 6 6 7" xfId="13474"/>
    <cellStyle name="Total 6 6 7 2" xfId="31138"/>
    <cellStyle name="Total 6 6 7 3" xfId="48365"/>
    <cellStyle name="Total 6 6 8" xfId="20354"/>
    <cellStyle name="Total 6 6 9" xfId="20066"/>
    <cellStyle name="Total 6 7" xfId="2231"/>
    <cellStyle name="Total 6 7 2" xfId="2675"/>
    <cellStyle name="Total 6 7 2 10" xfId="20396"/>
    <cellStyle name="Total 6 7 2 11" xfId="37705"/>
    <cellStyle name="Total 6 7 2 2" xfId="2904"/>
    <cellStyle name="Total 6 7 2 2 2" xfId="3567"/>
    <cellStyle name="Total 6 7 2 2 2 2" xfId="5483"/>
    <cellStyle name="Total 6 7 2 2 2 2 2" xfId="12403"/>
    <cellStyle name="Total 6 7 2 2 2 2 2 2" xfId="19130"/>
    <cellStyle name="Total 6 7 2 2 2 2 2 2 2" xfId="36794"/>
    <cellStyle name="Total 6 7 2 2 2 2 2 2 3" xfId="53974"/>
    <cellStyle name="Total 6 7 2 2 2 2 2 3" xfId="30067"/>
    <cellStyle name="Total 6 7 2 2 2 2 2 4" xfId="47297"/>
    <cellStyle name="Total 6 7 2 2 2 2 3" xfId="9119"/>
    <cellStyle name="Total 6 7 2 2 2 2 3 2" xfId="26784"/>
    <cellStyle name="Total 6 7 2 2 2 2 3 3" xfId="44040"/>
    <cellStyle name="Total 6 7 2 2 2 2 4" xfId="16063"/>
    <cellStyle name="Total 6 7 2 2 2 2 4 2" xfId="33727"/>
    <cellStyle name="Total 6 7 2 2 2 2 4 3" xfId="50933"/>
    <cellStyle name="Total 6 7 2 2 2 2 5" xfId="23148"/>
    <cellStyle name="Total 6 7 2 2 2 2 6" xfId="40429"/>
    <cellStyle name="Total 6 7 2 2 2 3" xfId="11027"/>
    <cellStyle name="Total 6 7 2 2 2 3 2" xfId="17862"/>
    <cellStyle name="Total 6 7 2 2 2 3 2 2" xfId="35526"/>
    <cellStyle name="Total 6 7 2 2 2 3 2 3" xfId="52718"/>
    <cellStyle name="Total 6 7 2 2 2 3 3" xfId="28691"/>
    <cellStyle name="Total 6 7 2 2 2 3 4" xfId="45933"/>
    <cellStyle name="Total 6 7 2 2 2 4" xfId="7264"/>
    <cellStyle name="Total 6 7 2 2 2 4 2" xfId="24929"/>
    <cellStyle name="Total 6 7 2 2 2 4 3" xfId="42197"/>
    <cellStyle name="Total 6 7 2 2 2 5" xfId="14316"/>
    <cellStyle name="Total 6 7 2 2 2 5 2" xfId="31980"/>
    <cellStyle name="Total 6 7 2 2 2 5 3" xfId="49198"/>
    <cellStyle name="Total 6 7 2 2 2 6" xfId="21286"/>
    <cellStyle name="Total 6 7 2 2 2 7" xfId="38586"/>
    <cellStyle name="Total 6 7 2 2 3" xfId="3937"/>
    <cellStyle name="Total 6 7 2 2 3 2" xfId="5853"/>
    <cellStyle name="Total 6 7 2 2 3 2 2" xfId="12773"/>
    <cellStyle name="Total 6 7 2 2 3 2 2 2" xfId="19500"/>
    <cellStyle name="Total 6 7 2 2 3 2 2 2 2" xfId="37164"/>
    <cellStyle name="Total 6 7 2 2 3 2 2 2 3" xfId="54341"/>
    <cellStyle name="Total 6 7 2 2 3 2 2 3" xfId="30437"/>
    <cellStyle name="Total 6 7 2 2 3 2 2 4" xfId="47664"/>
    <cellStyle name="Total 6 7 2 2 3 2 3" xfId="9489"/>
    <cellStyle name="Total 6 7 2 2 3 2 3 2" xfId="27154"/>
    <cellStyle name="Total 6 7 2 2 3 2 3 3" xfId="44407"/>
    <cellStyle name="Total 6 7 2 2 3 2 4" xfId="16433"/>
    <cellStyle name="Total 6 7 2 2 3 2 4 2" xfId="34097"/>
    <cellStyle name="Total 6 7 2 2 3 2 4 3" xfId="51300"/>
    <cellStyle name="Total 6 7 2 2 3 2 5" xfId="23518"/>
    <cellStyle name="Total 6 7 2 2 3 2 6" xfId="40796"/>
    <cellStyle name="Total 6 7 2 2 3 3" xfId="7634"/>
    <cellStyle name="Total 6 7 2 2 3 3 2" xfId="25299"/>
    <cellStyle name="Total 6 7 2 2 3 3 3" xfId="42564"/>
    <cellStyle name="Total 6 7 2 2 3 4" xfId="14686"/>
    <cellStyle name="Total 6 7 2 2 3 4 2" xfId="32350"/>
    <cellStyle name="Total 6 7 2 2 3 4 3" xfId="49565"/>
    <cellStyle name="Total 6 7 2 2 3 5" xfId="21656"/>
    <cellStyle name="Total 6 7 2 2 3 6" xfId="38953"/>
    <cellStyle name="Total 6 7 2 2 4" xfId="4820"/>
    <cellStyle name="Total 6 7 2 2 4 2" xfId="11740"/>
    <cellStyle name="Total 6 7 2 2 4 2 2" xfId="18521"/>
    <cellStyle name="Total 6 7 2 2 4 2 2 2" xfId="36185"/>
    <cellStyle name="Total 6 7 2 2 4 2 2 3" xfId="53371"/>
    <cellStyle name="Total 6 7 2 2 4 2 3" xfId="29404"/>
    <cellStyle name="Total 6 7 2 2 4 2 4" xfId="46640"/>
    <cellStyle name="Total 6 7 2 2 4 3" xfId="8456"/>
    <cellStyle name="Total 6 7 2 2 4 3 2" xfId="26121"/>
    <cellStyle name="Total 6 7 2 2 4 3 3" xfId="43383"/>
    <cellStyle name="Total 6 7 2 2 4 4" xfId="15454"/>
    <cellStyle name="Total 6 7 2 2 4 4 2" xfId="33118"/>
    <cellStyle name="Total 6 7 2 2 4 4 3" xfId="50330"/>
    <cellStyle name="Total 6 7 2 2 4 5" xfId="22485"/>
    <cellStyle name="Total 6 7 2 2 4 6" xfId="39772"/>
    <cellStyle name="Total 6 7 2 2 5" xfId="10426"/>
    <cellStyle name="Total 6 7 2 2 5 2" xfId="17315"/>
    <cellStyle name="Total 6 7 2 2 5 2 2" xfId="34979"/>
    <cellStyle name="Total 6 7 2 2 5 2 3" xfId="52177"/>
    <cellStyle name="Total 6 7 2 2 5 3" xfId="28090"/>
    <cellStyle name="Total 6 7 2 2 5 4" xfId="45338"/>
    <cellStyle name="Total 6 7 2 2 6" xfId="6676"/>
    <cellStyle name="Total 6 7 2 2 6 2" xfId="24341"/>
    <cellStyle name="Total 6 7 2 2 6 3" xfId="41615"/>
    <cellStyle name="Total 6 7 2 2 7" xfId="13707"/>
    <cellStyle name="Total 6 7 2 2 7 2" xfId="31371"/>
    <cellStyle name="Total 6 7 2 2 7 3" xfId="48595"/>
    <cellStyle name="Total 6 7 2 2 8" xfId="20623"/>
    <cellStyle name="Total 6 7 2 2 9" xfId="37929"/>
    <cellStyle name="Total 6 7 2 3" xfId="3112"/>
    <cellStyle name="Total 6 7 2 3 2" xfId="4142"/>
    <cellStyle name="Total 6 7 2 3 2 2" xfId="6058"/>
    <cellStyle name="Total 6 7 2 3 2 2 2" xfId="12978"/>
    <cellStyle name="Total 6 7 2 3 2 2 2 2" xfId="19705"/>
    <cellStyle name="Total 6 7 2 3 2 2 2 2 2" xfId="37369"/>
    <cellStyle name="Total 6 7 2 3 2 2 2 2 3" xfId="54546"/>
    <cellStyle name="Total 6 7 2 3 2 2 2 3" xfId="30642"/>
    <cellStyle name="Total 6 7 2 3 2 2 2 4" xfId="47869"/>
    <cellStyle name="Total 6 7 2 3 2 2 3" xfId="9694"/>
    <cellStyle name="Total 6 7 2 3 2 2 3 2" xfId="27359"/>
    <cellStyle name="Total 6 7 2 3 2 2 3 3" xfId="44612"/>
    <cellStyle name="Total 6 7 2 3 2 2 4" xfId="16638"/>
    <cellStyle name="Total 6 7 2 3 2 2 4 2" xfId="34302"/>
    <cellStyle name="Total 6 7 2 3 2 2 4 3" xfId="51505"/>
    <cellStyle name="Total 6 7 2 3 2 2 5" xfId="23723"/>
    <cellStyle name="Total 6 7 2 3 2 2 6" xfId="41001"/>
    <cellStyle name="Total 6 7 2 3 2 3" xfId="7839"/>
    <cellStyle name="Total 6 7 2 3 2 3 2" xfId="25504"/>
    <cellStyle name="Total 6 7 2 3 2 3 3" xfId="42769"/>
    <cellStyle name="Total 6 7 2 3 2 4" xfId="14891"/>
    <cellStyle name="Total 6 7 2 3 2 4 2" xfId="32555"/>
    <cellStyle name="Total 6 7 2 3 2 4 3" xfId="49770"/>
    <cellStyle name="Total 6 7 2 3 2 5" xfId="21861"/>
    <cellStyle name="Total 6 7 2 3 2 6" xfId="39158"/>
    <cellStyle name="Total 6 7 2 3 3" xfId="5028"/>
    <cellStyle name="Total 6 7 2 3 3 2" xfId="11948"/>
    <cellStyle name="Total 6 7 2 3 3 2 2" xfId="18729"/>
    <cellStyle name="Total 6 7 2 3 3 2 2 2" xfId="36393"/>
    <cellStyle name="Total 6 7 2 3 3 2 2 3" xfId="53576"/>
    <cellStyle name="Total 6 7 2 3 3 2 3" xfId="29612"/>
    <cellStyle name="Total 6 7 2 3 3 2 4" xfId="46845"/>
    <cellStyle name="Total 6 7 2 3 3 3" xfId="8664"/>
    <cellStyle name="Total 6 7 2 3 3 3 2" xfId="26329"/>
    <cellStyle name="Total 6 7 2 3 3 3 3" xfId="43588"/>
    <cellStyle name="Total 6 7 2 3 3 4" xfId="15662"/>
    <cellStyle name="Total 6 7 2 3 3 4 2" xfId="33326"/>
    <cellStyle name="Total 6 7 2 3 3 4 3" xfId="50535"/>
    <cellStyle name="Total 6 7 2 3 3 5" xfId="22693"/>
    <cellStyle name="Total 6 7 2 3 3 6" xfId="39977"/>
    <cellStyle name="Total 6 7 2 3 4" xfId="10634"/>
    <cellStyle name="Total 6 7 2 3 4 2" xfId="17523"/>
    <cellStyle name="Total 6 7 2 3 4 2 2" xfId="35187"/>
    <cellStyle name="Total 6 7 2 3 4 2 3" xfId="52382"/>
    <cellStyle name="Total 6 7 2 3 4 3" xfId="28298"/>
    <cellStyle name="Total 6 7 2 3 4 4" xfId="45543"/>
    <cellStyle name="Total 6 7 2 3 5" xfId="6884"/>
    <cellStyle name="Total 6 7 2 3 5 2" xfId="24549"/>
    <cellStyle name="Total 6 7 2 3 5 3" xfId="41820"/>
    <cellStyle name="Total 6 7 2 3 6" xfId="13915"/>
    <cellStyle name="Total 6 7 2 3 6 2" xfId="31579"/>
    <cellStyle name="Total 6 7 2 3 6 3" xfId="48800"/>
    <cellStyle name="Total 6 7 2 3 7" xfId="20831"/>
    <cellStyle name="Total 6 7 2 3 8" xfId="38134"/>
    <cellStyle name="Total 6 7 2 4" xfId="3340"/>
    <cellStyle name="Total 6 7 2 4 2" xfId="5256"/>
    <cellStyle name="Total 6 7 2 4 2 2" xfId="12176"/>
    <cellStyle name="Total 6 7 2 4 2 2 2" xfId="18903"/>
    <cellStyle name="Total 6 7 2 4 2 2 2 2" xfId="36567"/>
    <cellStyle name="Total 6 7 2 4 2 2 2 3" xfId="53750"/>
    <cellStyle name="Total 6 7 2 4 2 2 3" xfId="29840"/>
    <cellStyle name="Total 6 7 2 4 2 2 4" xfId="47073"/>
    <cellStyle name="Total 6 7 2 4 2 3" xfId="8892"/>
    <cellStyle name="Total 6 7 2 4 2 3 2" xfId="26557"/>
    <cellStyle name="Total 6 7 2 4 2 3 3" xfId="43816"/>
    <cellStyle name="Total 6 7 2 4 2 4" xfId="15836"/>
    <cellStyle name="Total 6 7 2 4 2 4 2" xfId="33500"/>
    <cellStyle name="Total 6 7 2 4 2 4 3" xfId="50709"/>
    <cellStyle name="Total 6 7 2 4 2 5" xfId="22921"/>
    <cellStyle name="Total 6 7 2 4 2 6" xfId="40205"/>
    <cellStyle name="Total 6 7 2 4 3" xfId="10800"/>
    <cellStyle name="Total 6 7 2 4 3 2" xfId="17635"/>
    <cellStyle name="Total 6 7 2 4 3 2 2" xfId="35299"/>
    <cellStyle name="Total 6 7 2 4 3 2 3" xfId="52494"/>
    <cellStyle name="Total 6 7 2 4 3 3" xfId="28464"/>
    <cellStyle name="Total 6 7 2 4 3 4" xfId="45709"/>
    <cellStyle name="Total 6 7 2 4 4" xfId="7110"/>
    <cellStyle name="Total 6 7 2 4 4 2" xfId="24775"/>
    <cellStyle name="Total 6 7 2 4 4 3" xfId="42046"/>
    <cellStyle name="Total 6 7 2 4 5" xfId="14089"/>
    <cellStyle name="Total 6 7 2 4 5 2" xfId="31753"/>
    <cellStyle name="Total 6 7 2 4 5 3" xfId="48974"/>
    <cellStyle name="Total 6 7 2 4 6" xfId="21059"/>
    <cellStyle name="Total 6 7 2 4 7" xfId="38362"/>
    <cellStyle name="Total 6 7 2 5" xfId="3279"/>
    <cellStyle name="Total 6 7 2 5 2" xfId="5195"/>
    <cellStyle name="Total 6 7 2 5 2 2" xfId="12115"/>
    <cellStyle name="Total 6 7 2 5 2 2 2" xfId="18896"/>
    <cellStyle name="Total 6 7 2 5 2 2 2 2" xfId="36560"/>
    <cellStyle name="Total 6 7 2 5 2 2 2 3" xfId="53743"/>
    <cellStyle name="Total 6 7 2 5 2 2 3" xfId="29779"/>
    <cellStyle name="Total 6 7 2 5 2 2 4" xfId="47012"/>
    <cellStyle name="Total 6 7 2 5 2 3" xfId="8831"/>
    <cellStyle name="Total 6 7 2 5 2 3 2" xfId="26496"/>
    <cellStyle name="Total 6 7 2 5 2 3 3" xfId="43755"/>
    <cellStyle name="Total 6 7 2 5 2 4" xfId="15829"/>
    <cellStyle name="Total 6 7 2 5 2 4 2" xfId="33493"/>
    <cellStyle name="Total 6 7 2 5 2 4 3" xfId="50702"/>
    <cellStyle name="Total 6 7 2 5 2 5" xfId="22860"/>
    <cellStyle name="Total 6 7 2 5 2 6" xfId="40144"/>
    <cellStyle name="Total 6 7 2 5 3" xfId="7051"/>
    <cellStyle name="Total 6 7 2 5 3 2" xfId="24716"/>
    <cellStyle name="Total 6 7 2 5 3 3" xfId="41987"/>
    <cellStyle name="Total 6 7 2 5 4" xfId="14082"/>
    <cellStyle name="Total 6 7 2 5 4 2" xfId="31746"/>
    <cellStyle name="Total 6 7 2 5 4 3" xfId="48967"/>
    <cellStyle name="Total 6 7 2 5 5" xfId="20998"/>
    <cellStyle name="Total 6 7 2 5 6" xfId="38301"/>
    <cellStyle name="Total 6 7 2 6" xfId="4593"/>
    <cellStyle name="Total 6 7 2 6 2" xfId="11513"/>
    <cellStyle name="Total 6 7 2 6 2 2" xfId="18294"/>
    <cellStyle name="Total 6 7 2 6 2 2 2" xfId="35958"/>
    <cellStyle name="Total 6 7 2 6 2 2 3" xfId="53147"/>
    <cellStyle name="Total 6 7 2 6 2 3" xfId="29177"/>
    <cellStyle name="Total 6 7 2 6 2 4" xfId="46416"/>
    <cellStyle name="Total 6 7 2 6 3" xfId="8229"/>
    <cellStyle name="Total 6 7 2 6 3 2" xfId="25894"/>
    <cellStyle name="Total 6 7 2 6 3 3" xfId="43159"/>
    <cellStyle name="Total 6 7 2 6 4" xfId="15227"/>
    <cellStyle name="Total 6 7 2 6 4 2" xfId="32891"/>
    <cellStyle name="Total 6 7 2 6 4 3" xfId="50106"/>
    <cellStyle name="Total 6 7 2 6 5" xfId="22258"/>
    <cellStyle name="Total 6 7 2 6 6" xfId="39548"/>
    <cellStyle name="Total 6 7 2 7" xfId="10199"/>
    <cellStyle name="Total 6 7 2 7 2" xfId="17088"/>
    <cellStyle name="Total 6 7 2 7 2 2" xfId="34752"/>
    <cellStyle name="Total 6 7 2 7 2 3" xfId="51953"/>
    <cellStyle name="Total 6 7 2 7 3" xfId="27863"/>
    <cellStyle name="Total 6 7 2 7 4" xfId="45114"/>
    <cellStyle name="Total 6 7 2 8" xfId="6449"/>
    <cellStyle name="Total 6 7 2 8 2" xfId="24114"/>
    <cellStyle name="Total 6 7 2 8 3" xfId="41391"/>
    <cellStyle name="Total 6 7 2 9" xfId="13480"/>
    <cellStyle name="Total 6 7 2 9 2" xfId="31144"/>
    <cellStyle name="Total 6 7 2 9 3" xfId="48371"/>
    <cellStyle name="Total 6 7 3" xfId="2899"/>
    <cellStyle name="Total 6 7 3 2" xfId="3562"/>
    <cellStyle name="Total 6 7 3 2 2" xfId="5478"/>
    <cellStyle name="Total 6 7 3 2 2 2" xfId="12398"/>
    <cellStyle name="Total 6 7 3 2 2 2 2" xfId="19125"/>
    <cellStyle name="Total 6 7 3 2 2 2 2 2" xfId="36789"/>
    <cellStyle name="Total 6 7 3 2 2 2 2 3" xfId="53969"/>
    <cellStyle name="Total 6 7 3 2 2 2 3" xfId="30062"/>
    <cellStyle name="Total 6 7 3 2 2 2 4" xfId="47292"/>
    <cellStyle name="Total 6 7 3 2 2 3" xfId="9114"/>
    <cellStyle name="Total 6 7 3 2 2 3 2" xfId="26779"/>
    <cellStyle name="Total 6 7 3 2 2 3 3" xfId="44035"/>
    <cellStyle name="Total 6 7 3 2 2 4" xfId="16058"/>
    <cellStyle name="Total 6 7 3 2 2 4 2" xfId="33722"/>
    <cellStyle name="Total 6 7 3 2 2 4 3" xfId="50928"/>
    <cellStyle name="Total 6 7 3 2 2 5" xfId="23143"/>
    <cellStyle name="Total 6 7 3 2 2 6" xfId="40424"/>
    <cellStyle name="Total 6 7 3 2 3" xfId="11022"/>
    <cellStyle name="Total 6 7 3 2 3 2" xfId="17857"/>
    <cellStyle name="Total 6 7 3 2 3 2 2" xfId="35521"/>
    <cellStyle name="Total 6 7 3 2 3 2 3" xfId="52713"/>
    <cellStyle name="Total 6 7 3 2 3 3" xfId="28686"/>
    <cellStyle name="Total 6 7 3 2 3 4" xfId="45928"/>
    <cellStyle name="Total 6 7 3 2 4" xfId="7259"/>
    <cellStyle name="Total 6 7 3 2 4 2" xfId="24924"/>
    <cellStyle name="Total 6 7 3 2 4 3" xfId="42192"/>
    <cellStyle name="Total 6 7 3 2 5" xfId="14311"/>
    <cellStyle name="Total 6 7 3 2 5 2" xfId="31975"/>
    <cellStyle name="Total 6 7 3 2 5 3" xfId="49193"/>
    <cellStyle name="Total 6 7 3 2 6" xfId="21281"/>
    <cellStyle name="Total 6 7 3 2 7" xfId="38581"/>
    <cellStyle name="Total 6 7 3 3" xfId="3932"/>
    <cellStyle name="Total 6 7 3 3 2" xfId="5848"/>
    <cellStyle name="Total 6 7 3 3 2 2" xfId="12768"/>
    <cellStyle name="Total 6 7 3 3 2 2 2" xfId="19495"/>
    <cellStyle name="Total 6 7 3 3 2 2 2 2" xfId="37159"/>
    <cellStyle name="Total 6 7 3 3 2 2 2 3" xfId="54336"/>
    <cellStyle name="Total 6 7 3 3 2 2 3" xfId="30432"/>
    <cellStyle name="Total 6 7 3 3 2 2 4" xfId="47659"/>
    <cellStyle name="Total 6 7 3 3 2 3" xfId="9484"/>
    <cellStyle name="Total 6 7 3 3 2 3 2" xfId="27149"/>
    <cellStyle name="Total 6 7 3 3 2 3 3" xfId="44402"/>
    <cellStyle name="Total 6 7 3 3 2 4" xfId="16428"/>
    <cellStyle name="Total 6 7 3 3 2 4 2" xfId="34092"/>
    <cellStyle name="Total 6 7 3 3 2 4 3" xfId="51295"/>
    <cellStyle name="Total 6 7 3 3 2 5" xfId="23513"/>
    <cellStyle name="Total 6 7 3 3 2 6" xfId="40791"/>
    <cellStyle name="Total 6 7 3 3 3" xfId="7629"/>
    <cellStyle name="Total 6 7 3 3 3 2" xfId="25294"/>
    <cellStyle name="Total 6 7 3 3 3 3" xfId="42559"/>
    <cellStyle name="Total 6 7 3 3 4" xfId="14681"/>
    <cellStyle name="Total 6 7 3 3 4 2" xfId="32345"/>
    <cellStyle name="Total 6 7 3 3 4 3" xfId="49560"/>
    <cellStyle name="Total 6 7 3 3 5" xfId="21651"/>
    <cellStyle name="Total 6 7 3 3 6" xfId="38948"/>
    <cellStyle name="Total 6 7 3 4" xfId="4815"/>
    <cellStyle name="Total 6 7 3 4 2" xfId="11735"/>
    <cellStyle name="Total 6 7 3 4 2 2" xfId="18516"/>
    <cellStyle name="Total 6 7 3 4 2 2 2" xfId="36180"/>
    <cellStyle name="Total 6 7 3 4 2 2 3" xfId="53366"/>
    <cellStyle name="Total 6 7 3 4 2 3" xfId="29399"/>
    <cellStyle name="Total 6 7 3 4 2 4" xfId="46635"/>
    <cellStyle name="Total 6 7 3 4 3" xfId="8451"/>
    <cellStyle name="Total 6 7 3 4 3 2" xfId="26116"/>
    <cellStyle name="Total 6 7 3 4 3 3" xfId="43378"/>
    <cellStyle name="Total 6 7 3 4 4" xfId="15449"/>
    <cellStyle name="Total 6 7 3 4 4 2" xfId="33113"/>
    <cellStyle name="Total 6 7 3 4 4 3" xfId="50325"/>
    <cellStyle name="Total 6 7 3 4 5" xfId="22480"/>
    <cellStyle name="Total 6 7 3 4 6" xfId="39767"/>
    <cellStyle name="Total 6 7 3 5" xfId="10421"/>
    <cellStyle name="Total 6 7 3 5 2" xfId="17310"/>
    <cellStyle name="Total 6 7 3 5 2 2" xfId="34974"/>
    <cellStyle name="Total 6 7 3 5 2 3" xfId="52172"/>
    <cellStyle name="Total 6 7 3 5 3" xfId="28085"/>
    <cellStyle name="Total 6 7 3 5 4" xfId="45333"/>
    <cellStyle name="Total 6 7 3 6" xfId="6671"/>
    <cellStyle name="Total 6 7 3 6 2" xfId="24336"/>
    <cellStyle name="Total 6 7 3 6 3" xfId="41610"/>
    <cellStyle name="Total 6 7 3 7" xfId="13702"/>
    <cellStyle name="Total 6 7 3 7 2" xfId="31366"/>
    <cellStyle name="Total 6 7 3 7 3" xfId="48590"/>
    <cellStyle name="Total 6 7 3 8" xfId="20618"/>
    <cellStyle name="Total 6 7 3 9" xfId="37924"/>
    <cellStyle name="Total 6 7 4" xfId="4563"/>
    <cellStyle name="Total 6 7 4 2" xfId="6427"/>
    <cellStyle name="Total 6 7 4 2 2" xfId="13346"/>
    <cellStyle name="Total 6 7 4 2 2 2" xfId="20019"/>
    <cellStyle name="Total 6 7 4 2 2 2 2" xfId="37683"/>
    <cellStyle name="Total 6 7 4 2 2 2 3" xfId="54860"/>
    <cellStyle name="Total 6 7 4 2 2 3" xfId="31010"/>
    <cellStyle name="Total 6 7 4 2 2 4" xfId="48237"/>
    <cellStyle name="Total 6 7 4 2 3" xfId="10062"/>
    <cellStyle name="Total 6 7 4 2 3 2" xfId="27727"/>
    <cellStyle name="Total 6 7 4 2 3 3" xfId="44980"/>
    <cellStyle name="Total 6 7 4 2 4" xfId="16952"/>
    <cellStyle name="Total 6 7 4 2 4 2" xfId="34616"/>
    <cellStyle name="Total 6 7 4 2 4 3" xfId="51819"/>
    <cellStyle name="Total 6 7 4 2 5" xfId="24092"/>
    <cellStyle name="Total 6 7 4 2 6" xfId="41369"/>
    <cellStyle name="Total 6 7 4 3" xfId="11491"/>
    <cellStyle name="Total 6 7 4 3 2" xfId="18272"/>
    <cellStyle name="Total 6 7 4 3 2 2" xfId="35936"/>
    <cellStyle name="Total 6 7 4 3 2 3" xfId="53125"/>
    <cellStyle name="Total 6 7 4 3 3" xfId="29155"/>
    <cellStyle name="Total 6 7 4 3 4" xfId="46394"/>
    <cellStyle name="Total 6 7 4 4" xfId="8207"/>
    <cellStyle name="Total 6 7 4 4 2" xfId="25872"/>
    <cellStyle name="Total 6 7 4 4 3" xfId="43137"/>
    <cellStyle name="Total 6 7 4 5" xfId="15205"/>
    <cellStyle name="Total 6 7 4 5 2" xfId="32869"/>
    <cellStyle name="Total 6 7 4 5 3" xfId="50084"/>
    <cellStyle name="Total 6 7 4 6" xfId="22236"/>
    <cellStyle name="Total 6 7 4 7" xfId="39526"/>
    <cellStyle name="Total 6 7 5" xfId="4585"/>
    <cellStyle name="Total 6 7 5 2" xfId="6444"/>
    <cellStyle name="Total 6 7 5 2 2" xfId="13363"/>
    <cellStyle name="Total 6 7 5 2 2 2" xfId="20036"/>
    <cellStyle name="Total 6 7 5 2 2 2 2" xfId="37700"/>
    <cellStyle name="Total 6 7 5 2 2 2 3" xfId="54877"/>
    <cellStyle name="Total 6 7 5 2 2 3" xfId="31027"/>
    <cellStyle name="Total 6 7 5 2 2 4" xfId="48254"/>
    <cellStyle name="Total 6 7 5 2 3" xfId="10079"/>
    <cellStyle name="Total 6 7 5 2 3 2" xfId="27744"/>
    <cellStyle name="Total 6 7 5 2 3 3" xfId="44997"/>
    <cellStyle name="Total 6 7 5 2 4" xfId="16969"/>
    <cellStyle name="Total 6 7 5 2 4 2" xfId="34633"/>
    <cellStyle name="Total 6 7 5 2 4 3" xfId="51836"/>
    <cellStyle name="Total 6 7 5 2 5" xfId="24109"/>
    <cellStyle name="Total 6 7 5 2 6" xfId="41386"/>
    <cellStyle name="Total 6 7 5 3" xfId="11508"/>
    <cellStyle name="Total 6 7 5 3 2" xfId="18289"/>
    <cellStyle name="Total 6 7 5 3 2 2" xfId="35953"/>
    <cellStyle name="Total 6 7 5 3 2 3" xfId="53142"/>
    <cellStyle name="Total 6 7 5 3 3" xfId="29172"/>
    <cellStyle name="Total 6 7 5 3 4" xfId="46411"/>
    <cellStyle name="Total 6 7 5 4" xfId="8224"/>
    <cellStyle name="Total 6 7 5 4 2" xfId="25889"/>
    <cellStyle name="Total 6 7 5 4 3" xfId="43154"/>
    <cellStyle name="Total 6 7 5 5" xfId="15222"/>
    <cellStyle name="Total 6 7 5 5 2" xfId="32886"/>
    <cellStyle name="Total 6 7 5 5 3" xfId="50101"/>
    <cellStyle name="Total 6 7 5 6" xfId="22253"/>
    <cellStyle name="Total 6 7 5 7" xfId="39543"/>
    <cellStyle name="Total 6 7 6" xfId="10194"/>
    <cellStyle name="Total 6 7 6 2" xfId="17083"/>
    <cellStyle name="Total 6 7 6 2 2" xfId="34747"/>
    <cellStyle name="Total 6 7 6 2 3" xfId="51948"/>
    <cellStyle name="Total 6 7 6 3" xfId="27858"/>
    <cellStyle name="Total 6 7 6 4" xfId="45109"/>
    <cellStyle name="Total 6 7 7" xfId="13475"/>
    <cellStyle name="Total 6 7 7 2" xfId="31139"/>
    <cellStyle name="Total 6 7 7 3" xfId="48366"/>
    <cellStyle name="Total 6 7 8" xfId="20355"/>
    <cellStyle name="Total 6 7 9" xfId="20065"/>
    <cellStyle name="Total 6 8" xfId="2232"/>
    <cellStyle name="Total 6 8 2" xfId="2674"/>
    <cellStyle name="Total 6 8 2 10" xfId="20395"/>
    <cellStyle name="Total 6 8 2 11" xfId="37704"/>
    <cellStyle name="Total 6 8 2 2" xfId="2903"/>
    <cellStyle name="Total 6 8 2 2 2" xfId="3566"/>
    <cellStyle name="Total 6 8 2 2 2 2" xfId="5482"/>
    <cellStyle name="Total 6 8 2 2 2 2 2" xfId="12402"/>
    <cellStyle name="Total 6 8 2 2 2 2 2 2" xfId="19129"/>
    <cellStyle name="Total 6 8 2 2 2 2 2 2 2" xfId="36793"/>
    <cellStyle name="Total 6 8 2 2 2 2 2 2 3" xfId="53973"/>
    <cellStyle name="Total 6 8 2 2 2 2 2 3" xfId="30066"/>
    <cellStyle name="Total 6 8 2 2 2 2 2 4" xfId="47296"/>
    <cellStyle name="Total 6 8 2 2 2 2 3" xfId="9118"/>
    <cellStyle name="Total 6 8 2 2 2 2 3 2" xfId="26783"/>
    <cellStyle name="Total 6 8 2 2 2 2 3 3" xfId="44039"/>
    <cellStyle name="Total 6 8 2 2 2 2 4" xfId="16062"/>
    <cellStyle name="Total 6 8 2 2 2 2 4 2" xfId="33726"/>
    <cellStyle name="Total 6 8 2 2 2 2 4 3" xfId="50932"/>
    <cellStyle name="Total 6 8 2 2 2 2 5" xfId="23147"/>
    <cellStyle name="Total 6 8 2 2 2 2 6" xfId="40428"/>
    <cellStyle name="Total 6 8 2 2 2 3" xfId="11026"/>
    <cellStyle name="Total 6 8 2 2 2 3 2" xfId="17861"/>
    <cellStyle name="Total 6 8 2 2 2 3 2 2" xfId="35525"/>
    <cellStyle name="Total 6 8 2 2 2 3 2 3" xfId="52717"/>
    <cellStyle name="Total 6 8 2 2 2 3 3" xfId="28690"/>
    <cellStyle name="Total 6 8 2 2 2 3 4" xfId="45932"/>
    <cellStyle name="Total 6 8 2 2 2 4" xfId="7263"/>
    <cellStyle name="Total 6 8 2 2 2 4 2" xfId="24928"/>
    <cellStyle name="Total 6 8 2 2 2 4 3" xfId="42196"/>
    <cellStyle name="Total 6 8 2 2 2 5" xfId="14315"/>
    <cellStyle name="Total 6 8 2 2 2 5 2" xfId="31979"/>
    <cellStyle name="Total 6 8 2 2 2 5 3" xfId="49197"/>
    <cellStyle name="Total 6 8 2 2 2 6" xfId="21285"/>
    <cellStyle name="Total 6 8 2 2 2 7" xfId="38585"/>
    <cellStyle name="Total 6 8 2 2 3" xfId="3936"/>
    <cellStyle name="Total 6 8 2 2 3 2" xfId="5852"/>
    <cellStyle name="Total 6 8 2 2 3 2 2" xfId="12772"/>
    <cellStyle name="Total 6 8 2 2 3 2 2 2" xfId="19499"/>
    <cellStyle name="Total 6 8 2 2 3 2 2 2 2" xfId="37163"/>
    <cellStyle name="Total 6 8 2 2 3 2 2 2 3" xfId="54340"/>
    <cellStyle name="Total 6 8 2 2 3 2 2 3" xfId="30436"/>
    <cellStyle name="Total 6 8 2 2 3 2 2 4" xfId="47663"/>
    <cellStyle name="Total 6 8 2 2 3 2 3" xfId="9488"/>
    <cellStyle name="Total 6 8 2 2 3 2 3 2" xfId="27153"/>
    <cellStyle name="Total 6 8 2 2 3 2 3 3" xfId="44406"/>
    <cellStyle name="Total 6 8 2 2 3 2 4" xfId="16432"/>
    <cellStyle name="Total 6 8 2 2 3 2 4 2" xfId="34096"/>
    <cellStyle name="Total 6 8 2 2 3 2 4 3" xfId="51299"/>
    <cellStyle name="Total 6 8 2 2 3 2 5" xfId="23517"/>
    <cellStyle name="Total 6 8 2 2 3 2 6" xfId="40795"/>
    <cellStyle name="Total 6 8 2 2 3 3" xfId="7633"/>
    <cellStyle name="Total 6 8 2 2 3 3 2" xfId="25298"/>
    <cellStyle name="Total 6 8 2 2 3 3 3" xfId="42563"/>
    <cellStyle name="Total 6 8 2 2 3 4" xfId="14685"/>
    <cellStyle name="Total 6 8 2 2 3 4 2" xfId="32349"/>
    <cellStyle name="Total 6 8 2 2 3 4 3" xfId="49564"/>
    <cellStyle name="Total 6 8 2 2 3 5" xfId="21655"/>
    <cellStyle name="Total 6 8 2 2 3 6" xfId="38952"/>
    <cellStyle name="Total 6 8 2 2 4" xfId="4819"/>
    <cellStyle name="Total 6 8 2 2 4 2" xfId="11739"/>
    <cellStyle name="Total 6 8 2 2 4 2 2" xfId="18520"/>
    <cellStyle name="Total 6 8 2 2 4 2 2 2" xfId="36184"/>
    <cellStyle name="Total 6 8 2 2 4 2 2 3" xfId="53370"/>
    <cellStyle name="Total 6 8 2 2 4 2 3" xfId="29403"/>
    <cellStyle name="Total 6 8 2 2 4 2 4" xfId="46639"/>
    <cellStyle name="Total 6 8 2 2 4 3" xfId="8455"/>
    <cellStyle name="Total 6 8 2 2 4 3 2" xfId="26120"/>
    <cellStyle name="Total 6 8 2 2 4 3 3" xfId="43382"/>
    <cellStyle name="Total 6 8 2 2 4 4" xfId="15453"/>
    <cellStyle name="Total 6 8 2 2 4 4 2" xfId="33117"/>
    <cellStyle name="Total 6 8 2 2 4 4 3" xfId="50329"/>
    <cellStyle name="Total 6 8 2 2 4 5" xfId="22484"/>
    <cellStyle name="Total 6 8 2 2 4 6" xfId="39771"/>
    <cellStyle name="Total 6 8 2 2 5" xfId="10425"/>
    <cellStyle name="Total 6 8 2 2 5 2" xfId="17314"/>
    <cellStyle name="Total 6 8 2 2 5 2 2" xfId="34978"/>
    <cellStyle name="Total 6 8 2 2 5 2 3" xfId="52176"/>
    <cellStyle name="Total 6 8 2 2 5 3" xfId="28089"/>
    <cellStyle name="Total 6 8 2 2 5 4" xfId="45337"/>
    <cellStyle name="Total 6 8 2 2 6" xfId="6675"/>
    <cellStyle name="Total 6 8 2 2 6 2" xfId="24340"/>
    <cellStyle name="Total 6 8 2 2 6 3" xfId="41614"/>
    <cellStyle name="Total 6 8 2 2 7" xfId="13706"/>
    <cellStyle name="Total 6 8 2 2 7 2" xfId="31370"/>
    <cellStyle name="Total 6 8 2 2 7 3" xfId="48594"/>
    <cellStyle name="Total 6 8 2 2 8" xfId="20622"/>
    <cellStyle name="Total 6 8 2 2 9" xfId="37928"/>
    <cellStyle name="Total 6 8 2 3" xfId="3111"/>
    <cellStyle name="Total 6 8 2 3 2" xfId="4141"/>
    <cellStyle name="Total 6 8 2 3 2 2" xfId="6057"/>
    <cellStyle name="Total 6 8 2 3 2 2 2" xfId="12977"/>
    <cellStyle name="Total 6 8 2 3 2 2 2 2" xfId="19704"/>
    <cellStyle name="Total 6 8 2 3 2 2 2 2 2" xfId="37368"/>
    <cellStyle name="Total 6 8 2 3 2 2 2 2 3" xfId="54545"/>
    <cellStyle name="Total 6 8 2 3 2 2 2 3" xfId="30641"/>
    <cellStyle name="Total 6 8 2 3 2 2 2 4" xfId="47868"/>
    <cellStyle name="Total 6 8 2 3 2 2 3" xfId="9693"/>
    <cellStyle name="Total 6 8 2 3 2 2 3 2" xfId="27358"/>
    <cellStyle name="Total 6 8 2 3 2 2 3 3" xfId="44611"/>
    <cellStyle name="Total 6 8 2 3 2 2 4" xfId="16637"/>
    <cellStyle name="Total 6 8 2 3 2 2 4 2" xfId="34301"/>
    <cellStyle name="Total 6 8 2 3 2 2 4 3" xfId="51504"/>
    <cellStyle name="Total 6 8 2 3 2 2 5" xfId="23722"/>
    <cellStyle name="Total 6 8 2 3 2 2 6" xfId="41000"/>
    <cellStyle name="Total 6 8 2 3 2 3" xfId="7838"/>
    <cellStyle name="Total 6 8 2 3 2 3 2" xfId="25503"/>
    <cellStyle name="Total 6 8 2 3 2 3 3" xfId="42768"/>
    <cellStyle name="Total 6 8 2 3 2 4" xfId="14890"/>
    <cellStyle name="Total 6 8 2 3 2 4 2" xfId="32554"/>
    <cellStyle name="Total 6 8 2 3 2 4 3" xfId="49769"/>
    <cellStyle name="Total 6 8 2 3 2 5" xfId="21860"/>
    <cellStyle name="Total 6 8 2 3 2 6" xfId="39157"/>
    <cellStyle name="Total 6 8 2 3 3" xfId="5027"/>
    <cellStyle name="Total 6 8 2 3 3 2" xfId="11947"/>
    <cellStyle name="Total 6 8 2 3 3 2 2" xfId="18728"/>
    <cellStyle name="Total 6 8 2 3 3 2 2 2" xfId="36392"/>
    <cellStyle name="Total 6 8 2 3 3 2 2 3" xfId="53575"/>
    <cellStyle name="Total 6 8 2 3 3 2 3" xfId="29611"/>
    <cellStyle name="Total 6 8 2 3 3 2 4" xfId="46844"/>
    <cellStyle name="Total 6 8 2 3 3 3" xfId="8663"/>
    <cellStyle name="Total 6 8 2 3 3 3 2" xfId="26328"/>
    <cellStyle name="Total 6 8 2 3 3 3 3" xfId="43587"/>
    <cellStyle name="Total 6 8 2 3 3 4" xfId="15661"/>
    <cellStyle name="Total 6 8 2 3 3 4 2" xfId="33325"/>
    <cellStyle name="Total 6 8 2 3 3 4 3" xfId="50534"/>
    <cellStyle name="Total 6 8 2 3 3 5" xfId="22692"/>
    <cellStyle name="Total 6 8 2 3 3 6" xfId="39976"/>
    <cellStyle name="Total 6 8 2 3 4" xfId="10633"/>
    <cellStyle name="Total 6 8 2 3 4 2" xfId="17522"/>
    <cellStyle name="Total 6 8 2 3 4 2 2" xfId="35186"/>
    <cellStyle name="Total 6 8 2 3 4 2 3" xfId="52381"/>
    <cellStyle name="Total 6 8 2 3 4 3" xfId="28297"/>
    <cellStyle name="Total 6 8 2 3 4 4" xfId="45542"/>
    <cellStyle name="Total 6 8 2 3 5" xfId="6883"/>
    <cellStyle name="Total 6 8 2 3 5 2" xfId="24548"/>
    <cellStyle name="Total 6 8 2 3 5 3" xfId="41819"/>
    <cellStyle name="Total 6 8 2 3 6" xfId="13914"/>
    <cellStyle name="Total 6 8 2 3 6 2" xfId="31578"/>
    <cellStyle name="Total 6 8 2 3 6 3" xfId="48799"/>
    <cellStyle name="Total 6 8 2 3 7" xfId="20830"/>
    <cellStyle name="Total 6 8 2 3 8" xfId="38133"/>
    <cellStyle name="Total 6 8 2 4" xfId="3339"/>
    <cellStyle name="Total 6 8 2 4 2" xfId="5255"/>
    <cellStyle name="Total 6 8 2 4 2 2" xfId="12175"/>
    <cellStyle name="Total 6 8 2 4 2 2 2" xfId="18902"/>
    <cellStyle name="Total 6 8 2 4 2 2 2 2" xfId="36566"/>
    <cellStyle name="Total 6 8 2 4 2 2 2 3" xfId="53749"/>
    <cellStyle name="Total 6 8 2 4 2 2 3" xfId="29839"/>
    <cellStyle name="Total 6 8 2 4 2 2 4" xfId="47072"/>
    <cellStyle name="Total 6 8 2 4 2 3" xfId="8891"/>
    <cellStyle name="Total 6 8 2 4 2 3 2" xfId="26556"/>
    <cellStyle name="Total 6 8 2 4 2 3 3" xfId="43815"/>
    <cellStyle name="Total 6 8 2 4 2 4" xfId="15835"/>
    <cellStyle name="Total 6 8 2 4 2 4 2" xfId="33499"/>
    <cellStyle name="Total 6 8 2 4 2 4 3" xfId="50708"/>
    <cellStyle name="Total 6 8 2 4 2 5" xfId="22920"/>
    <cellStyle name="Total 6 8 2 4 2 6" xfId="40204"/>
    <cellStyle name="Total 6 8 2 4 3" xfId="10799"/>
    <cellStyle name="Total 6 8 2 4 3 2" xfId="17634"/>
    <cellStyle name="Total 6 8 2 4 3 2 2" xfId="35298"/>
    <cellStyle name="Total 6 8 2 4 3 2 3" xfId="52493"/>
    <cellStyle name="Total 6 8 2 4 3 3" xfId="28463"/>
    <cellStyle name="Total 6 8 2 4 3 4" xfId="45708"/>
    <cellStyle name="Total 6 8 2 4 4" xfId="7109"/>
    <cellStyle name="Total 6 8 2 4 4 2" xfId="24774"/>
    <cellStyle name="Total 6 8 2 4 4 3" xfId="42045"/>
    <cellStyle name="Total 6 8 2 4 5" xfId="14088"/>
    <cellStyle name="Total 6 8 2 4 5 2" xfId="31752"/>
    <cellStyle name="Total 6 8 2 4 5 3" xfId="48973"/>
    <cellStyle name="Total 6 8 2 4 6" xfId="21058"/>
    <cellStyle name="Total 6 8 2 4 7" xfId="38361"/>
    <cellStyle name="Total 6 8 2 5" xfId="3280"/>
    <cellStyle name="Total 6 8 2 5 2" xfId="5196"/>
    <cellStyle name="Total 6 8 2 5 2 2" xfId="12116"/>
    <cellStyle name="Total 6 8 2 5 2 2 2" xfId="18897"/>
    <cellStyle name="Total 6 8 2 5 2 2 2 2" xfId="36561"/>
    <cellStyle name="Total 6 8 2 5 2 2 2 3" xfId="53744"/>
    <cellStyle name="Total 6 8 2 5 2 2 3" xfId="29780"/>
    <cellStyle name="Total 6 8 2 5 2 2 4" xfId="47013"/>
    <cellStyle name="Total 6 8 2 5 2 3" xfId="8832"/>
    <cellStyle name="Total 6 8 2 5 2 3 2" xfId="26497"/>
    <cellStyle name="Total 6 8 2 5 2 3 3" xfId="43756"/>
    <cellStyle name="Total 6 8 2 5 2 4" xfId="15830"/>
    <cellStyle name="Total 6 8 2 5 2 4 2" xfId="33494"/>
    <cellStyle name="Total 6 8 2 5 2 4 3" xfId="50703"/>
    <cellStyle name="Total 6 8 2 5 2 5" xfId="22861"/>
    <cellStyle name="Total 6 8 2 5 2 6" xfId="40145"/>
    <cellStyle name="Total 6 8 2 5 3" xfId="7052"/>
    <cellStyle name="Total 6 8 2 5 3 2" xfId="24717"/>
    <cellStyle name="Total 6 8 2 5 3 3" xfId="41988"/>
    <cellStyle name="Total 6 8 2 5 4" xfId="14083"/>
    <cellStyle name="Total 6 8 2 5 4 2" xfId="31747"/>
    <cellStyle name="Total 6 8 2 5 4 3" xfId="48968"/>
    <cellStyle name="Total 6 8 2 5 5" xfId="20999"/>
    <cellStyle name="Total 6 8 2 5 6" xfId="38302"/>
    <cellStyle name="Total 6 8 2 6" xfId="4592"/>
    <cellStyle name="Total 6 8 2 6 2" xfId="11512"/>
    <cellStyle name="Total 6 8 2 6 2 2" xfId="18293"/>
    <cellStyle name="Total 6 8 2 6 2 2 2" xfId="35957"/>
    <cellStyle name="Total 6 8 2 6 2 2 3" xfId="53146"/>
    <cellStyle name="Total 6 8 2 6 2 3" xfId="29176"/>
    <cellStyle name="Total 6 8 2 6 2 4" xfId="46415"/>
    <cellStyle name="Total 6 8 2 6 3" xfId="8228"/>
    <cellStyle name="Total 6 8 2 6 3 2" xfId="25893"/>
    <cellStyle name="Total 6 8 2 6 3 3" xfId="43158"/>
    <cellStyle name="Total 6 8 2 6 4" xfId="15226"/>
    <cellStyle name="Total 6 8 2 6 4 2" xfId="32890"/>
    <cellStyle name="Total 6 8 2 6 4 3" xfId="50105"/>
    <cellStyle name="Total 6 8 2 6 5" xfId="22257"/>
    <cellStyle name="Total 6 8 2 6 6" xfId="39547"/>
    <cellStyle name="Total 6 8 2 7" xfId="10198"/>
    <cellStyle name="Total 6 8 2 7 2" xfId="17087"/>
    <cellStyle name="Total 6 8 2 7 2 2" xfId="34751"/>
    <cellStyle name="Total 6 8 2 7 2 3" xfId="51952"/>
    <cellStyle name="Total 6 8 2 7 3" xfId="27862"/>
    <cellStyle name="Total 6 8 2 7 4" xfId="45113"/>
    <cellStyle name="Total 6 8 2 8" xfId="6448"/>
    <cellStyle name="Total 6 8 2 8 2" xfId="24113"/>
    <cellStyle name="Total 6 8 2 8 3" xfId="41390"/>
    <cellStyle name="Total 6 8 2 9" xfId="13479"/>
    <cellStyle name="Total 6 8 2 9 2" xfId="31143"/>
    <cellStyle name="Total 6 8 2 9 3" xfId="48370"/>
    <cellStyle name="Total 6 8 3" xfId="2900"/>
    <cellStyle name="Total 6 8 3 2" xfId="3563"/>
    <cellStyle name="Total 6 8 3 2 2" xfId="5479"/>
    <cellStyle name="Total 6 8 3 2 2 2" xfId="12399"/>
    <cellStyle name="Total 6 8 3 2 2 2 2" xfId="19126"/>
    <cellStyle name="Total 6 8 3 2 2 2 2 2" xfId="36790"/>
    <cellStyle name="Total 6 8 3 2 2 2 2 3" xfId="53970"/>
    <cellStyle name="Total 6 8 3 2 2 2 3" xfId="30063"/>
    <cellStyle name="Total 6 8 3 2 2 2 4" xfId="47293"/>
    <cellStyle name="Total 6 8 3 2 2 3" xfId="9115"/>
    <cellStyle name="Total 6 8 3 2 2 3 2" xfId="26780"/>
    <cellStyle name="Total 6 8 3 2 2 3 3" xfId="44036"/>
    <cellStyle name="Total 6 8 3 2 2 4" xfId="16059"/>
    <cellStyle name="Total 6 8 3 2 2 4 2" xfId="33723"/>
    <cellStyle name="Total 6 8 3 2 2 4 3" xfId="50929"/>
    <cellStyle name="Total 6 8 3 2 2 5" xfId="23144"/>
    <cellStyle name="Total 6 8 3 2 2 6" xfId="40425"/>
    <cellStyle name="Total 6 8 3 2 3" xfId="11023"/>
    <cellStyle name="Total 6 8 3 2 3 2" xfId="17858"/>
    <cellStyle name="Total 6 8 3 2 3 2 2" xfId="35522"/>
    <cellStyle name="Total 6 8 3 2 3 2 3" xfId="52714"/>
    <cellStyle name="Total 6 8 3 2 3 3" xfId="28687"/>
    <cellStyle name="Total 6 8 3 2 3 4" xfId="45929"/>
    <cellStyle name="Total 6 8 3 2 4" xfId="7260"/>
    <cellStyle name="Total 6 8 3 2 4 2" xfId="24925"/>
    <cellStyle name="Total 6 8 3 2 4 3" xfId="42193"/>
    <cellStyle name="Total 6 8 3 2 5" xfId="14312"/>
    <cellStyle name="Total 6 8 3 2 5 2" xfId="31976"/>
    <cellStyle name="Total 6 8 3 2 5 3" xfId="49194"/>
    <cellStyle name="Total 6 8 3 2 6" xfId="21282"/>
    <cellStyle name="Total 6 8 3 2 7" xfId="38582"/>
    <cellStyle name="Total 6 8 3 3" xfId="3933"/>
    <cellStyle name="Total 6 8 3 3 2" xfId="5849"/>
    <cellStyle name="Total 6 8 3 3 2 2" xfId="12769"/>
    <cellStyle name="Total 6 8 3 3 2 2 2" xfId="19496"/>
    <cellStyle name="Total 6 8 3 3 2 2 2 2" xfId="37160"/>
    <cellStyle name="Total 6 8 3 3 2 2 2 3" xfId="54337"/>
    <cellStyle name="Total 6 8 3 3 2 2 3" xfId="30433"/>
    <cellStyle name="Total 6 8 3 3 2 2 4" xfId="47660"/>
    <cellStyle name="Total 6 8 3 3 2 3" xfId="9485"/>
    <cellStyle name="Total 6 8 3 3 2 3 2" xfId="27150"/>
    <cellStyle name="Total 6 8 3 3 2 3 3" xfId="44403"/>
    <cellStyle name="Total 6 8 3 3 2 4" xfId="16429"/>
    <cellStyle name="Total 6 8 3 3 2 4 2" xfId="34093"/>
    <cellStyle name="Total 6 8 3 3 2 4 3" xfId="51296"/>
    <cellStyle name="Total 6 8 3 3 2 5" xfId="23514"/>
    <cellStyle name="Total 6 8 3 3 2 6" xfId="40792"/>
    <cellStyle name="Total 6 8 3 3 3" xfId="7630"/>
    <cellStyle name="Total 6 8 3 3 3 2" xfId="25295"/>
    <cellStyle name="Total 6 8 3 3 3 3" xfId="42560"/>
    <cellStyle name="Total 6 8 3 3 4" xfId="14682"/>
    <cellStyle name="Total 6 8 3 3 4 2" xfId="32346"/>
    <cellStyle name="Total 6 8 3 3 4 3" xfId="49561"/>
    <cellStyle name="Total 6 8 3 3 5" xfId="21652"/>
    <cellStyle name="Total 6 8 3 3 6" xfId="38949"/>
    <cellStyle name="Total 6 8 3 4" xfId="4816"/>
    <cellStyle name="Total 6 8 3 4 2" xfId="11736"/>
    <cellStyle name="Total 6 8 3 4 2 2" xfId="18517"/>
    <cellStyle name="Total 6 8 3 4 2 2 2" xfId="36181"/>
    <cellStyle name="Total 6 8 3 4 2 2 3" xfId="53367"/>
    <cellStyle name="Total 6 8 3 4 2 3" xfId="29400"/>
    <cellStyle name="Total 6 8 3 4 2 4" xfId="46636"/>
    <cellStyle name="Total 6 8 3 4 3" xfId="8452"/>
    <cellStyle name="Total 6 8 3 4 3 2" xfId="26117"/>
    <cellStyle name="Total 6 8 3 4 3 3" xfId="43379"/>
    <cellStyle name="Total 6 8 3 4 4" xfId="15450"/>
    <cellStyle name="Total 6 8 3 4 4 2" xfId="33114"/>
    <cellStyle name="Total 6 8 3 4 4 3" xfId="50326"/>
    <cellStyle name="Total 6 8 3 4 5" xfId="22481"/>
    <cellStyle name="Total 6 8 3 4 6" xfId="39768"/>
    <cellStyle name="Total 6 8 3 5" xfId="10422"/>
    <cellStyle name="Total 6 8 3 5 2" xfId="17311"/>
    <cellStyle name="Total 6 8 3 5 2 2" xfId="34975"/>
    <cellStyle name="Total 6 8 3 5 2 3" xfId="52173"/>
    <cellStyle name="Total 6 8 3 5 3" xfId="28086"/>
    <cellStyle name="Total 6 8 3 5 4" xfId="45334"/>
    <cellStyle name="Total 6 8 3 6" xfId="6672"/>
    <cellStyle name="Total 6 8 3 6 2" xfId="24337"/>
    <cellStyle name="Total 6 8 3 6 3" xfId="41611"/>
    <cellStyle name="Total 6 8 3 7" xfId="13703"/>
    <cellStyle name="Total 6 8 3 7 2" xfId="31367"/>
    <cellStyle name="Total 6 8 3 7 3" xfId="48591"/>
    <cellStyle name="Total 6 8 3 8" xfId="20619"/>
    <cellStyle name="Total 6 8 3 9" xfId="37925"/>
    <cellStyle name="Total 6 8 4" xfId="4564"/>
    <cellStyle name="Total 6 8 4 2" xfId="6428"/>
    <cellStyle name="Total 6 8 4 2 2" xfId="13347"/>
    <cellStyle name="Total 6 8 4 2 2 2" xfId="20020"/>
    <cellStyle name="Total 6 8 4 2 2 2 2" xfId="37684"/>
    <cellStyle name="Total 6 8 4 2 2 2 3" xfId="54861"/>
    <cellStyle name="Total 6 8 4 2 2 3" xfId="31011"/>
    <cellStyle name="Total 6 8 4 2 2 4" xfId="48238"/>
    <cellStyle name="Total 6 8 4 2 3" xfId="10063"/>
    <cellStyle name="Total 6 8 4 2 3 2" xfId="27728"/>
    <cellStyle name="Total 6 8 4 2 3 3" xfId="44981"/>
    <cellStyle name="Total 6 8 4 2 4" xfId="16953"/>
    <cellStyle name="Total 6 8 4 2 4 2" xfId="34617"/>
    <cellStyle name="Total 6 8 4 2 4 3" xfId="51820"/>
    <cellStyle name="Total 6 8 4 2 5" xfId="24093"/>
    <cellStyle name="Total 6 8 4 2 6" xfId="41370"/>
    <cellStyle name="Total 6 8 4 3" xfId="11492"/>
    <cellStyle name="Total 6 8 4 3 2" xfId="18273"/>
    <cellStyle name="Total 6 8 4 3 2 2" xfId="35937"/>
    <cellStyle name="Total 6 8 4 3 2 3" xfId="53126"/>
    <cellStyle name="Total 6 8 4 3 3" xfId="29156"/>
    <cellStyle name="Total 6 8 4 3 4" xfId="46395"/>
    <cellStyle name="Total 6 8 4 4" xfId="8208"/>
    <cellStyle name="Total 6 8 4 4 2" xfId="25873"/>
    <cellStyle name="Total 6 8 4 4 3" xfId="43138"/>
    <cellStyle name="Total 6 8 4 5" xfId="15206"/>
    <cellStyle name="Total 6 8 4 5 2" xfId="32870"/>
    <cellStyle name="Total 6 8 4 5 3" xfId="50085"/>
    <cellStyle name="Total 6 8 4 6" xfId="22237"/>
    <cellStyle name="Total 6 8 4 7" xfId="39527"/>
    <cellStyle name="Total 6 8 5" xfId="4586"/>
    <cellStyle name="Total 6 8 5 2" xfId="6445"/>
    <cellStyle name="Total 6 8 5 2 2" xfId="13364"/>
    <cellStyle name="Total 6 8 5 2 2 2" xfId="20037"/>
    <cellStyle name="Total 6 8 5 2 2 2 2" xfId="37701"/>
    <cellStyle name="Total 6 8 5 2 2 2 3" xfId="54878"/>
    <cellStyle name="Total 6 8 5 2 2 3" xfId="31028"/>
    <cellStyle name="Total 6 8 5 2 2 4" xfId="48255"/>
    <cellStyle name="Total 6 8 5 2 3" xfId="10080"/>
    <cellStyle name="Total 6 8 5 2 3 2" xfId="27745"/>
    <cellStyle name="Total 6 8 5 2 3 3" xfId="44998"/>
    <cellStyle name="Total 6 8 5 2 4" xfId="16970"/>
    <cellStyle name="Total 6 8 5 2 4 2" xfId="34634"/>
    <cellStyle name="Total 6 8 5 2 4 3" xfId="51837"/>
    <cellStyle name="Total 6 8 5 2 5" xfId="24110"/>
    <cellStyle name="Total 6 8 5 2 6" xfId="41387"/>
    <cellStyle name="Total 6 8 5 3" xfId="11509"/>
    <cellStyle name="Total 6 8 5 3 2" xfId="18290"/>
    <cellStyle name="Total 6 8 5 3 2 2" xfId="35954"/>
    <cellStyle name="Total 6 8 5 3 2 3" xfId="53143"/>
    <cellStyle name="Total 6 8 5 3 3" xfId="29173"/>
    <cellStyle name="Total 6 8 5 3 4" xfId="46412"/>
    <cellStyle name="Total 6 8 5 4" xfId="8225"/>
    <cellStyle name="Total 6 8 5 4 2" xfId="25890"/>
    <cellStyle name="Total 6 8 5 4 3" xfId="43155"/>
    <cellStyle name="Total 6 8 5 5" xfId="15223"/>
    <cellStyle name="Total 6 8 5 5 2" xfId="32887"/>
    <cellStyle name="Total 6 8 5 5 3" xfId="50102"/>
    <cellStyle name="Total 6 8 5 6" xfId="22254"/>
    <cellStyle name="Total 6 8 5 7" xfId="39544"/>
    <cellStyle name="Total 6 8 6" xfId="10195"/>
    <cellStyle name="Total 6 8 6 2" xfId="17084"/>
    <cellStyle name="Total 6 8 6 2 2" xfId="34748"/>
    <cellStyle name="Total 6 8 6 2 3" xfId="51949"/>
    <cellStyle name="Total 6 8 6 3" xfId="27859"/>
    <cellStyle name="Total 6 8 6 4" xfId="45110"/>
    <cellStyle name="Total 6 8 7" xfId="13476"/>
    <cellStyle name="Total 6 8 7 2" xfId="31140"/>
    <cellStyle name="Total 6 8 7 3" xfId="48367"/>
    <cellStyle name="Total 6 8 8" xfId="20356"/>
    <cellStyle name="Total 6 8 9" xfId="20064"/>
    <cellStyle name="Total 6 9" xfId="2678"/>
    <cellStyle name="Total 6 9 10" xfId="20399"/>
    <cellStyle name="Total 6 9 11" xfId="37708"/>
    <cellStyle name="Total 6 9 2" xfId="2907"/>
    <cellStyle name="Total 6 9 2 2" xfId="3570"/>
    <cellStyle name="Total 6 9 2 2 2" xfId="5486"/>
    <cellStyle name="Total 6 9 2 2 2 2" xfId="12406"/>
    <cellStyle name="Total 6 9 2 2 2 2 2" xfId="19133"/>
    <cellStyle name="Total 6 9 2 2 2 2 2 2" xfId="36797"/>
    <cellStyle name="Total 6 9 2 2 2 2 2 3" xfId="53977"/>
    <cellStyle name="Total 6 9 2 2 2 2 3" xfId="30070"/>
    <cellStyle name="Total 6 9 2 2 2 2 4" xfId="47300"/>
    <cellStyle name="Total 6 9 2 2 2 3" xfId="9122"/>
    <cellStyle name="Total 6 9 2 2 2 3 2" xfId="26787"/>
    <cellStyle name="Total 6 9 2 2 2 3 3" xfId="44043"/>
    <cellStyle name="Total 6 9 2 2 2 4" xfId="16066"/>
    <cellStyle name="Total 6 9 2 2 2 4 2" xfId="33730"/>
    <cellStyle name="Total 6 9 2 2 2 4 3" xfId="50936"/>
    <cellStyle name="Total 6 9 2 2 2 5" xfId="23151"/>
    <cellStyle name="Total 6 9 2 2 2 6" xfId="40432"/>
    <cellStyle name="Total 6 9 2 2 3" xfId="11030"/>
    <cellStyle name="Total 6 9 2 2 3 2" xfId="17865"/>
    <cellStyle name="Total 6 9 2 2 3 2 2" xfId="35529"/>
    <cellStyle name="Total 6 9 2 2 3 2 3" xfId="52721"/>
    <cellStyle name="Total 6 9 2 2 3 3" xfId="28694"/>
    <cellStyle name="Total 6 9 2 2 3 4" xfId="45936"/>
    <cellStyle name="Total 6 9 2 2 4" xfId="7267"/>
    <cellStyle name="Total 6 9 2 2 4 2" xfId="24932"/>
    <cellStyle name="Total 6 9 2 2 4 3" xfId="42200"/>
    <cellStyle name="Total 6 9 2 2 5" xfId="14319"/>
    <cellStyle name="Total 6 9 2 2 5 2" xfId="31983"/>
    <cellStyle name="Total 6 9 2 2 5 3" xfId="49201"/>
    <cellStyle name="Total 6 9 2 2 6" xfId="21289"/>
    <cellStyle name="Total 6 9 2 2 7" xfId="38589"/>
    <cellStyle name="Total 6 9 2 3" xfId="3940"/>
    <cellStyle name="Total 6 9 2 3 2" xfId="5856"/>
    <cellStyle name="Total 6 9 2 3 2 2" xfId="12776"/>
    <cellStyle name="Total 6 9 2 3 2 2 2" xfId="19503"/>
    <cellStyle name="Total 6 9 2 3 2 2 2 2" xfId="37167"/>
    <cellStyle name="Total 6 9 2 3 2 2 2 3" xfId="54344"/>
    <cellStyle name="Total 6 9 2 3 2 2 3" xfId="30440"/>
    <cellStyle name="Total 6 9 2 3 2 2 4" xfId="47667"/>
    <cellStyle name="Total 6 9 2 3 2 3" xfId="9492"/>
    <cellStyle name="Total 6 9 2 3 2 3 2" xfId="27157"/>
    <cellStyle name="Total 6 9 2 3 2 3 3" xfId="44410"/>
    <cellStyle name="Total 6 9 2 3 2 4" xfId="16436"/>
    <cellStyle name="Total 6 9 2 3 2 4 2" xfId="34100"/>
    <cellStyle name="Total 6 9 2 3 2 4 3" xfId="51303"/>
    <cellStyle name="Total 6 9 2 3 2 5" xfId="23521"/>
    <cellStyle name="Total 6 9 2 3 2 6" xfId="40799"/>
    <cellStyle name="Total 6 9 2 3 3" xfId="7637"/>
    <cellStyle name="Total 6 9 2 3 3 2" xfId="25302"/>
    <cellStyle name="Total 6 9 2 3 3 3" xfId="42567"/>
    <cellStyle name="Total 6 9 2 3 4" xfId="14689"/>
    <cellStyle name="Total 6 9 2 3 4 2" xfId="32353"/>
    <cellStyle name="Total 6 9 2 3 4 3" xfId="49568"/>
    <cellStyle name="Total 6 9 2 3 5" xfId="21659"/>
    <cellStyle name="Total 6 9 2 3 6" xfId="38956"/>
    <cellStyle name="Total 6 9 2 4" xfId="4823"/>
    <cellStyle name="Total 6 9 2 4 2" xfId="11743"/>
    <cellStyle name="Total 6 9 2 4 2 2" xfId="18524"/>
    <cellStyle name="Total 6 9 2 4 2 2 2" xfId="36188"/>
    <cellStyle name="Total 6 9 2 4 2 2 3" xfId="53374"/>
    <cellStyle name="Total 6 9 2 4 2 3" xfId="29407"/>
    <cellStyle name="Total 6 9 2 4 2 4" xfId="46643"/>
    <cellStyle name="Total 6 9 2 4 3" xfId="8459"/>
    <cellStyle name="Total 6 9 2 4 3 2" xfId="26124"/>
    <cellStyle name="Total 6 9 2 4 3 3" xfId="43386"/>
    <cellStyle name="Total 6 9 2 4 4" xfId="15457"/>
    <cellStyle name="Total 6 9 2 4 4 2" xfId="33121"/>
    <cellStyle name="Total 6 9 2 4 4 3" xfId="50333"/>
    <cellStyle name="Total 6 9 2 4 5" xfId="22488"/>
    <cellStyle name="Total 6 9 2 4 6" xfId="39775"/>
    <cellStyle name="Total 6 9 2 5" xfId="10429"/>
    <cellStyle name="Total 6 9 2 5 2" xfId="17318"/>
    <cellStyle name="Total 6 9 2 5 2 2" xfId="34982"/>
    <cellStyle name="Total 6 9 2 5 2 3" xfId="52180"/>
    <cellStyle name="Total 6 9 2 5 3" xfId="28093"/>
    <cellStyle name="Total 6 9 2 5 4" xfId="45341"/>
    <cellStyle name="Total 6 9 2 6" xfId="6679"/>
    <cellStyle name="Total 6 9 2 6 2" xfId="24344"/>
    <cellStyle name="Total 6 9 2 6 3" xfId="41618"/>
    <cellStyle name="Total 6 9 2 7" xfId="13710"/>
    <cellStyle name="Total 6 9 2 7 2" xfId="31374"/>
    <cellStyle name="Total 6 9 2 7 3" xfId="48598"/>
    <cellStyle name="Total 6 9 2 8" xfId="20626"/>
    <cellStyle name="Total 6 9 2 9" xfId="37932"/>
    <cellStyle name="Total 6 9 3" xfId="3115"/>
    <cellStyle name="Total 6 9 3 2" xfId="4145"/>
    <cellStyle name="Total 6 9 3 2 2" xfId="6061"/>
    <cellStyle name="Total 6 9 3 2 2 2" xfId="12981"/>
    <cellStyle name="Total 6 9 3 2 2 2 2" xfId="19708"/>
    <cellStyle name="Total 6 9 3 2 2 2 2 2" xfId="37372"/>
    <cellStyle name="Total 6 9 3 2 2 2 2 3" xfId="54549"/>
    <cellStyle name="Total 6 9 3 2 2 2 3" xfId="30645"/>
    <cellStyle name="Total 6 9 3 2 2 2 4" xfId="47872"/>
    <cellStyle name="Total 6 9 3 2 2 3" xfId="9697"/>
    <cellStyle name="Total 6 9 3 2 2 3 2" xfId="27362"/>
    <cellStyle name="Total 6 9 3 2 2 3 3" xfId="44615"/>
    <cellStyle name="Total 6 9 3 2 2 4" xfId="16641"/>
    <cellStyle name="Total 6 9 3 2 2 4 2" xfId="34305"/>
    <cellStyle name="Total 6 9 3 2 2 4 3" xfId="51508"/>
    <cellStyle name="Total 6 9 3 2 2 5" xfId="23726"/>
    <cellStyle name="Total 6 9 3 2 2 6" xfId="41004"/>
    <cellStyle name="Total 6 9 3 2 3" xfId="7842"/>
    <cellStyle name="Total 6 9 3 2 3 2" xfId="25507"/>
    <cellStyle name="Total 6 9 3 2 3 3" xfId="42772"/>
    <cellStyle name="Total 6 9 3 2 4" xfId="14894"/>
    <cellStyle name="Total 6 9 3 2 4 2" xfId="32558"/>
    <cellStyle name="Total 6 9 3 2 4 3" xfId="49773"/>
    <cellStyle name="Total 6 9 3 2 5" xfId="21864"/>
    <cellStyle name="Total 6 9 3 2 6" xfId="39161"/>
    <cellStyle name="Total 6 9 3 3" xfId="5031"/>
    <cellStyle name="Total 6 9 3 3 2" xfId="11951"/>
    <cellStyle name="Total 6 9 3 3 2 2" xfId="18732"/>
    <cellStyle name="Total 6 9 3 3 2 2 2" xfId="36396"/>
    <cellStyle name="Total 6 9 3 3 2 2 3" xfId="53579"/>
    <cellStyle name="Total 6 9 3 3 2 3" xfId="29615"/>
    <cellStyle name="Total 6 9 3 3 2 4" xfId="46848"/>
    <cellStyle name="Total 6 9 3 3 3" xfId="8667"/>
    <cellStyle name="Total 6 9 3 3 3 2" xfId="26332"/>
    <cellStyle name="Total 6 9 3 3 3 3" xfId="43591"/>
    <cellStyle name="Total 6 9 3 3 4" xfId="15665"/>
    <cellStyle name="Total 6 9 3 3 4 2" xfId="33329"/>
    <cellStyle name="Total 6 9 3 3 4 3" xfId="50538"/>
    <cellStyle name="Total 6 9 3 3 5" xfId="22696"/>
    <cellStyle name="Total 6 9 3 3 6" xfId="39980"/>
    <cellStyle name="Total 6 9 3 4" xfId="10637"/>
    <cellStyle name="Total 6 9 3 4 2" xfId="17526"/>
    <cellStyle name="Total 6 9 3 4 2 2" xfId="35190"/>
    <cellStyle name="Total 6 9 3 4 2 3" xfId="52385"/>
    <cellStyle name="Total 6 9 3 4 3" xfId="28301"/>
    <cellStyle name="Total 6 9 3 4 4" xfId="45546"/>
    <cellStyle name="Total 6 9 3 5" xfId="6887"/>
    <cellStyle name="Total 6 9 3 5 2" xfId="24552"/>
    <cellStyle name="Total 6 9 3 5 3" xfId="41823"/>
    <cellStyle name="Total 6 9 3 6" xfId="13918"/>
    <cellStyle name="Total 6 9 3 6 2" xfId="31582"/>
    <cellStyle name="Total 6 9 3 6 3" xfId="48803"/>
    <cellStyle name="Total 6 9 3 7" xfId="20834"/>
    <cellStyle name="Total 6 9 3 8" xfId="38137"/>
    <cellStyle name="Total 6 9 4" xfId="3343"/>
    <cellStyle name="Total 6 9 4 2" xfId="5259"/>
    <cellStyle name="Total 6 9 4 2 2" xfId="12179"/>
    <cellStyle name="Total 6 9 4 2 2 2" xfId="18906"/>
    <cellStyle name="Total 6 9 4 2 2 2 2" xfId="36570"/>
    <cellStyle name="Total 6 9 4 2 2 2 3" xfId="53753"/>
    <cellStyle name="Total 6 9 4 2 2 3" xfId="29843"/>
    <cellStyle name="Total 6 9 4 2 2 4" xfId="47076"/>
    <cellStyle name="Total 6 9 4 2 3" xfId="8895"/>
    <cellStyle name="Total 6 9 4 2 3 2" xfId="26560"/>
    <cellStyle name="Total 6 9 4 2 3 3" xfId="43819"/>
    <cellStyle name="Total 6 9 4 2 4" xfId="15839"/>
    <cellStyle name="Total 6 9 4 2 4 2" xfId="33503"/>
    <cellStyle name="Total 6 9 4 2 4 3" xfId="50712"/>
    <cellStyle name="Total 6 9 4 2 5" xfId="22924"/>
    <cellStyle name="Total 6 9 4 2 6" xfId="40208"/>
    <cellStyle name="Total 6 9 4 3" xfId="10803"/>
    <cellStyle name="Total 6 9 4 3 2" xfId="17638"/>
    <cellStyle name="Total 6 9 4 3 2 2" xfId="35302"/>
    <cellStyle name="Total 6 9 4 3 2 3" xfId="52497"/>
    <cellStyle name="Total 6 9 4 3 3" xfId="28467"/>
    <cellStyle name="Total 6 9 4 3 4" xfId="45712"/>
    <cellStyle name="Total 6 9 4 4" xfId="7113"/>
    <cellStyle name="Total 6 9 4 4 2" xfId="24778"/>
    <cellStyle name="Total 6 9 4 4 3" xfId="42049"/>
    <cellStyle name="Total 6 9 4 5" xfId="14092"/>
    <cellStyle name="Total 6 9 4 5 2" xfId="31756"/>
    <cellStyle name="Total 6 9 4 5 3" xfId="48977"/>
    <cellStyle name="Total 6 9 4 6" xfId="21062"/>
    <cellStyle name="Total 6 9 4 7" xfId="38365"/>
    <cellStyle name="Total 6 9 5" xfId="3276"/>
    <cellStyle name="Total 6 9 5 2" xfId="5192"/>
    <cellStyle name="Total 6 9 5 2 2" xfId="12112"/>
    <cellStyle name="Total 6 9 5 2 2 2" xfId="18893"/>
    <cellStyle name="Total 6 9 5 2 2 2 2" xfId="36557"/>
    <cellStyle name="Total 6 9 5 2 2 2 3" xfId="53740"/>
    <cellStyle name="Total 6 9 5 2 2 3" xfId="29776"/>
    <cellStyle name="Total 6 9 5 2 2 4" xfId="47009"/>
    <cellStyle name="Total 6 9 5 2 3" xfId="8828"/>
    <cellStyle name="Total 6 9 5 2 3 2" xfId="26493"/>
    <cellStyle name="Total 6 9 5 2 3 3" xfId="43752"/>
    <cellStyle name="Total 6 9 5 2 4" xfId="15826"/>
    <cellStyle name="Total 6 9 5 2 4 2" xfId="33490"/>
    <cellStyle name="Total 6 9 5 2 4 3" xfId="50699"/>
    <cellStyle name="Total 6 9 5 2 5" xfId="22857"/>
    <cellStyle name="Total 6 9 5 2 6" xfId="40141"/>
    <cellStyle name="Total 6 9 5 3" xfId="7048"/>
    <cellStyle name="Total 6 9 5 3 2" xfId="24713"/>
    <cellStyle name="Total 6 9 5 3 3" xfId="41984"/>
    <cellStyle name="Total 6 9 5 4" xfId="14079"/>
    <cellStyle name="Total 6 9 5 4 2" xfId="31743"/>
    <cellStyle name="Total 6 9 5 4 3" xfId="48964"/>
    <cellStyle name="Total 6 9 5 5" xfId="20995"/>
    <cellStyle name="Total 6 9 5 6" xfId="38298"/>
    <cellStyle name="Total 6 9 6" xfId="4596"/>
    <cellStyle name="Total 6 9 6 2" xfId="11516"/>
    <cellStyle name="Total 6 9 6 2 2" xfId="18297"/>
    <cellStyle name="Total 6 9 6 2 2 2" xfId="35961"/>
    <cellStyle name="Total 6 9 6 2 2 3" xfId="53150"/>
    <cellStyle name="Total 6 9 6 2 3" xfId="29180"/>
    <cellStyle name="Total 6 9 6 2 4" xfId="46419"/>
    <cellStyle name="Total 6 9 6 3" xfId="8232"/>
    <cellStyle name="Total 6 9 6 3 2" xfId="25897"/>
    <cellStyle name="Total 6 9 6 3 3" xfId="43162"/>
    <cellStyle name="Total 6 9 6 4" xfId="15230"/>
    <cellStyle name="Total 6 9 6 4 2" xfId="32894"/>
    <cellStyle name="Total 6 9 6 4 3" xfId="50109"/>
    <cellStyle name="Total 6 9 6 5" xfId="22261"/>
    <cellStyle name="Total 6 9 6 6" xfId="39551"/>
    <cellStyle name="Total 6 9 7" xfId="10202"/>
    <cellStyle name="Total 6 9 7 2" xfId="17091"/>
    <cellStyle name="Total 6 9 7 2 2" xfId="34755"/>
    <cellStyle name="Total 6 9 7 2 3" xfId="51956"/>
    <cellStyle name="Total 6 9 7 3" xfId="27866"/>
    <cellStyle name="Total 6 9 7 4" xfId="45117"/>
    <cellStyle name="Total 6 9 8" xfId="6452"/>
    <cellStyle name="Total 6 9 8 2" xfId="24117"/>
    <cellStyle name="Total 6 9 8 3" xfId="41394"/>
    <cellStyle name="Total 6 9 9" xfId="13483"/>
    <cellStyle name="Total 6 9 9 2" xfId="31147"/>
    <cellStyle name="Total 6 9 9 3" xfId="48374"/>
    <cellStyle name="Total 6_Report" xfId="2233"/>
    <cellStyle name="Total 7" xfId="2234"/>
    <cellStyle name="Total 7 2" xfId="2235"/>
    <cellStyle name="Total 8" xfId="2236"/>
    <cellStyle name="Warning Text 2" xfId="2237"/>
    <cellStyle name="Warning Text 2 2" xfId="2238"/>
    <cellStyle name="Warning Text 2 2 2" xfId="2239"/>
    <cellStyle name="Warning Text 2 3" xfId="2240"/>
    <cellStyle name="Warning Text 2 3 2" xfId="2241"/>
    <cellStyle name="Warning Text 2 4" xfId="2242"/>
    <cellStyle name="Warning Text 2 4 2" xfId="2243"/>
    <cellStyle name="Warning Text 2 5" xfId="2244"/>
    <cellStyle name="Warning Text 2 5 2" xfId="2245"/>
    <cellStyle name="Warning Text 2 5 3" xfId="2246"/>
    <cellStyle name="Warning Text 2 6" xfId="2247"/>
    <cellStyle name="Warning Text 2 7" xfId="2248"/>
    <cellStyle name="Warning Text 2 8" xfId="2249"/>
    <cellStyle name="Warning Text 3" xfId="2250"/>
    <cellStyle name="Warning Text 3 2" xfId="2251"/>
  </cellStyles>
  <dxfs count="8">
    <dxf>
      <fill>
        <patternFill>
          <bgColor theme="9"/>
        </patternFill>
      </fill>
    </dxf>
    <dxf>
      <fill>
        <patternFill>
          <bgColor rgb="FFFF0000"/>
        </patternFill>
      </fill>
    </dxf>
    <dxf>
      <font>
        <strike val="0"/>
      </font>
      <fill>
        <patternFill>
          <bgColor rgb="FFFF0000"/>
        </patternFill>
      </fill>
    </dxf>
    <dxf>
      <fill>
        <patternFill>
          <bgColor theme="9"/>
        </patternFill>
      </fill>
    </dxf>
    <dxf>
      <fill>
        <patternFill>
          <bgColor theme="9"/>
        </patternFill>
      </fill>
    </dxf>
    <dxf>
      <fill>
        <patternFill>
          <bgColor rgb="FFFF0000"/>
        </patternFill>
      </fill>
    </dxf>
    <dxf>
      <font>
        <strike val="0"/>
      </font>
      <fill>
        <patternFill>
          <bgColor rgb="FFFF0000"/>
        </patternFill>
      </fill>
    </dxf>
    <dxf>
      <fill>
        <patternFill>
          <bgColor theme="9"/>
        </patternFill>
      </fill>
    </dxf>
  </dxfs>
  <tableStyles count="0" defaultTableStyle="TableStyleMedium2" defaultPivotStyle="PivotStyleLight16"/>
  <colors>
    <mruColors>
      <color rgb="FFFFFF66"/>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12</xdr:col>
      <xdr:colOff>119062</xdr:colOff>
      <xdr:row>1</xdr:row>
      <xdr:rowOff>52389</xdr:rowOff>
    </xdr:from>
    <xdr:ext cx="3538538" cy="347661"/>
    <xdr:sp macro="" textlink="">
      <xdr:nvSpPr>
        <xdr:cNvPr id="2" name="TextBox 1">
          <a:extLst>
            <a:ext uri="{FF2B5EF4-FFF2-40B4-BE49-F238E27FC236}">
              <a16:creationId xmlns:a16="http://schemas.microsoft.com/office/drawing/2014/main" id="{01DAC298-8ABE-417B-9570-9D2B1256577D}"/>
            </a:ext>
          </a:extLst>
        </xdr:cNvPr>
        <xdr:cNvSpPr txBox="1"/>
      </xdr:nvSpPr>
      <xdr:spPr>
        <a:xfrm>
          <a:off x="13425487" y="233364"/>
          <a:ext cx="3538538" cy="347661"/>
        </a:xfrm>
        <a:prstGeom prst="rect">
          <a:avLst/>
        </a:prstGeom>
        <a:solidFill>
          <a:schemeClr val="accent5">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rPr>
            <a:t>Please</a:t>
          </a:r>
          <a:r>
            <a:rPr lang="en-US" sz="1400" b="0" baseline="0">
              <a:solidFill>
                <a:sysClr val="windowText" lastClr="000000"/>
              </a:solidFill>
            </a:rPr>
            <a:t> enter data in cells highlighted in blue.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roups\Reimbursement\Budget\FY%202005\Model\ContractSummary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oups\Budget\2004%20Budget\BISHCA\FY%202004%20Original%20Submission\Capital\State%20Budget%20Worksheet%20-%20Capit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roups\Accounting\Accounting%20Workpapers\FY2005\Sep05-workpapers\PPE\PP&amp;E%20SCHEDULES\ACRA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adv01\enuffadv\budadv\REPORTS\BUDGET\03_DRAFT\BR100_IncomeStatementSmr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eheidkamp\AppData\Local\Microsoft\Windows\Temporary%20Internet%20Files\Content.Outlook\ANIO12TM\B272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inance\Cost%20Report\Workpapers\CR%202013\Square%20Footage%20FY13%20rollforwar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ssenecal\AppData\Local\Microsoft\Windows\Temporary%20Internet%20Files\Content.Outlook\RMIM15N4\CA%20Budget%202015%20FIN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padv01\enuffadv\budadv\REPORTS\BUDGET\01_DISTRIBUTED\BR110_GL%20Data%20Expor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DOCUME~1\lwyatt2\LOCALS~1\Temp\notesD30550\DOCUME~1\MALEXA~1\LOCALS~1\Temp\notesD30550\Clinical%20ROI%20Model%20v.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padv01\enuffadv\hospadv\Bud1\FY2009BaseY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Groups\Operations%20Data\Monthly%20Statistics%20Report\Current_Month_Report_Detaile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m209362\Local%20Settings\Temporary%20Internet%20Files\OLK52D\FY2004%20Jul04%20Financials%20email%20revised%20r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Finance\Reimbursement%20Analysis,%20Allowances,%20Tables\RRMC\FY2013\Budget%20FY2014\CA%20Budget%202014_1%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160.31.47\ENUFFUSER\BudAdv\reports\Work%20in%20Process\Tom\MR181_AcctSmryAnalysisByCC_V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Finance\Cost%20Report\Workpapers\CR%202013\Square%20Footage%201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Finance\Budget\FY%202002\RRMC\CA%20budget%2002%20to%20state%2011-14%201%25%20Reduc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ha-xi-d01\ENUFFuser\HospAdv\reports\Financial%20Analysis\FinancialStatemen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160.31.47\ENUFFUSER\BudAdv\reports\PaperlessReporting\04_MVP_MonthlyVolumePackage\MR400%20-%20Key%20Stat%20Variance%20Rp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m132712\Temporary%20Internet%20Files\OLK8D3\finalCapital%20Budget%20Request%20FY08_AS1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Groups/Managed%20Care%20Ops/OneCare%20Vermont/OCV%20Finance/GMCB/Q3%202018/ACO%20Quarterly%20Reporting%20Template%20Quarter%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C"/>
      <sheetName val="Coll%"/>
      <sheetName val="04PROJ"/>
      <sheetName val="04PROJ_Exp"/>
      <sheetName val="Pro Rate Increase"/>
      <sheetName val="Fac Rate Increase"/>
      <sheetName val="MCRBud"/>
      <sheetName val="MCRBASE"/>
      <sheetName val="GrossRevenue"/>
      <sheetName val="BudgetNumbers"/>
      <sheetName val="FSC MaPpings"/>
      <sheetName val="Contract Mapping"/>
      <sheetName val="Bond Mapping"/>
      <sheetName val="Total"/>
      <sheetName val="IPsumm"/>
      <sheetName val="opsumm"/>
      <sheetName val="profsumm"/>
      <sheetName val="Contract"/>
      <sheetName val="OutModelOverview"/>
      <sheetName val="ProWithhold"/>
      <sheetName val="MRKT_BSKT"/>
      <sheetName val="IP-Review"/>
      <sheetName val="OP-Review"/>
      <sheetName val="PRO-Review"/>
      <sheetName val="Change Summary"/>
      <sheetName val="VARIANCE"/>
      <sheetName val="OutModeling"/>
      <sheetName val="Withhold"/>
      <sheetName val="AP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
      <sheetName val="CAPDET"/>
      <sheetName val="Summary for BISHCA Schedules"/>
      <sheetName val="RAP"/>
      <sheetName val="Equipment (for Bud  Worksheet)"/>
      <sheetName val="Facilities (for Bud Worksheet)"/>
      <sheetName val="Info Systems (for Bud Workshee)"/>
      <sheetName val="Equipment (working)"/>
      <sheetName val="Facilities (working)"/>
      <sheetName val="Info Systems (working)"/>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S"/>
      <sheetName val="000"/>
      <sheetName val="003"/>
      <sheetName val="003-OTHER"/>
      <sheetName val="005"/>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tClose"/>
      <sheetName val="Instructions"/>
      <sheetName val="Settings_Report"/>
      <sheetName val="Report"/>
      <sheetName val="User"/>
      <sheetName val="Settings"/>
      <sheetName val="Orientation"/>
      <sheetName val="Delivery"/>
      <sheetName val="Format"/>
      <sheetName val="Filter"/>
      <sheetName val="Hidden"/>
    </sheetNames>
    <sheetDataSet>
      <sheetData sheetId="0" refreshError="1"/>
      <sheetData sheetId="1"/>
      <sheetData sheetId="2"/>
      <sheetData sheetId="3"/>
      <sheetData sheetId="4" refreshError="1"/>
      <sheetData sheetId="5">
        <row r="5">
          <cell r="D5">
            <v>10.71</v>
          </cell>
        </row>
        <row r="6">
          <cell r="I6" t="str">
            <v>Dept</v>
          </cell>
          <cell r="J6" t="str">
            <v>Division</v>
          </cell>
        </row>
        <row r="14">
          <cell r="C14" t="str">
            <v>Dept</v>
          </cell>
          <cell r="D14" t="str">
            <v>Entity</v>
          </cell>
          <cell r="E14" t="str">
            <v>=</v>
          </cell>
          <cell r="F14">
            <v>1201</v>
          </cell>
          <cell r="H14" t="str">
            <v>and</v>
          </cell>
        </row>
        <row r="15">
          <cell r="C15" t="str">
            <v>Dept</v>
          </cell>
          <cell r="D15" t="str">
            <v>DivisionSmry</v>
          </cell>
          <cell r="E15" t="str">
            <v>=</v>
          </cell>
          <cell r="F15" t="str">
            <v>1600 Faculty Practice</v>
          </cell>
        </row>
      </sheetData>
      <sheetData sheetId="6">
        <row r="6">
          <cell r="F6" t="str">
            <v>Time Series</v>
          </cell>
        </row>
        <row r="17">
          <cell r="B17" t="str">
            <v>ACCT</v>
          </cell>
          <cell r="C17" t="str">
            <v>BudgetDetail</v>
          </cell>
        </row>
        <row r="22">
          <cell r="C22" t="str">
            <v>Financial</v>
          </cell>
        </row>
        <row r="23">
          <cell r="C23" t="str">
            <v>ALL</v>
          </cell>
        </row>
        <row r="24">
          <cell r="C24" t="str">
            <v>Fixed</v>
          </cell>
        </row>
      </sheetData>
      <sheetData sheetId="7">
        <row r="8">
          <cell r="E8" t="str">
            <v>Report</v>
          </cell>
        </row>
        <row r="12">
          <cell r="B12" t="b">
            <v>0</v>
          </cell>
        </row>
      </sheetData>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ViewControl"/>
      <sheetName val="Instructions"/>
      <sheetName val="Settings_Instructions"/>
      <sheetName val="Settings_Plan"/>
      <sheetName val="Summary"/>
      <sheetName val="Settings_Summary"/>
      <sheetName val="Provider"/>
      <sheetName val="Settings_Provider"/>
      <sheetName val="CDMRevenue"/>
      <sheetName val="Settings_CDMRevenue"/>
      <sheetName val="Expense"/>
      <sheetName val="Plan"/>
      <sheetName val="Stat_Rev"/>
      <sheetName val="Settings_Stat_Rev"/>
      <sheetName val="Settings_Expense"/>
      <sheetName val="Detail"/>
      <sheetName val="Settings_Detail"/>
      <sheetName val="Jobcode"/>
      <sheetName val="Settings_Jobcode"/>
      <sheetName val="ADC"/>
      <sheetName val="Settings_ADC"/>
      <sheetName val="Employee"/>
      <sheetName val="Settings_Employee"/>
      <sheetName val="Staffing"/>
      <sheetName val="Settings_Staffing"/>
      <sheetName val="PControl"/>
      <sheetName val="Settings_PControl"/>
      <sheetName val="ProviderComp"/>
      <sheetName val="Settings_ProviderComp"/>
      <sheetName val="Empl_List"/>
      <sheetName val="Settings_Empl_List"/>
      <sheetName val="Initiatives"/>
      <sheetName val="Settings_Initiatives"/>
      <sheetName val="Notes"/>
      <sheetName val="Settings_Notes"/>
      <sheetName val="Dept_History"/>
      <sheetName val="Settings_Dept_History"/>
      <sheetName val="Capital"/>
      <sheetName val="Settings_Capital"/>
      <sheetName val="Bgt_Hidden"/>
      <sheetName val="B27200"/>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3">
          <cell r="E53">
            <v>0</v>
          </cell>
        </row>
      </sheetData>
      <sheetData sheetId="13"/>
      <sheetData sheetId="14"/>
      <sheetData sheetId="15">
        <row r="18">
          <cell r="J18" t="str">
            <v>J</v>
          </cell>
        </row>
      </sheetData>
      <sheetData sheetId="16"/>
      <sheetData sheetId="17"/>
      <sheetData sheetId="18"/>
      <sheetData sheetId="19">
        <row r="70">
          <cell r="W70" t="str">
            <v>ADC Table</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row>
        <row r="71">
          <cell r="W71" t="str">
            <v>Average</v>
          </cell>
          <cell r="X71" t="str">
            <v>Assistant</v>
          </cell>
          <cell r="Y71" t="str">
            <v>Clerical</v>
          </cell>
          <cell r="Z71" t="str">
            <v>Contract</v>
          </cell>
          <cell r="AA71" t="str">
            <v>LPN</v>
          </cell>
          <cell r="AB71" t="str">
            <v>Management</v>
          </cell>
          <cell r="AC71" t="str">
            <v>Other</v>
          </cell>
          <cell r="AD71" t="str">
            <v>Professional</v>
          </cell>
          <cell r="AE71" t="str">
            <v>RN</v>
          </cell>
          <cell r="AF71" t="str">
            <v>Support</v>
          </cell>
          <cell r="AG71" t="str">
            <v>Technical</v>
          </cell>
          <cell r="AH71" t="str">
            <v>Unused</v>
          </cell>
          <cell r="AI71" t="str">
            <v>Unused</v>
          </cell>
          <cell r="AJ71" t="str">
            <v>Unused</v>
          </cell>
          <cell r="AK71" t="str">
            <v>Unused</v>
          </cell>
          <cell r="AL71" t="str">
            <v>Unused</v>
          </cell>
          <cell r="AM71" t="str">
            <v>Total</v>
          </cell>
        </row>
        <row r="72">
          <cell r="W72" t="str">
            <v>Daily Census</v>
          </cell>
          <cell r="X72" t="str">
            <v>Staffing</v>
          </cell>
          <cell r="Y72" t="str">
            <v>Staffing</v>
          </cell>
          <cell r="Z72" t="str">
            <v>Staffing</v>
          </cell>
          <cell r="AA72" t="str">
            <v>Staffing</v>
          </cell>
          <cell r="AB72" t="str">
            <v>Staffing</v>
          </cell>
          <cell r="AC72" t="str">
            <v>Staffing</v>
          </cell>
          <cell r="AD72" t="str">
            <v>Staffing</v>
          </cell>
          <cell r="AE72" t="str">
            <v>Staffing</v>
          </cell>
          <cell r="AF72" t="str">
            <v>Staffing</v>
          </cell>
          <cell r="AG72" t="str">
            <v>Staffing</v>
          </cell>
          <cell r="AH72" t="str">
            <v>Staffing</v>
          </cell>
          <cell r="AI72" t="str">
            <v>Staffing</v>
          </cell>
          <cell r="AJ72" t="str">
            <v>Staffing</v>
          </cell>
          <cell r="AK72" t="str">
            <v>Staffing</v>
          </cell>
          <cell r="AL72" t="str">
            <v>Staffing</v>
          </cell>
          <cell r="AM72" t="str">
            <v>Staffing</v>
          </cell>
        </row>
        <row r="73">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row>
        <row r="74">
          <cell r="W74">
            <v>0</v>
          </cell>
          <cell r="X74">
            <v>1</v>
          </cell>
          <cell r="Y74">
            <v>2</v>
          </cell>
          <cell r="Z74">
            <v>3</v>
          </cell>
          <cell r="AA74">
            <v>4</v>
          </cell>
          <cell r="AB74">
            <v>5</v>
          </cell>
          <cell r="AC74">
            <v>6</v>
          </cell>
          <cell r="AD74">
            <v>7</v>
          </cell>
          <cell r="AE74">
            <v>8</v>
          </cell>
          <cell r="AF74">
            <v>9</v>
          </cell>
          <cell r="AG74">
            <v>10</v>
          </cell>
          <cell r="AH74">
            <v>0</v>
          </cell>
          <cell r="AI74">
            <v>0</v>
          </cell>
          <cell r="AJ74">
            <v>0</v>
          </cell>
          <cell r="AK74">
            <v>0</v>
          </cell>
          <cell r="AL74">
            <v>0</v>
          </cell>
          <cell r="AM74">
            <v>55</v>
          </cell>
        </row>
        <row r="75">
          <cell r="W75">
            <v>1</v>
          </cell>
          <cell r="X75">
            <v>1</v>
          </cell>
          <cell r="Y75">
            <v>2</v>
          </cell>
          <cell r="Z75">
            <v>3</v>
          </cell>
          <cell r="AA75">
            <v>4</v>
          </cell>
          <cell r="AB75">
            <v>5</v>
          </cell>
          <cell r="AC75">
            <v>6</v>
          </cell>
          <cell r="AD75">
            <v>7</v>
          </cell>
          <cell r="AE75">
            <v>8</v>
          </cell>
          <cell r="AF75">
            <v>9</v>
          </cell>
          <cell r="AG75">
            <v>10</v>
          </cell>
          <cell r="AH75">
            <v>0</v>
          </cell>
          <cell r="AI75">
            <v>0</v>
          </cell>
          <cell r="AJ75">
            <v>0</v>
          </cell>
          <cell r="AK75">
            <v>0</v>
          </cell>
          <cell r="AL75">
            <v>0</v>
          </cell>
          <cell r="AM75">
            <v>55</v>
          </cell>
        </row>
        <row r="76">
          <cell r="W76">
            <v>2</v>
          </cell>
          <cell r="X76">
            <v>1</v>
          </cell>
          <cell r="Y76">
            <v>2</v>
          </cell>
          <cell r="Z76">
            <v>3</v>
          </cell>
          <cell r="AA76">
            <v>4</v>
          </cell>
          <cell r="AB76">
            <v>5</v>
          </cell>
          <cell r="AC76">
            <v>6</v>
          </cell>
          <cell r="AD76">
            <v>7</v>
          </cell>
          <cell r="AE76">
            <v>8</v>
          </cell>
          <cell r="AF76">
            <v>9</v>
          </cell>
          <cell r="AG76">
            <v>10</v>
          </cell>
          <cell r="AH76">
            <v>0</v>
          </cell>
          <cell r="AI76">
            <v>0</v>
          </cell>
          <cell r="AJ76">
            <v>0</v>
          </cell>
          <cell r="AK76">
            <v>0</v>
          </cell>
          <cell r="AL76">
            <v>0</v>
          </cell>
          <cell r="AM76">
            <v>55</v>
          </cell>
        </row>
        <row r="77">
          <cell r="W77">
            <v>3</v>
          </cell>
          <cell r="X77">
            <v>1</v>
          </cell>
          <cell r="Y77">
            <v>2</v>
          </cell>
          <cell r="Z77">
            <v>3</v>
          </cell>
          <cell r="AA77">
            <v>4</v>
          </cell>
          <cell r="AB77">
            <v>5</v>
          </cell>
          <cell r="AC77">
            <v>6</v>
          </cell>
          <cell r="AD77">
            <v>7</v>
          </cell>
          <cell r="AE77">
            <v>8</v>
          </cell>
          <cell r="AF77">
            <v>9</v>
          </cell>
          <cell r="AG77">
            <v>10</v>
          </cell>
          <cell r="AH77">
            <v>0</v>
          </cell>
          <cell r="AI77">
            <v>0</v>
          </cell>
          <cell r="AJ77">
            <v>0</v>
          </cell>
          <cell r="AK77">
            <v>0</v>
          </cell>
          <cell r="AL77">
            <v>0</v>
          </cell>
          <cell r="AM77">
            <v>55</v>
          </cell>
        </row>
        <row r="78">
          <cell r="W78">
            <v>4</v>
          </cell>
          <cell r="X78">
            <v>1</v>
          </cell>
          <cell r="Y78">
            <v>2</v>
          </cell>
          <cell r="Z78">
            <v>3</v>
          </cell>
          <cell r="AA78">
            <v>4</v>
          </cell>
          <cell r="AB78">
            <v>5</v>
          </cell>
          <cell r="AC78">
            <v>6</v>
          </cell>
          <cell r="AD78">
            <v>7</v>
          </cell>
          <cell r="AE78">
            <v>8</v>
          </cell>
          <cell r="AF78">
            <v>9</v>
          </cell>
          <cell r="AG78">
            <v>10</v>
          </cell>
          <cell r="AH78">
            <v>0</v>
          </cell>
          <cell r="AI78">
            <v>0</v>
          </cell>
          <cell r="AJ78">
            <v>0</v>
          </cell>
          <cell r="AK78">
            <v>0</v>
          </cell>
          <cell r="AL78">
            <v>0</v>
          </cell>
          <cell r="AM78">
            <v>55</v>
          </cell>
        </row>
        <row r="79">
          <cell r="W79">
            <v>5</v>
          </cell>
          <cell r="X79">
            <v>1</v>
          </cell>
          <cell r="Y79">
            <v>2</v>
          </cell>
          <cell r="Z79">
            <v>3</v>
          </cell>
          <cell r="AA79">
            <v>4</v>
          </cell>
          <cell r="AB79">
            <v>5</v>
          </cell>
          <cell r="AC79">
            <v>6</v>
          </cell>
          <cell r="AD79">
            <v>7</v>
          </cell>
          <cell r="AE79">
            <v>8</v>
          </cell>
          <cell r="AF79">
            <v>9</v>
          </cell>
          <cell r="AG79">
            <v>10</v>
          </cell>
          <cell r="AH79">
            <v>0</v>
          </cell>
          <cell r="AI79">
            <v>0</v>
          </cell>
          <cell r="AJ79">
            <v>0</v>
          </cell>
          <cell r="AK79">
            <v>0</v>
          </cell>
          <cell r="AL79">
            <v>0</v>
          </cell>
          <cell r="AM79">
            <v>55</v>
          </cell>
        </row>
        <row r="80">
          <cell r="W80">
            <v>6</v>
          </cell>
          <cell r="X80">
            <v>1</v>
          </cell>
          <cell r="Y80">
            <v>2</v>
          </cell>
          <cell r="Z80">
            <v>3</v>
          </cell>
          <cell r="AA80">
            <v>4</v>
          </cell>
          <cell r="AB80">
            <v>5</v>
          </cell>
          <cell r="AC80">
            <v>6</v>
          </cell>
          <cell r="AD80">
            <v>7</v>
          </cell>
          <cell r="AE80">
            <v>8</v>
          </cell>
          <cell r="AF80">
            <v>9</v>
          </cell>
          <cell r="AG80">
            <v>10</v>
          </cell>
          <cell r="AH80">
            <v>0</v>
          </cell>
          <cell r="AI80">
            <v>0</v>
          </cell>
          <cell r="AJ80">
            <v>0</v>
          </cell>
          <cell r="AK80">
            <v>0</v>
          </cell>
          <cell r="AL80">
            <v>0</v>
          </cell>
          <cell r="AM80">
            <v>55</v>
          </cell>
        </row>
        <row r="81">
          <cell r="W81">
            <v>7</v>
          </cell>
          <cell r="X81">
            <v>1</v>
          </cell>
          <cell r="Y81">
            <v>2</v>
          </cell>
          <cell r="Z81">
            <v>3</v>
          </cell>
          <cell r="AA81">
            <v>4</v>
          </cell>
          <cell r="AB81">
            <v>5</v>
          </cell>
          <cell r="AC81">
            <v>6</v>
          </cell>
          <cell r="AD81">
            <v>7</v>
          </cell>
          <cell r="AE81">
            <v>8</v>
          </cell>
          <cell r="AF81">
            <v>9</v>
          </cell>
          <cell r="AG81">
            <v>10</v>
          </cell>
          <cell r="AH81">
            <v>0</v>
          </cell>
          <cell r="AI81">
            <v>0</v>
          </cell>
          <cell r="AJ81">
            <v>0</v>
          </cell>
          <cell r="AK81">
            <v>0</v>
          </cell>
          <cell r="AL81">
            <v>0</v>
          </cell>
          <cell r="AM81">
            <v>55</v>
          </cell>
        </row>
        <row r="82">
          <cell r="W82">
            <v>8</v>
          </cell>
          <cell r="X82">
            <v>1</v>
          </cell>
          <cell r="Y82">
            <v>2</v>
          </cell>
          <cell r="Z82">
            <v>3</v>
          </cell>
          <cell r="AA82">
            <v>4</v>
          </cell>
          <cell r="AB82">
            <v>5</v>
          </cell>
          <cell r="AC82">
            <v>6</v>
          </cell>
          <cell r="AD82">
            <v>7</v>
          </cell>
          <cell r="AE82">
            <v>8</v>
          </cell>
          <cell r="AF82">
            <v>9</v>
          </cell>
          <cell r="AG82">
            <v>10</v>
          </cell>
          <cell r="AH82">
            <v>0</v>
          </cell>
          <cell r="AI82">
            <v>0</v>
          </cell>
          <cell r="AJ82">
            <v>0</v>
          </cell>
          <cell r="AK82">
            <v>0</v>
          </cell>
          <cell r="AL82">
            <v>0</v>
          </cell>
          <cell r="AM82">
            <v>55</v>
          </cell>
        </row>
        <row r="83">
          <cell r="W83">
            <v>9</v>
          </cell>
          <cell r="X83">
            <v>1</v>
          </cell>
          <cell r="Y83">
            <v>2</v>
          </cell>
          <cell r="Z83">
            <v>3</v>
          </cell>
          <cell r="AA83">
            <v>4</v>
          </cell>
          <cell r="AB83">
            <v>5</v>
          </cell>
          <cell r="AC83">
            <v>6</v>
          </cell>
          <cell r="AD83">
            <v>7</v>
          </cell>
          <cell r="AE83">
            <v>8</v>
          </cell>
          <cell r="AF83">
            <v>9</v>
          </cell>
          <cell r="AG83">
            <v>10</v>
          </cell>
          <cell r="AH83">
            <v>0</v>
          </cell>
          <cell r="AI83">
            <v>0</v>
          </cell>
          <cell r="AJ83">
            <v>0</v>
          </cell>
          <cell r="AK83">
            <v>0</v>
          </cell>
          <cell r="AL83">
            <v>0</v>
          </cell>
          <cell r="AM83">
            <v>55</v>
          </cell>
        </row>
        <row r="84">
          <cell r="W84">
            <v>10</v>
          </cell>
          <cell r="X84">
            <v>1</v>
          </cell>
          <cell r="Y84">
            <v>2</v>
          </cell>
          <cell r="Z84">
            <v>3</v>
          </cell>
          <cell r="AA84">
            <v>4</v>
          </cell>
          <cell r="AB84">
            <v>5</v>
          </cell>
          <cell r="AC84">
            <v>6</v>
          </cell>
          <cell r="AD84">
            <v>7</v>
          </cell>
          <cell r="AE84">
            <v>8</v>
          </cell>
          <cell r="AF84">
            <v>9</v>
          </cell>
          <cell r="AG84">
            <v>10</v>
          </cell>
          <cell r="AH84">
            <v>0</v>
          </cell>
          <cell r="AI84">
            <v>0</v>
          </cell>
          <cell r="AJ84">
            <v>0</v>
          </cell>
          <cell r="AK84">
            <v>0</v>
          </cell>
          <cell r="AL84">
            <v>0</v>
          </cell>
          <cell r="AM84">
            <v>55</v>
          </cell>
        </row>
        <row r="85">
          <cell r="W85">
            <v>11</v>
          </cell>
          <cell r="X85">
            <v>1</v>
          </cell>
          <cell r="Y85">
            <v>2</v>
          </cell>
          <cell r="Z85">
            <v>3</v>
          </cell>
          <cell r="AA85">
            <v>4</v>
          </cell>
          <cell r="AB85">
            <v>5</v>
          </cell>
          <cell r="AC85">
            <v>6</v>
          </cell>
          <cell r="AD85">
            <v>7</v>
          </cell>
          <cell r="AE85">
            <v>8</v>
          </cell>
          <cell r="AF85">
            <v>9</v>
          </cell>
          <cell r="AG85">
            <v>10</v>
          </cell>
          <cell r="AH85">
            <v>0</v>
          </cell>
          <cell r="AI85">
            <v>0</v>
          </cell>
          <cell r="AJ85">
            <v>0</v>
          </cell>
          <cell r="AK85">
            <v>0</v>
          </cell>
          <cell r="AL85">
            <v>0</v>
          </cell>
          <cell r="AM85">
            <v>55</v>
          </cell>
        </row>
        <row r="86">
          <cell r="W86">
            <v>12</v>
          </cell>
          <cell r="X86">
            <v>1</v>
          </cell>
          <cell r="Y86">
            <v>2</v>
          </cell>
          <cell r="Z86">
            <v>3</v>
          </cell>
          <cell r="AA86">
            <v>4</v>
          </cell>
          <cell r="AB86">
            <v>5</v>
          </cell>
          <cell r="AC86">
            <v>6</v>
          </cell>
          <cell r="AD86">
            <v>7</v>
          </cell>
          <cell r="AE86">
            <v>8</v>
          </cell>
          <cell r="AF86">
            <v>9</v>
          </cell>
          <cell r="AG86">
            <v>10</v>
          </cell>
          <cell r="AH86">
            <v>0</v>
          </cell>
          <cell r="AI86">
            <v>0</v>
          </cell>
          <cell r="AJ86">
            <v>0</v>
          </cell>
          <cell r="AK86">
            <v>0</v>
          </cell>
          <cell r="AL86">
            <v>0</v>
          </cell>
          <cell r="AM86">
            <v>55</v>
          </cell>
        </row>
        <row r="87">
          <cell r="W87">
            <v>13</v>
          </cell>
          <cell r="X87">
            <v>1</v>
          </cell>
          <cell r="Y87">
            <v>2</v>
          </cell>
          <cell r="Z87">
            <v>3</v>
          </cell>
          <cell r="AA87">
            <v>4</v>
          </cell>
          <cell r="AB87">
            <v>5</v>
          </cell>
          <cell r="AC87">
            <v>6</v>
          </cell>
          <cell r="AD87">
            <v>7</v>
          </cell>
          <cell r="AE87">
            <v>8</v>
          </cell>
          <cell r="AF87">
            <v>9</v>
          </cell>
          <cell r="AG87">
            <v>10</v>
          </cell>
          <cell r="AH87">
            <v>0</v>
          </cell>
          <cell r="AI87">
            <v>0</v>
          </cell>
          <cell r="AJ87">
            <v>0</v>
          </cell>
          <cell r="AK87">
            <v>0</v>
          </cell>
          <cell r="AL87">
            <v>0</v>
          </cell>
          <cell r="AM87">
            <v>55</v>
          </cell>
        </row>
        <row r="88">
          <cell r="W88">
            <v>14</v>
          </cell>
          <cell r="X88">
            <v>1</v>
          </cell>
          <cell r="Y88">
            <v>2</v>
          </cell>
          <cell r="Z88">
            <v>3</v>
          </cell>
          <cell r="AA88">
            <v>4</v>
          </cell>
          <cell r="AB88">
            <v>5</v>
          </cell>
          <cell r="AC88">
            <v>6</v>
          </cell>
          <cell r="AD88">
            <v>7</v>
          </cell>
          <cell r="AE88">
            <v>8</v>
          </cell>
          <cell r="AF88">
            <v>9</v>
          </cell>
          <cell r="AG88">
            <v>10</v>
          </cell>
          <cell r="AH88">
            <v>0</v>
          </cell>
          <cell r="AI88">
            <v>0</v>
          </cell>
          <cell r="AJ88">
            <v>0</v>
          </cell>
          <cell r="AK88">
            <v>0</v>
          </cell>
          <cell r="AL88">
            <v>0</v>
          </cell>
          <cell r="AM88">
            <v>55</v>
          </cell>
        </row>
        <row r="89">
          <cell r="W89">
            <v>15</v>
          </cell>
          <cell r="X89">
            <v>1</v>
          </cell>
          <cell r="Y89">
            <v>2</v>
          </cell>
          <cell r="Z89">
            <v>3</v>
          </cell>
          <cell r="AA89">
            <v>4</v>
          </cell>
          <cell r="AB89">
            <v>5</v>
          </cell>
          <cell r="AC89">
            <v>6</v>
          </cell>
          <cell r="AD89">
            <v>7</v>
          </cell>
          <cell r="AE89">
            <v>8</v>
          </cell>
          <cell r="AF89">
            <v>9</v>
          </cell>
          <cell r="AG89">
            <v>10</v>
          </cell>
          <cell r="AH89">
            <v>0</v>
          </cell>
          <cell r="AI89">
            <v>0</v>
          </cell>
          <cell r="AJ89">
            <v>0</v>
          </cell>
          <cell r="AK89">
            <v>0</v>
          </cell>
          <cell r="AL89">
            <v>0</v>
          </cell>
          <cell r="AM89">
            <v>55</v>
          </cell>
        </row>
        <row r="90">
          <cell r="W90">
            <v>16</v>
          </cell>
          <cell r="X90">
            <v>1</v>
          </cell>
          <cell r="Y90">
            <v>2</v>
          </cell>
          <cell r="Z90">
            <v>3</v>
          </cell>
          <cell r="AA90">
            <v>4</v>
          </cell>
          <cell r="AB90">
            <v>5</v>
          </cell>
          <cell r="AC90">
            <v>6</v>
          </cell>
          <cell r="AD90">
            <v>7</v>
          </cell>
          <cell r="AE90">
            <v>8</v>
          </cell>
          <cell r="AF90">
            <v>9</v>
          </cell>
          <cell r="AG90">
            <v>10</v>
          </cell>
          <cell r="AH90">
            <v>0</v>
          </cell>
          <cell r="AI90">
            <v>0</v>
          </cell>
          <cell r="AJ90">
            <v>0</v>
          </cell>
          <cell r="AK90">
            <v>0</v>
          </cell>
          <cell r="AL90">
            <v>0</v>
          </cell>
          <cell r="AM90">
            <v>55</v>
          </cell>
        </row>
        <row r="91">
          <cell r="W91">
            <v>17</v>
          </cell>
          <cell r="X91">
            <v>1</v>
          </cell>
          <cell r="Y91">
            <v>2</v>
          </cell>
          <cell r="Z91">
            <v>3</v>
          </cell>
          <cell r="AA91">
            <v>4</v>
          </cell>
          <cell r="AB91">
            <v>5</v>
          </cell>
          <cell r="AC91">
            <v>6</v>
          </cell>
          <cell r="AD91">
            <v>7</v>
          </cell>
          <cell r="AE91">
            <v>8</v>
          </cell>
          <cell r="AF91">
            <v>9</v>
          </cell>
          <cell r="AG91">
            <v>10</v>
          </cell>
          <cell r="AH91">
            <v>0</v>
          </cell>
          <cell r="AI91">
            <v>0</v>
          </cell>
          <cell r="AJ91">
            <v>0</v>
          </cell>
          <cell r="AK91">
            <v>0</v>
          </cell>
          <cell r="AL91">
            <v>0</v>
          </cell>
          <cell r="AM91">
            <v>55</v>
          </cell>
        </row>
        <row r="92">
          <cell r="W92">
            <v>18</v>
          </cell>
          <cell r="X92">
            <v>1</v>
          </cell>
          <cell r="Y92">
            <v>2</v>
          </cell>
          <cell r="Z92">
            <v>3</v>
          </cell>
          <cell r="AA92">
            <v>4</v>
          </cell>
          <cell r="AB92">
            <v>5</v>
          </cell>
          <cell r="AC92">
            <v>6</v>
          </cell>
          <cell r="AD92">
            <v>7</v>
          </cell>
          <cell r="AE92">
            <v>8</v>
          </cell>
          <cell r="AF92">
            <v>9</v>
          </cell>
          <cell r="AG92">
            <v>10</v>
          </cell>
          <cell r="AH92">
            <v>0</v>
          </cell>
          <cell r="AI92">
            <v>0</v>
          </cell>
          <cell r="AJ92">
            <v>0</v>
          </cell>
          <cell r="AK92">
            <v>0</v>
          </cell>
          <cell r="AL92">
            <v>0</v>
          </cell>
          <cell r="AM92">
            <v>55</v>
          </cell>
        </row>
        <row r="93">
          <cell r="W93">
            <v>19</v>
          </cell>
          <cell r="X93">
            <v>1</v>
          </cell>
          <cell r="Y93">
            <v>2</v>
          </cell>
          <cell r="Z93">
            <v>3</v>
          </cell>
          <cell r="AA93">
            <v>4</v>
          </cell>
          <cell r="AB93">
            <v>5</v>
          </cell>
          <cell r="AC93">
            <v>6</v>
          </cell>
          <cell r="AD93">
            <v>7</v>
          </cell>
          <cell r="AE93">
            <v>8</v>
          </cell>
          <cell r="AF93">
            <v>9</v>
          </cell>
          <cell r="AG93">
            <v>10</v>
          </cell>
          <cell r="AH93">
            <v>0</v>
          </cell>
          <cell r="AI93">
            <v>0</v>
          </cell>
          <cell r="AJ93">
            <v>0</v>
          </cell>
          <cell r="AK93">
            <v>0</v>
          </cell>
          <cell r="AL93">
            <v>0</v>
          </cell>
          <cell r="AM93">
            <v>55</v>
          </cell>
        </row>
        <row r="94">
          <cell r="W94">
            <v>20</v>
          </cell>
          <cell r="X94">
            <v>1</v>
          </cell>
          <cell r="Y94">
            <v>2</v>
          </cell>
          <cell r="Z94">
            <v>3</v>
          </cell>
          <cell r="AA94">
            <v>4</v>
          </cell>
          <cell r="AB94">
            <v>5</v>
          </cell>
          <cell r="AC94">
            <v>6</v>
          </cell>
          <cell r="AD94">
            <v>7</v>
          </cell>
          <cell r="AE94">
            <v>8</v>
          </cell>
          <cell r="AF94">
            <v>9</v>
          </cell>
          <cell r="AG94">
            <v>10</v>
          </cell>
          <cell r="AH94">
            <v>0</v>
          </cell>
          <cell r="AI94">
            <v>0</v>
          </cell>
          <cell r="AJ94">
            <v>0</v>
          </cell>
          <cell r="AK94">
            <v>0</v>
          </cell>
          <cell r="AL94">
            <v>0</v>
          </cell>
          <cell r="AM94">
            <v>55</v>
          </cell>
        </row>
        <row r="95">
          <cell r="W95">
            <v>21</v>
          </cell>
          <cell r="X95">
            <v>1</v>
          </cell>
          <cell r="Y95">
            <v>2</v>
          </cell>
          <cell r="Z95">
            <v>3</v>
          </cell>
          <cell r="AA95">
            <v>4</v>
          </cell>
          <cell r="AB95">
            <v>5</v>
          </cell>
          <cell r="AC95">
            <v>6</v>
          </cell>
          <cell r="AD95">
            <v>7</v>
          </cell>
          <cell r="AE95">
            <v>8</v>
          </cell>
          <cell r="AF95">
            <v>9</v>
          </cell>
          <cell r="AG95">
            <v>10</v>
          </cell>
          <cell r="AH95">
            <v>0</v>
          </cell>
          <cell r="AI95">
            <v>0</v>
          </cell>
          <cell r="AJ95">
            <v>0</v>
          </cell>
          <cell r="AK95">
            <v>0</v>
          </cell>
          <cell r="AL95">
            <v>0</v>
          </cell>
          <cell r="AM95">
            <v>55</v>
          </cell>
        </row>
        <row r="96">
          <cell r="W96">
            <v>22</v>
          </cell>
          <cell r="X96">
            <v>1</v>
          </cell>
          <cell r="Y96">
            <v>2</v>
          </cell>
          <cell r="Z96">
            <v>3</v>
          </cell>
          <cell r="AA96">
            <v>4</v>
          </cell>
          <cell r="AB96">
            <v>5</v>
          </cell>
          <cell r="AC96">
            <v>6</v>
          </cell>
          <cell r="AD96">
            <v>7</v>
          </cell>
          <cell r="AE96">
            <v>8</v>
          </cell>
          <cell r="AF96">
            <v>9</v>
          </cell>
          <cell r="AG96">
            <v>10</v>
          </cell>
          <cell r="AH96">
            <v>0</v>
          </cell>
          <cell r="AI96">
            <v>0</v>
          </cell>
          <cell r="AJ96">
            <v>0</v>
          </cell>
          <cell r="AK96">
            <v>0</v>
          </cell>
          <cell r="AL96">
            <v>0</v>
          </cell>
          <cell r="AM96">
            <v>55</v>
          </cell>
        </row>
        <row r="97">
          <cell r="W97">
            <v>23</v>
          </cell>
          <cell r="X97">
            <v>1</v>
          </cell>
          <cell r="Y97">
            <v>2</v>
          </cell>
          <cell r="Z97">
            <v>3</v>
          </cell>
          <cell r="AA97">
            <v>4</v>
          </cell>
          <cell r="AB97">
            <v>5</v>
          </cell>
          <cell r="AC97">
            <v>6</v>
          </cell>
          <cell r="AD97">
            <v>7</v>
          </cell>
          <cell r="AE97">
            <v>8</v>
          </cell>
          <cell r="AF97">
            <v>9</v>
          </cell>
          <cell r="AG97">
            <v>10</v>
          </cell>
          <cell r="AH97">
            <v>0</v>
          </cell>
          <cell r="AI97">
            <v>0</v>
          </cell>
          <cell r="AJ97">
            <v>0</v>
          </cell>
          <cell r="AK97">
            <v>0</v>
          </cell>
          <cell r="AL97">
            <v>0</v>
          </cell>
          <cell r="AM97">
            <v>55</v>
          </cell>
        </row>
        <row r="98">
          <cell r="W98">
            <v>24</v>
          </cell>
          <cell r="X98">
            <v>1</v>
          </cell>
          <cell r="Y98">
            <v>2</v>
          </cell>
          <cell r="Z98">
            <v>3</v>
          </cell>
          <cell r="AA98">
            <v>4</v>
          </cell>
          <cell r="AB98">
            <v>5</v>
          </cell>
          <cell r="AC98">
            <v>6</v>
          </cell>
          <cell r="AD98">
            <v>7</v>
          </cell>
          <cell r="AE98">
            <v>8</v>
          </cell>
          <cell r="AF98">
            <v>9</v>
          </cell>
          <cell r="AG98">
            <v>10</v>
          </cell>
          <cell r="AH98">
            <v>0</v>
          </cell>
          <cell r="AI98">
            <v>0</v>
          </cell>
          <cell r="AJ98">
            <v>0</v>
          </cell>
          <cell r="AK98">
            <v>0</v>
          </cell>
          <cell r="AL98">
            <v>0</v>
          </cell>
          <cell r="AM98">
            <v>55</v>
          </cell>
        </row>
        <row r="99">
          <cell r="W99">
            <v>25</v>
          </cell>
          <cell r="X99">
            <v>1</v>
          </cell>
          <cell r="Y99">
            <v>2</v>
          </cell>
          <cell r="Z99">
            <v>3</v>
          </cell>
          <cell r="AA99">
            <v>4</v>
          </cell>
          <cell r="AB99">
            <v>5</v>
          </cell>
          <cell r="AC99">
            <v>6</v>
          </cell>
          <cell r="AD99">
            <v>7</v>
          </cell>
          <cell r="AE99">
            <v>8</v>
          </cell>
          <cell r="AF99">
            <v>9</v>
          </cell>
          <cell r="AG99">
            <v>10</v>
          </cell>
          <cell r="AH99">
            <v>0</v>
          </cell>
          <cell r="AI99">
            <v>0</v>
          </cell>
          <cell r="AJ99">
            <v>0</v>
          </cell>
          <cell r="AK99">
            <v>0</v>
          </cell>
          <cell r="AL99">
            <v>0</v>
          </cell>
          <cell r="AM99">
            <v>55</v>
          </cell>
        </row>
        <row r="100">
          <cell r="W100">
            <v>26</v>
          </cell>
          <cell r="X100">
            <v>1</v>
          </cell>
          <cell r="Y100">
            <v>2</v>
          </cell>
          <cell r="Z100">
            <v>3</v>
          </cell>
          <cell r="AA100">
            <v>4</v>
          </cell>
          <cell r="AB100">
            <v>5</v>
          </cell>
          <cell r="AC100">
            <v>6</v>
          </cell>
          <cell r="AD100">
            <v>7</v>
          </cell>
          <cell r="AE100">
            <v>8</v>
          </cell>
          <cell r="AF100">
            <v>9</v>
          </cell>
          <cell r="AG100">
            <v>10</v>
          </cell>
          <cell r="AH100">
            <v>0</v>
          </cell>
          <cell r="AI100">
            <v>0</v>
          </cell>
          <cell r="AJ100">
            <v>0</v>
          </cell>
          <cell r="AK100">
            <v>0</v>
          </cell>
          <cell r="AL100">
            <v>0</v>
          </cell>
          <cell r="AM100">
            <v>55</v>
          </cell>
        </row>
        <row r="101">
          <cell r="W101">
            <v>27</v>
          </cell>
          <cell r="X101">
            <v>1</v>
          </cell>
          <cell r="Y101">
            <v>2</v>
          </cell>
          <cell r="Z101">
            <v>3</v>
          </cell>
          <cell r="AA101">
            <v>4</v>
          </cell>
          <cell r="AB101">
            <v>5</v>
          </cell>
          <cell r="AC101">
            <v>6</v>
          </cell>
          <cell r="AD101">
            <v>7</v>
          </cell>
          <cell r="AE101">
            <v>8</v>
          </cell>
          <cell r="AF101">
            <v>9</v>
          </cell>
          <cell r="AG101">
            <v>10</v>
          </cell>
          <cell r="AH101">
            <v>0</v>
          </cell>
          <cell r="AI101">
            <v>0</v>
          </cell>
          <cell r="AJ101">
            <v>0</v>
          </cell>
          <cell r="AK101">
            <v>0</v>
          </cell>
          <cell r="AL101">
            <v>0</v>
          </cell>
          <cell r="AM101">
            <v>55</v>
          </cell>
        </row>
        <row r="102">
          <cell r="W102">
            <v>28</v>
          </cell>
          <cell r="X102">
            <v>1</v>
          </cell>
          <cell r="Y102">
            <v>2</v>
          </cell>
          <cell r="Z102">
            <v>3</v>
          </cell>
          <cell r="AA102">
            <v>4</v>
          </cell>
          <cell r="AB102">
            <v>5</v>
          </cell>
          <cell r="AC102">
            <v>6</v>
          </cell>
          <cell r="AD102">
            <v>7</v>
          </cell>
          <cell r="AE102">
            <v>8</v>
          </cell>
          <cell r="AF102">
            <v>9</v>
          </cell>
          <cell r="AG102">
            <v>10</v>
          </cell>
          <cell r="AH102">
            <v>0</v>
          </cell>
          <cell r="AI102">
            <v>0</v>
          </cell>
          <cell r="AJ102">
            <v>0</v>
          </cell>
          <cell r="AK102">
            <v>0</v>
          </cell>
          <cell r="AL102">
            <v>0</v>
          </cell>
          <cell r="AM102">
            <v>55</v>
          </cell>
        </row>
        <row r="103">
          <cell r="W103">
            <v>29</v>
          </cell>
          <cell r="X103">
            <v>1</v>
          </cell>
          <cell r="Y103">
            <v>2</v>
          </cell>
          <cell r="Z103">
            <v>3</v>
          </cell>
          <cell r="AA103">
            <v>4</v>
          </cell>
          <cell r="AB103">
            <v>5</v>
          </cell>
          <cell r="AC103">
            <v>6</v>
          </cell>
          <cell r="AD103">
            <v>7</v>
          </cell>
          <cell r="AE103">
            <v>8</v>
          </cell>
          <cell r="AF103">
            <v>9</v>
          </cell>
          <cell r="AG103">
            <v>10</v>
          </cell>
          <cell r="AH103">
            <v>0</v>
          </cell>
          <cell r="AI103">
            <v>0</v>
          </cell>
          <cell r="AJ103">
            <v>0</v>
          </cell>
          <cell r="AK103">
            <v>0</v>
          </cell>
          <cell r="AL103">
            <v>0</v>
          </cell>
          <cell r="AM103">
            <v>55</v>
          </cell>
        </row>
        <row r="104">
          <cell r="W104">
            <v>30</v>
          </cell>
          <cell r="X104">
            <v>1</v>
          </cell>
          <cell r="Y104">
            <v>2</v>
          </cell>
          <cell r="Z104">
            <v>3</v>
          </cell>
          <cell r="AA104">
            <v>4</v>
          </cell>
          <cell r="AB104">
            <v>5</v>
          </cell>
          <cell r="AC104">
            <v>6</v>
          </cell>
          <cell r="AD104">
            <v>7</v>
          </cell>
          <cell r="AE104">
            <v>8</v>
          </cell>
          <cell r="AF104">
            <v>9</v>
          </cell>
          <cell r="AG104">
            <v>10</v>
          </cell>
          <cell r="AH104">
            <v>0</v>
          </cell>
          <cell r="AI104">
            <v>0</v>
          </cell>
          <cell r="AJ104">
            <v>0</v>
          </cell>
          <cell r="AK104">
            <v>0</v>
          </cell>
          <cell r="AL104">
            <v>0</v>
          </cell>
          <cell r="AM104">
            <v>55</v>
          </cell>
        </row>
        <row r="105">
          <cell r="W105">
            <v>31</v>
          </cell>
          <cell r="X105">
            <v>1</v>
          </cell>
          <cell r="Y105">
            <v>2</v>
          </cell>
          <cell r="Z105">
            <v>3</v>
          </cell>
          <cell r="AA105">
            <v>4</v>
          </cell>
          <cell r="AB105">
            <v>5</v>
          </cell>
          <cell r="AC105">
            <v>6</v>
          </cell>
          <cell r="AD105">
            <v>7</v>
          </cell>
          <cell r="AE105">
            <v>8</v>
          </cell>
          <cell r="AF105">
            <v>9</v>
          </cell>
          <cell r="AG105">
            <v>10</v>
          </cell>
          <cell r="AH105">
            <v>0</v>
          </cell>
          <cell r="AI105">
            <v>0</v>
          </cell>
          <cell r="AJ105">
            <v>0</v>
          </cell>
          <cell r="AK105">
            <v>0</v>
          </cell>
          <cell r="AL105">
            <v>0</v>
          </cell>
          <cell r="AM105">
            <v>55</v>
          </cell>
        </row>
        <row r="106">
          <cell r="W106">
            <v>32</v>
          </cell>
          <cell r="X106">
            <v>1</v>
          </cell>
          <cell r="Y106">
            <v>2</v>
          </cell>
          <cell r="Z106">
            <v>3</v>
          </cell>
          <cell r="AA106">
            <v>4</v>
          </cell>
          <cell r="AB106">
            <v>5</v>
          </cell>
          <cell r="AC106">
            <v>6</v>
          </cell>
          <cell r="AD106">
            <v>7</v>
          </cell>
          <cell r="AE106">
            <v>8</v>
          </cell>
          <cell r="AF106">
            <v>9</v>
          </cell>
          <cell r="AG106">
            <v>10</v>
          </cell>
          <cell r="AH106">
            <v>0</v>
          </cell>
          <cell r="AI106">
            <v>0</v>
          </cell>
          <cell r="AJ106">
            <v>0</v>
          </cell>
          <cell r="AK106">
            <v>0</v>
          </cell>
          <cell r="AL106">
            <v>0</v>
          </cell>
          <cell r="AM106">
            <v>55</v>
          </cell>
        </row>
        <row r="107">
          <cell r="W107">
            <v>33</v>
          </cell>
          <cell r="X107">
            <v>1</v>
          </cell>
          <cell r="Y107">
            <v>2</v>
          </cell>
          <cell r="Z107">
            <v>3</v>
          </cell>
          <cell r="AA107">
            <v>4</v>
          </cell>
          <cell r="AB107">
            <v>5</v>
          </cell>
          <cell r="AC107">
            <v>6</v>
          </cell>
          <cell r="AD107">
            <v>7</v>
          </cell>
          <cell r="AE107">
            <v>8</v>
          </cell>
          <cell r="AF107">
            <v>9</v>
          </cell>
          <cell r="AG107">
            <v>10</v>
          </cell>
          <cell r="AH107">
            <v>0</v>
          </cell>
          <cell r="AI107">
            <v>0</v>
          </cell>
          <cell r="AJ107">
            <v>0</v>
          </cell>
          <cell r="AK107">
            <v>0</v>
          </cell>
          <cell r="AL107">
            <v>0</v>
          </cell>
          <cell r="AM107">
            <v>55</v>
          </cell>
        </row>
        <row r="108">
          <cell r="W108">
            <v>34</v>
          </cell>
          <cell r="X108">
            <v>1</v>
          </cell>
          <cell r="Y108">
            <v>2</v>
          </cell>
          <cell r="Z108">
            <v>3</v>
          </cell>
          <cell r="AA108">
            <v>4</v>
          </cell>
          <cell r="AB108">
            <v>5</v>
          </cell>
          <cell r="AC108">
            <v>6</v>
          </cell>
          <cell r="AD108">
            <v>7</v>
          </cell>
          <cell r="AE108">
            <v>8</v>
          </cell>
          <cell r="AF108">
            <v>9</v>
          </cell>
          <cell r="AG108">
            <v>10</v>
          </cell>
          <cell r="AH108">
            <v>0</v>
          </cell>
          <cell r="AI108">
            <v>0</v>
          </cell>
          <cell r="AJ108">
            <v>0</v>
          </cell>
          <cell r="AK108">
            <v>0</v>
          </cell>
          <cell r="AL108">
            <v>0</v>
          </cell>
          <cell r="AM108">
            <v>55</v>
          </cell>
        </row>
        <row r="109">
          <cell r="W109">
            <v>35</v>
          </cell>
          <cell r="X109">
            <v>1</v>
          </cell>
          <cell r="Y109">
            <v>2</v>
          </cell>
          <cell r="Z109">
            <v>3</v>
          </cell>
          <cell r="AA109">
            <v>4</v>
          </cell>
          <cell r="AB109">
            <v>5</v>
          </cell>
          <cell r="AC109">
            <v>6</v>
          </cell>
          <cell r="AD109">
            <v>7</v>
          </cell>
          <cell r="AE109">
            <v>8</v>
          </cell>
          <cell r="AF109">
            <v>9</v>
          </cell>
          <cell r="AG109">
            <v>10</v>
          </cell>
          <cell r="AH109">
            <v>0</v>
          </cell>
          <cell r="AI109">
            <v>0</v>
          </cell>
          <cell r="AJ109">
            <v>0</v>
          </cell>
          <cell r="AK109">
            <v>0</v>
          </cell>
          <cell r="AL109">
            <v>0</v>
          </cell>
          <cell r="AM109">
            <v>55</v>
          </cell>
        </row>
        <row r="110">
          <cell r="W110">
            <v>36</v>
          </cell>
          <cell r="X110">
            <v>1</v>
          </cell>
          <cell r="Y110">
            <v>2</v>
          </cell>
          <cell r="Z110">
            <v>3</v>
          </cell>
          <cell r="AA110">
            <v>4</v>
          </cell>
          <cell r="AB110">
            <v>5</v>
          </cell>
          <cell r="AC110">
            <v>6</v>
          </cell>
          <cell r="AD110">
            <v>7</v>
          </cell>
          <cell r="AE110">
            <v>8</v>
          </cell>
          <cell r="AF110">
            <v>9</v>
          </cell>
          <cell r="AG110">
            <v>10</v>
          </cell>
          <cell r="AH110">
            <v>0</v>
          </cell>
          <cell r="AI110">
            <v>0</v>
          </cell>
          <cell r="AJ110">
            <v>0</v>
          </cell>
          <cell r="AK110">
            <v>0</v>
          </cell>
          <cell r="AL110">
            <v>0</v>
          </cell>
          <cell r="AM110">
            <v>55</v>
          </cell>
        </row>
        <row r="111">
          <cell r="W111">
            <v>37</v>
          </cell>
          <cell r="X111">
            <v>1</v>
          </cell>
          <cell r="Y111">
            <v>2</v>
          </cell>
          <cell r="Z111">
            <v>3</v>
          </cell>
          <cell r="AA111">
            <v>4</v>
          </cell>
          <cell r="AB111">
            <v>5</v>
          </cell>
          <cell r="AC111">
            <v>6</v>
          </cell>
          <cell r="AD111">
            <v>7</v>
          </cell>
          <cell r="AE111">
            <v>8</v>
          </cell>
          <cell r="AF111">
            <v>9</v>
          </cell>
          <cell r="AG111">
            <v>10</v>
          </cell>
          <cell r="AH111">
            <v>0</v>
          </cell>
          <cell r="AI111">
            <v>0</v>
          </cell>
          <cell r="AJ111">
            <v>0</v>
          </cell>
          <cell r="AK111">
            <v>0</v>
          </cell>
          <cell r="AL111">
            <v>0</v>
          </cell>
          <cell r="AM111">
            <v>55</v>
          </cell>
        </row>
        <row r="112">
          <cell r="W112">
            <v>38</v>
          </cell>
          <cell r="X112">
            <v>1</v>
          </cell>
          <cell r="Y112">
            <v>2</v>
          </cell>
          <cell r="Z112">
            <v>3</v>
          </cell>
          <cell r="AA112">
            <v>4</v>
          </cell>
          <cell r="AB112">
            <v>5</v>
          </cell>
          <cell r="AC112">
            <v>6</v>
          </cell>
          <cell r="AD112">
            <v>7</v>
          </cell>
          <cell r="AE112">
            <v>8</v>
          </cell>
          <cell r="AF112">
            <v>9</v>
          </cell>
          <cell r="AG112">
            <v>10</v>
          </cell>
          <cell r="AH112">
            <v>0</v>
          </cell>
          <cell r="AI112">
            <v>0</v>
          </cell>
          <cell r="AJ112">
            <v>0</v>
          </cell>
          <cell r="AK112">
            <v>0</v>
          </cell>
          <cell r="AL112">
            <v>0</v>
          </cell>
          <cell r="AM112">
            <v>55</v>
          </cell>
        </row>
        <row r="113">
          <cell r="W113">
            <v>39</v>
          </cell>
          <cell r="X113">
            <v>1</v>
          </cell>
          <cell r="Y113">
            <v>2</v>
          </cell>
          <cell r="Z113">
            <v>3</v>
          </cell>
          <cell r="AA113">
            <v>4</v>
          </cell>
          <cell r="AB113">
            <v>5</v>
          </cell>
          <cell r="AC113">
            <v>6</v>
          </cell>
          <cell r="AD113">
            <v>7</v>
          </cell>
          <cell r="AE113">
            <v>8</v>
          </cell>
          <cell r="AF113">
            <v>9</v>
          </cell>
          <cell r="AG113">
            <v>10</v>
          </cell>
          <cell r="AH113">
            <v>0</v>
          </cell>
          <cell r="AI113">
            <v>0</v>
          </cell>
          <cell r="AJ113">
            <v>0</v>
          </cell>
          <cell r="AK113">
            <v>0</v>
          </cell>
          <cell r="AL113">
            <v>0</v>
          </cell>
          <cell r="AM113">
            <v>55</v>
          </cell>
        </row>
        <row r="114">
          <cell r="W114">
            <v>40</v>
          </cell>
          <cell r="X114">
            <v>1</v>
          </cell>
          <cell r="Y114">
            <v>2</v>
          </cell>
          <cell r="Z114">
            <v>3</v>
          </cell>
          <cell r="AA114">
            <v>4</v>
          </cell>
          <cell r="AB114">
            <v>5</v>
          </cell>
          <cell r="AC114">
            <v>6</v>
          </cell>
          <cell r="AD114">
            <v>7</v>
          </cell>
          <cell r="AE114">
            <v>8</v>
          </cell>
          <cell r="AF114">
            <v>9</v>
          </cell>
          <cell r="AG114">
            <v>10</v>
          </cell>
          <cell r="AH114">
            <v>0</v>
          </cell>
          <cell r="AI114">
            <v>0</v>
          </cell>
          <cell r="AJ114">
            <v>0</v>
          </cell>
          <cell r="AK114">
            <v>0</v>
          </cell>
          <cell r="AL114">
            <v>0</v>
          </cell>
          <cell r="AM114">
            <v>55</v>
          </cell>
        </row>
        <row r="115">
          <cell r="W115">
            <v>41</v>
          </cell>
          <cell r="X115">
            <v>1</v>
          </cell>
          <cell r="Y115">
            <v>2</v>
          </cell>
          <cell r="Z115">
            <v>3</v>
          </cell>
          <cell r="AA115">
            <v>4</v>
          </cell>
          <cell r="AB115">
            <v>5</v>
          </cell>
          <cell r="AC115">
            <v>6</v>
          </cell>
          <cell r="AD115">
            <v>7</v>
          </cell>
          <cell r="AE115">
            <v>8</v>
          </cell>
          <cell r="AF115">
            <v>9</v>
          </cell>
          <cell r="AG115">
            <v>10</v>
          </cell>
          <cell r="AH115">
            <v>0</v>
          </cell>
          <cell r="AI115">
            <v>0</v>
          </cell>
          <cell r="AJ115">
            <v>0</v>
          </cell>
          <cell r="AK115">
            <v>0</v>
          </cell>
          <cell r="AL115">
            <v>0</v>
          </cell>
          <cell r="AM115">
            <v>55</v>
          </cell>
        </row>
        <row r="116">
          <cell r="W116">
            <v>42</v>
          </cell>
          <cell r="X116">
            <v>1</v>
          </cell>
          <cell r="Y116">
            <v>2</v>
          </cell>
          <cell r="Z116">
            <v>3</v>
          </cell>
          <cell r="AA116">
            <v>4</v>
          </cell>
          <cell r="AB116">
            <v>5</v>
          </cell>
          <cell r="AC116">
            <v>6</v>
          </cell>
          <cell r="AD116">
            <v>7</v>
          </cell>
          <cell r="AE116">
            <v>8</v>
          </cell>
          <cell r="AF116">
            <v>9</v>
          </cell>
          <cell r="AG116">
            <v>10</v>
          </cell>
          <cell r="AH116">
            <v>0</v>
          </cell>
          <cell r="AI116">
            <v>0</v>
          </cell>
          <cell r="AJ116">
            <v>0</v>
          </cell>
          <cell r="AK116">
            <v>0</v>
          </cell>
          <cell r="AL116">
            <v>0</v>
          </cell>
          <cell r="AM116">
            <v>55</v>
          </cell>
        </row>
        <row r="117">
          <cell r="W117">
            <v>43</v>
          </cell>
          <cell r="X117">
            <v>1</v>
          </cell>
          <cell r="Y117">
            <v>2</v>
          </cell>
          <cell r="Z117">
            <v>3</v>
          </cell>
          <cell r="AA117">
            <v>4</v>
          </cell>
          <cell r="AB117">
            <v>5</v>
          </cell>
          <cell r="AC117">
            <v>6</v>
          </cell>
          <cell r="AD117">
            <v>7</v>
          </cell>
          <cell r="AE117">
            <v>8</v>
          </cell>
          <cell r="AF117">
            <v>9</v>
          </cell>
          <cell r="AG117">
            <v>10</v>
          </cell>
          <cell r="AH117">
            <v>0</v>
          </cell>
          <cell r="AI117">
            <v>0</v>
          </cell>
          <cell r="AJ117">
            <v>0</v>
          </cell>
          <cell r="AK117">
            <v>0</v>
          </cell>
          <cell r="AL117">
            <v>0</v>
          </cell>
          <cell r="AM117">
            <v>55</v>
          </cell>
        </row>
        <row r="118">
          <cell r="W118">
            <v>44</v>
          </cell>
          <cell r="X118">
            <v>1</v>
          </cell>
          <cell r="Y118">
            <v>2</v>
          </cell>
          <cell r="Z118">
            <v>3</v>
          </cell>
          <cell r="AA118">
            <v>4</v>
          </cell>
          <cell r="AB118">
            <v>5</v>
          </cell>
          <cell r="AC118">
            <v>6</v>
          </cell>
          <cell r="AD118">
            <v>7</v>
          </cell>
          <cell r="AE118">
            <v>8</v>
          </cell>
          <cell r="AF118">
            <v>9</v>
          </cell>
          <cell r="AG118">
            <v>10</v>
          </cell>
          <cell r="AH118">
            <v>0</v>
          </cell>
          <cell r="AI118">
            <v>0</v>
          </cell>
          <cell r="AJ118">
            <v>0</v>
          </cell>
          <cell r="AK118">
            <v>0</v>
          </cell>
          <cell r="AL118">
            <v>0</v>
          </cell>
          <cell r="AM118">
            <v>55</v>
          </cell>
        </row>
        <row r="119">
          <cell r="W119">
            <v>45</v>
          </cell>
          <cell r="X119">
            <v>1</v>
          </cell>
          <cell r="Y119">
            <v>2</v>
          </cell>
          <cell r="Z119">
            <v>3</v>
          </cell>
          <cell r="AA119">
            <v>4</v>
          </cell>
          <cell r="AB119">
            <v>5</v>
          </cell>
          <cell r="AC119">
            <v>6</v>
          </cell>
          <cell r="AD119">
            <v>7</v>
          </cell>
          <cell r="AE119">
            <v>8</v>
          </cell>
          <cell r="AF119">
            <v>9</v>
          </cell>
          <cell r="AG119">
            <v>10</v>
          </cell>
          <cell r="AH119">
            <v>0</v>
          </cell>
          <cell r="AI119">
            <v>0</v>
          </cell>
          <cell r="AJ119">
            <v>0</v>
          </cell>
          <cell r="AK119">
            <v>0</v>
          </cell>
          <cell r="AL119">
            <v>0</v>
          </cell>
          <cell r="AM119">
            <v>55</v>
          </cell>
        </row>
        <row r="120">
          <cell r="W120">
            <v>46</v>
          </cell>
          <cell r="X120">
            <v>1</v>
          </cell>
          <cell r="Y120">
            <v>2</v>
          </cell>
          <cell r="Z120">
            <v>3</v>
          </cell>
          <cell r="AA120">
            <v>4</v>
          </cell>
          <cell r="AB120">
            <v>5</v>
          </cell>
          <cell r="AC120">
            <v>6</v>
          </cell>
          <cell r="AD120">
            <v>7</v>
          </cell>
          <cell r="AE120">
            <v>8</v>
          </cell>
          <cell r="AF120">
            <v>9</v>
          </cell>
          <cell r="AG120">
            <v>10</v>
          </cell>
          <cell r="AH120">
            <v>0</v>
          </cell>
          <cell r="AI120">
            <v>0</v>
          </cell>
          <cell r="AJ120">
            <v>0</v>
          </cell>
          <cell r="AK120">
            <v>0</v>
          </cell>
          <cell r="AL120">
            <v>0</v>
          </cell>
          <cell r="AM120">
            <v>55</v>
          </cell>
        </row>
        <row r="121">
          <cell r="W121">
            <v>47</v>
          </cell>
          <cell r="X121">
            <v>1</v>
          </cell>
          <cell r="Y121">
            <v>2</v>
          </cell>
          <cell r="Z121">
            <v>3</v>
          </cell>
          <cell r="AA121">
            <v>4</v>
          </cell>
          <cell r="AB121">
            <v>5</v>
          </cell>
          <cell r="AC121">
            <v>6</v>
          </cell>
          <cell r="AD121">
            <v>7</v>
          </cell>
          <cell r="AE121">
            <v>8</v>
          </cell>
          <cell r="AF121">
            <v>9</v>
          </cell>
          <cell r="AG121">
            <v>10</v>
          </cell>
          <cell r="AH121">
            <v>0</v>
          </cell>
          <cell r="AI121">
            <v>0</v>
          </cell>
          <cell r="AJ121">
            <v>0</v>
          </cell>
          <cell r="AK121">
            <v>0</v>
          </cell>
          <cell r="AL121">
            <v>0</v>
          </cell>
          <cell r="AM121">
            <v>55</v>
          </cell>
        </row>
        <row r="122">
          <cell r="W122">
            <v>48</v>
          </cell>
          <cell r="X122">
            <v>1</v>
          </cell>
          <cell r="Y122">
            <v>2</v>
          </cell>
          <cell r="Z122">
            <v>3</v>
          </cell>
          <cell r="AA122">
            <v>4</v>
          </cell>
          <cell r="AB122">
            <v>5</v>
          </cell>
          <cell r="AC122">
            <v>6</v>
          </cell>
          <cell r="AD122">
            <v>7</v>
          </cell>
          <cell r="AE122">
            <v>8</v>
          </cell>
          <cell r="AF122">
            <v>9</v>
          </cell>
          <cell r="AG122">
            <v>10</v>
          </cell>
          <cell r="AH122">
            <v>0</v>
          </cell>
          <cell r="AI122">
            <v>0</v>
          </cell>
          <cell r="AJ122">
            <v>0</v>
          </cell>
          <cell r="AK122">
            <v>0</v>
          </cell>
          <cell r="AL122">
            <v>0</v>
          </cell>
          <cell r="AM122">
            <v>55</v>
          </cell>
        </row>
        <row r="123">
          <cell r="W123">
            <v>49</v>
          </cell>
          <cell r="X123">
            <v>1</v>
          </cell>
          <cell r="Y123">
            <v>2</v>
          </cell>
          <cell r="Z123">
            <v>3</v>
          </cell>
          <cell r="AA123">
            <v>4</v>
          </cell>
          <cell r="AB123">
            <v>5</v>
          </cell>
          <cell r="AC123">
            <v>6</v>
          </cell>
          <cell r="AD123">
            <v>7</v>
          </cell>
          <cell r="AE123">
            <v>8</v>
          </cell>
          <cell r="AF123">
            <v>9</v>
          </cell>
          <cell r="AG123">
            <v>10</v>
          </cell>
          <cell r="AH123">
            <v>0</v>
          </cell>
          <cell r="AI123">
            <v>0</v>
          </cell>
          <cell r="AJ123">
            <v>0</v>
          </cell>
          <cell r="AK123">
            <v>0</v>
          </cell>
          <cell r="AL123">
            <v>0</v>
          </cell>
          <cell r="AM123">
            <v>55</v>
          </cell>
        </row>
        <row r="124">
          <cell r="W124">
            <v>50</v>
          </cell>
          <cell r="X124">
            <v>1</v>
          </cell>
          <cell r="Y124">
            <v>2</v>
          </cell>
          <cell r="Z124">
            <v>3</v>
          </cell>
          <cell r="AA124">
            <v>4</v>
          </cell>
          <cell r="AB124">
            <v>5</v>
          </cell>
          <cell r="AC124">
            <v>6</v>
          </cell>
          <cell r="AD124">
            <v>7</v>
          </cell>
          <cell r="AE124">
            <v>8</v>
          </cell>
          <cell r="AF124">
            <v>9</v>
          </cell>
          <cell r="AG124">
            <v>10</v>
          </cell>
          <cell r="AH124">
            <v>0</v>
          </cell>
          <cell r="AI124">
            <v>0</v>
          </cell>
          <cell r="AJ124">
            <v>0</v>
          </cell>
          <cell r="AK124">
            <v>0</v>
          </cell>
          <cell r="AL124">
            <v>0</v>
          </cell>
          <cell r="AM124">
            <v>55</v>
          </cell>
        </row>
        <row r="125">
          <cell r="W125">
            <v>51</v>
          </cell>
          <cell r="X125">
            <v>1</v>
          </cell>
          <cell r="Y125">
            <v>2</v>
          </cell>
          <cell r="Z125">
            <v>3</v>
          </cell>
          <cell r="AA125">
            <v>4</v>
          </cell>
          <cell r="AB125">
            <v>5</v>
          </cell>
          <cell r="AC125">
            <v>6</v>
          </cell>
          <cell r="AD125">
            <v>7</v>
          </cell>
          <cell r="AE125">
            <v>8</v>
          </cell>
          <cell r="AF125">
            <v>9</v>
          </cell>
          <cell r="AG125">
            <v>10</v>
          </cell>
          <cell r="AH125">
            <v>0</v>
          </cell>
          <cell r="AI125">
            <v>0</v>
          </cell>
          <cell r="AJ125">
            <v>0</v>
          </cell>
          <cell r="AK125">
            <v>0</v>
          </cell>
          <cell r="AL125">
            <v>0</v>
          </cell>
          <cell r="AM125">
            <v>55</v>
          </cell>
        </row>
        <row r="126">
          <cell r="W126">
            <v>52</v>
          </cell>
          <cell r="X126">
            <v>1</v>
          </cell>
          <cell r="Y126">
            <v>2</v>
          </cell>
          <cell r="Z126">
            <v>3</v>
          </cell>
          <cell r="AA126">
            <v>4</v>
          </cell>
          <cell r="AB126">
            <v>5</v>
          </cell>
          <cell r="AC126">
            <v>6</v>
          </cell>
          <cell r="AD126">
            <v>7</v>
          </cell>
          <cell r="AE126">
            <v>8</v>
          </cell>
          <cell r="AF126">
            <v>9</v>
          </cell>
          <cell r="AG126">
            <v>10</v>
          </cell>
          <cell r="AH126">
            <v>0</v>
          </cell>
          <cell r="AI126">
            <v>0</v>
          </cell>
          <cell r="AJ126">
            <v>0</v>
          </cell>
          <cell r="AK126">
            <v>0</v>
          </cell>
          <cell r="AL126">
            <v>0</v>
          </cell>
          <cell r="AM126">
            <v>55</v>
          </cell>
        </row>
        <row r="127">
          <cell r="W127">
            <v>53</v>
          </cell>
          <cell r="X127">
            <v>1</v>
          </cell>
          <cell r="Y127">
            <v>2</v>
          </cell>
          <cell r="Z127">
            <v>3</v>
          </cell>
          <cell r="AA127">
            <v>4</v>
          </cell>
          <cell r="AB127">
            <v>5</v>
          </cell>
          <cell r="AC127">
            <v>6</v>
          </cell>
          <cell r="AD127">
            <v>7</v>
          </cell>
          <cell r="AE127">
            <v>8</v>
          </cell>
          <cell r="AF127">
            <v>9</v>
          </cell>
          <cell r="AG127">
            <v>10</v>
          </cell>
          <cell r="AH127">
            <v>0</v>
          </cell>
          <cell r="AI127">
            <v>0</v>
          </cell>
          <cell r="AJ127">
            <v>0</v>
          </cell>
          <cell r="AK127">
            <v>0</v>
          </cell>
          <cell r="AL127">
            <v>0</v>
          </cell>
          <cell r="AM127">
            <v>55</v>
          </cell>
        </row>
        <row r="128">
          <cell r="W128">
            <v>54</v>
          </cell>
          <cell r="X128">
            <v>1</v>
          </cell>
          <cell r="Y128">
            <v>2</v>
          </cell>
          <cell r="Z128">
            <v>3</v>
          </cell>
          <cell r="AA128">
            <v>4</v>
          </cell>
          <cell r="AB128">
            <v>5</v>
          </cell>
          <cell r="AC128">
            <v>6</v>
          </cell>
          <cell r="AD128">
            <v>7</v>
          </cell>
          <cell r="AE128">
            <v>8</v>
          </cell>
          <cell r="AF128">
            <v>9</v>
          </cell>
          <cell r="AG128">
            <v>10</v>
          </cell>
          <cell r="AH128">
            <v>0</v>
          </cell>
          <cell r="AI128">
            <v>0</v>
          </cell>
          <cell r="AJ128">
            <v>0</v>
          </cell>
          <cell r="AK128">
            <v>0</v>
          </cell>
          <cell r="AL128">
            <v>0</v>
          </cell>
          <cell r="AM128">
            <v>55</v>
          </cell>
        </row>
        <row r="129">
          <cell r="W129">
            <v>55</v>
          </cell>
          <cell r="X129">
            <v>1</v>
          </cell>
          <cell r="Y129">
            <v>2</v>
          </cell>
          <cell r="Z129">
            <v>3</v>
          </cell>
          <cell r="AA129">
            <v>4</v>
          </cell>
          <cell r="AB129">
            <v>5</v>
          </cell>
          <cell r="AC129">
            <v>6</v>
          </cell>
          <cell r="AD129">
            <v>7</v>
          </cell>
          <cell r="AE129">
            <v>8</v>
          </cell>
          <cell r="AF129">
            <v>9</v>
          </cell>
          <cell r="AG129">
            <v>10</v>
          </cell>
          <cell r="AH129">
            <v>0</v>
          </cell>
          <cell r="AI129">
            <v>0</v>
          </cell>
          <cell r="AJ129">
            <v>0</v>
          </cell>
          <cell r="AK129">
            <v>0</v>
          </cell>
          <cell r="AL129">
            <v>0</v>
          </cell>
          <cell r="AM129">
            <v>55</v>
          </cell>
        </row>
        <row r="130">
          <cell r="W130">
            <v>56</v>
          </cell>
          <cell r="X130">
            <v>1</v>
          </cell>
          <cell r="Y130">
            <v>2</v>
          </cell>
          <cell r="Z130">
            <v>3</v>
          </cell>
          <cell r="AA130">
            <v>4</v>
          </cell>
          <cell r="AB130">
            <v>5</v>
          </cell>
          <cell r="AC130">
            <v>6</v>
          </cell>
          <cell r="AD130">
            <v>7</v>
          </cell>
          <cell r="AE130">
            <v>8</v>
          </cell>
          <cell r="AF130">
            <v>9</v>
          </cell>
          <cell r="AG130">
            <v>10</v>
          </cell>
          <cell r="AH130">
            <v>0</v>
          </cell>
          <cell r="AI130">
            <v>0</v>
          </cell>
          <cell r="AJ130">
            <v>0</v>
          </cell>
          <cell r="AK130">
            <v>0</v>
          </cell>
          <cell r="AL130">
            <v>0</v>
          </cell>
          <cell r="AM130">
            <v>55</v>
          </cell>
        </row>
        <row r="131">
          <cell r="W131">
            <v>57</v>
          </cell>
          <cell r="X131">
            <v>1</v>
          </cell>
          <cell r="Y131">
            <v>2</v>
          </cell>
          <cell r="Z131">
            <v>3</v>
          </cell>
          <cell r="AA131">
            <v>4</v>
          </cell>
          <cell r="AB131">
            <v>5</v>
          </cell>
          <cell r="AC131">
            <v>6</v>
          </cell>
          <cell r="AD131">
            <v>7</v>
          </cell>
          <cell r="AE131">
            <v>8</v>
          </cell>
          <cell r="AF131">
            <v>9</v>
          </cell>
          <cell r="AG131">
            <v>10</v>
          </cell>
          <cell r="AH131">
            <v>0</v>
          </cell>
          <cell r="AI131">
            <v>0</v>
          </cell>
          <cell r="AJ131">
            <v>0</v>
          </cell>
          <cell r="AK131">
            <v>0</v>
          </cell>
          <cell r="AL131">
            <v>0</v>
          </cell>
          <cell r="AM131">
            <v>55</v>
          </cell>
        </row>
        <row r="132">
          <cell r="W132">
            <v>58</v>
          </cell>
          <cell r="X132">
            <v>1</v>
          </cell>
          <cell r="Y132">
            <v>2</v>
          </cell>
          <cell r="Z132">
            <v>3</v>
          </cell>
          <cell r="AA132">
            <v>4</v>
          </cell>
          <cell r="AB132">
            <v>5</v>
          </cell>
          <cell r="AC132">
            <v>6</v>
          </cell>
          <cell r="AD132">
            <v>7</v>
          </cell>
          <cell r="AE132">
            <v>8</v>
          </cell>
          <cell r="AF132">
            <v>9</v>
          </cell>
          <cell r="AG132">
            <v>10</v>
          </cell>
          <cell r="AH132">
            <v>0</v>
          </cell>
          <cell r="AI132">
            <v>0</v>
          </cell>
          <cell r="AJ132">
            <v>0</v>
          </cell>
          <cell r="AK132">
            <v>0</v>
          </cell>
          <cell r="AL132">
            <v>0</v>
          </cell>
          <cell r="AM132">
            <v>55</v>
          </cell>
        </row>
        <row r="133">
          <cell r="W133">
            <v>59</v>
          </cell>
          <cell r="X133">
            <v>1</v>
          </cell>
          <cell r="Y133">
            <v>2</v>
          </cell>
          <cell r="Z133">
            <v>3</v>
          </cell>
          <cell r="AA133">
            <v>4</v>
          </cell>
          <cell r="AB133">
            <v>5</v>
          </cell>
          <cell r="AC133">
            <v>6</v>
          </cell>
          <cell r="AD133">
            <v>7</v>
          </cell>
          <cell r="AE133">
            <v>8</v>
          </cell>
          <cell r="AF133">
            <v>9</v>
          </cell>
          <cell r="AG133">
            <v>10</v>
          </cell>
          <cell r="AH133">
            <v>0</v>
          </cell>
          <cell r="AI133">
            <v>0</v>
          </cell>
          <cell r="AJ133">
            <v>0</v>
          </cell>
          <cell r="AK133">
            <v>0</v>
          </cell>
          <cell r="AL133">
            <v>0</v>
          </cell>
          <cell r="AM133">
            <v>55</v>
          </cell>
        </row>
        <row r="134">
          <cell r="W134">
            <v>60</v>
          </cell>
          <cell r="X134">
            <v>1</v>
          </cell>
          <cell r="Y134">
            <v>2</v>
          </cell>
          <cell r="Z134">
            <v>3</v>
          </cell>
          <cell r="AA134">
            <v>4</v>
          </cell>
          <cell r="AB134">
            <v>5</v>
          </cell>
          <cell r="AC134">
            <v>6</v>
          </cell>
          <cell r="AD134">
            <v>7</v>
          </cell>
          <cell r="AE134">
            <v>8</v>
          </cell>
          <cell r="AF134">
            <v>9</v>
          </cell>
          <cell r="AG134">
            <v>10</v>
          </cell>
          <cell r="AH134">
            <v>0</v>
          </cell>
          <cell r="AI134">
            <v>0</v>
          </cell>
          <cell r="AJ134">
            <v>0</v>
          </cell>
          <cell r="AK134">
            <v>0</v>
          </cell>
          <cell r="AL134">
            <v>0</v>
          </cell>
          <cell r="AM134">
            <v>55</v>
          </cell>
        </row>
        <row r="135">
          <cell r="W135">
            <v>61</v>
          </cell>
          <cell r="X135">
            <v>1</v>
          </cell>
          <cell r="Y135">
            <v>2</v>
          </cell>
          <cell r="Z135">
            <v>3</v>
          </cell>
          <cell r="AA135">
            <v>4</v>
          </cell>
          <cell r="AB135">
            <v>5</v>
          </cell>
          <cell r="AC135">
            <v>6</v>
          </cell>
          <cell r="AD135">
            <v>7</v>
          </cell>
          <cell r="AE135">
            <v>8</v>
          </cell>
          <cell r="AF135">
            <v>9</v>
          </cell>
          <cell r="AG135">
            <v>10</v>
          </cell>
          <cell r="AH135">
            <v>0</v>
          </cell>
          <cell r="AI135">
            <v>0</v>
          </cell>
          <cell r="AJ135">
            <v>0</v>
          </cell>
          <cell r="AK135">
            <v>0</v>
          </cell>
          <cell r="AL135">
            <v>0</v>
          </cell>
          <cell r="AM135">
            <v>55</v>
          </cell>
        </row>
        <row r="136">
          <cell r="W136">
            <v>62</v>
          </cell>
          <cell r="X136">
            <v>1</v>
          </cell>
          <cell r="Y136">
            <v>2</v>
          </cell>
          <cell r="Z136">
            <v>3</v>
          </cell>
          <cell r="AA136">
            <v>4</v>
          </cell>
          <cell r="AB136">
            <v>5</v>
          </cell>
          <cell r="AC136">
            <v>6</v>
          </cell>
          <cell r="AD136">
            <v>7</v>
          </cell>
          <cell r="AE136">
            <v>8</v>
          </cell>
          <cell r="AF136">
            <v>9</v>
          </cell>
          <cell r="AG136">
            <v>10</v>
          </cell>
          <cell r="AH136">
            <v>0</v>
          </cell>
          <cell r="AI136">
            <v>0</v>
          </cell>
          <cell r="AJ136">
            <v>0</v>
          </cell>
          <cell r="AK136">
            <v>0</v>
          </cell>
          <cell r="AL136">
            <v>0</v>
          </cell>
          <cell r="AM136">
            <v>55</v>
          </cell>
        </row>
        <row r="137">
          <cell r="W137">
            <v>63</v>
          </cell>
          <cell r="X137">
            <v>1</v>
          </cell>
          <cell r="Y137">
            <v>2</v>
          </cell>
          <cell r="Z137">
            <v>3</v>
          </cell>
          <cell r="AA137">
            <v>4</v>
          </cell>
          <cell r="AB137">
            <v>5</v>
          </cell>
          <cell r="AC137">
            <v>6</v>
          </cell>
          <cell r="AD137">
            <v>7</v>
          </cell>
          <cell r="AE137">
            <v>8</v>
          </cell>
          <cell r="AF137">
            <v>9</v>
          </cell>
          <cell r="AG137">
            <v>10</v>
          </cell>
          <cell r="AH137">
            <v>0</v>
          </cell>
          <cell r="AI137">
            <v>0</v>
          </cell>
          <cell r="AJ137">
            <v>0</v>
          </cell>
          <cell r="AK137">
            <v>0</v>
          </cell>
          <cell r="AL137">
            <v>0</v>
          </cell>
          <cell r="AM137">
            <v>55</v>
          </cell>
        </row>
        <row r="138">
          <cell r="W138">
            <v>64</v>
          </cell>
          <cell r="X138">
            <v>1</v>
          </cell>
          <cell r="Y138">
            <v>2</v>
          </cell>
          <cell r="Z138">
            <v>3</v>
          </cell>
          <cell r="AA138">
            <v>4</v>
          </cell>
          <cell r="AB138">
            <v>5</v>
          </cell>
          <cell r="AC138">
            <v>6</v>
          </cell>
          <cell r="AD138">
            <v>7</v>
          </cell>
          <cell r="AE138">
            <v>8</v>
          </cell>
          <cell r="AF138">
            <v>9</v>
          </cell>
          <cell r="AG138">
            <v>10</v>
          </cell>
          <cell r="AH138">
            <v>0</v>
          </cell>
          <cell r="AI138">
            <v>0</v>
          </cell>
          <cell r="AJ138">
            <v>0</v>
          </cell>
          <cell r="AK138">
            <v>0</v>
          </cell>
          <cell r="AL138">
            <v>0</v>
          </cell>
          <cell r="AM138">
            <v>55</v>
          </cell>
        </row>
        <row r="139">
          <cell r="W139">
            <v>65</v>
          </cell>
          <cell r="X139">
            <v>1</v>
          </cell>
          <cell r="Y139">
            <v>2</v>
          </cell>
          <cell r="Z139">
            <v>3</v>
          </cell>
          <cell r="AA139">
            <v>4</v>
          </cell>
          <cell r="AB139">
            <v>5</v>
          </cell>
          <cell r="AC139">
            <v>6</v>
          </cell>
          <cell r="AD139">
            <v>7</v>
          </cell>
          <cell r="AE139">
            <v>8</v>
          </cell>
          <cell r="AF139">
            <v>9</v>
          </cell>
          <cell r="AG139">
            <v>10</v>
          </cell>
          <cell r="AH139">
            <v>0</v>
          </cell>
          <cell r="AI139">
            <v>0</v>
          </cell>
          <cell r="AJ139">
            <v>0</v>
          </cell>
          <cell r="AK139">
            <v>0</v>
          </cell>
          <cell r="AL139">
            <v>0</v>
          </cell>
          <cell r="AM139">
            <v>55</v>
          </cell>
        </row>
        <row r="140">
          <cell r="W140">
            <v>66</v>
          </cell>
          <cell r="X140">
            <v>1</v>
          </cell>
          <cell r="Y140">
            <v>2</v>
          </cell>
          <cell r="Z140">
            <v>3</v>
          </cell>
          <cell r="AA140">
            <v>4</v>
          </cell>
          <cell r="AB140">
            <v>5</v>
          </cell>
          <cell r="AC140">
            <v>6</v>
          </cell>
          <cell r="AD140">
            <v>7</v>
          </cell>
          <cell r="AE140">
            <v>8</v>
          </cell>
          <cell r="AF140">
            <v>9</v>
          </cell>
          <cell r="AG140">
            <v>10</v>
          </cell>
          <cell r="AH140">
            <v>0</v>
          </cell>
          <cell r="AI140">
            <v>0</v>
          </cell>
          <cell r="AJ140">
            <v>0</v>
          </cell>
          <cell r="AK140">
            <v>0</v>
          </cell>
          <cell r="AL140">
            <v>0</v>
          </cell>
          <cell r="AM140">
            <v>55</v>
          </cell>
        </row>
        <row r="141">
          <cell r="W141">
            <v>67</v>
          </cell>
          <cell r="X141">
            <v>1</v>
          </cell>
          <cell r="Y141">
            <v>2</v>
          </cell>
          <cell r="Z141">
            <v>3</v>
          </cell>
          <cell r="AA141">
            <v>4</v>
          </cell>
          <cell r="AB141">
            <v>5</v>
          </cell>
          <cell r="AC141">
            <v>6</v>
          </cell>
          <cell r="AD141">
            <v>7</v>
          </cell>
          <cell r="AE141">
            <v>8</v>
          </cell>
          <cell r="AF141">
            <v>9</v>
          </cell>
          <cell r="AG141">
            <v>10</v>
          </cell>
          <cell r="AH141">
            <v>0</v>
          </cell>
          <cell r="AI141">
            <v>0</v>
          </cell>
          <cell r="AJ141">
            <v>0</v>
          </cell>
          <cell r="AK141">
            <v>0</v>
          </cell>
          <cell r="AL141">
            <v>0</v>
          </cell>
          <cell r="AM141">
            <v>55</v>
          </cell>
        </row>
        <row r="142">
          <cell r="W142">
            <v>68</v>
          </cell>
          <cell r="X142">
            <v>1</v>
          </cell>
          <cell r="Y142">
            <v>2</v>
          </cell>
          <cell r="Z142">
            <v>3</v>
          </cell>
          <cell r="AA142">
            <v>4</v>
          </cell>
          <cell r="AB142">
            <v>5</v>
          </cell>
          <cell r="AC142">
            <v>6</v>
          </cell>
          <cell r="AD142">
            <v>7</v>
          </cell>
          <cell r="AE142">
            <v>8</v>
          </cell>
          <cell r="AF142">
            <v>9</v>
          </cell>
          <cell r="AG142">
            <v>10</v>
          </cell>
          <cell r="AH142">
            <v>0</v>
          </cell>
          <cell r="AI142">
            <v>0</v>
          </cell>
          <cell r="AJ142">
            <v>0</v>
          </cell>
          <cell r="AK142">
            <v>0</v>
          </cell>
          <cell r="AL142">
            <v>0</v>
          </cell>
          <cell r="AM142">
            <v>55</v>
          </cell>
        </row>
        <row r="143">
          <cell r="W143">
            <v>69</v>
          </cell>
          <cell r="X143">
            <v>1</v>
          </cell>
          <cell r="Y143">
            <v>2</v>
          </cell>
          <cell r="Z143">
            <v>3</v>
          </cell>
          <cell r="AA143">
            <v>4</v>
          </cell>
          <cell r="AB143">
            <v>5</v>
          </cell>
          <cell r="AC143">
            <v>6</v>
          </cell>
          <cell r="AD143">
            <v>7</v>
          </cell>
          <cell r="AE143">
            <v>8</v>
          </cell>
          <cell r="AF143">
            <v>9</v>
          </cell>
          <cell r="AG143">
            <v>10</v>
          </cell>
          <cell r="AH143">
            <v>0</v>
          </cell>
          <cell r="AI143">
            <v>0</v>
          </cell>
          <cell r="AJ143">
            <v>0</v>
          </cell>
          <cell r="AK143">
            <v>0</v>
          </cell>
          <cell r="AL143">
            <v>0</v>
          </cell>
          <cell r="AM143">
            <v>55</v>
          </cell>
        </row>
        <row r="144">
          <cell r="W144">
            <v>70</v>
          </cell>
          <cell r="X144">
            <v>1</v>
          </cell>
          <cell r="Y144">
            <v>2</v>
          </cell>
          <cell r="Z144">
            <v>3</v>
          </cell>
          <cell r="AA144">
            <v>4</v>
          </cell>
          <cell r="AB144">
            <v>5</v>
          </cell>
          <cell r="AC144">
            <v>6</v>
          </cell>
          <cell r="AD144">
            <v>7</v>
          </cell>
          <cell r="AE144">
            <v>8</v>
          </cell>
          <cell r="AF144">
            <v>9</v>
          </cell>
          <cell r="AG144">
            <v>10</v>
          </cell>
          <cell r="AH144">
            <v>0</v>
          </cell>
          <cell r="AI144">
            <v>0</v>
          </cell>
          <cell r="AJ144">
            <v>0</v>
          </cell>
          <cell r="AK144">
            <v>0</v>
          </cell>
          <cell r="AL144">
            <v>0</v>
          </cell>
          <cell r="AM144">
            <v>55</v>
          </cell>
        </row>
        <row r="145">
          <cell r="W145">
            <v>71</v>
          </cell>
          <cell r="X145">
            <v>1</v>
          </cell>
          <cell r="Y145">
            <v>2</v>
          </cell>
          <cell r="Z145">
            <v>3</v>
          </cell>
          <cell r="AA145">
            <v>4</v>
          </cell>
          <cell r="AB145">
            <v>5</v>
          </cell>
          <cell r="AC145">
            <v>6</v>
          </cell>
          <cell r="AD145">
            <v>7</v>
          </cell>
          <cell r="AE145">
            <v>8</v>
          </cell>
          <cell r="AF145">
            <v>9</v>
          </cell>
          <cell r="AG145">
            <v>10</v>
          </cell>
          <cell r="AH145">
            <v>0</v>
          </cell>
          <cell r="AI145">
            <v>0</v>
          </cell>
          <cell r="AJ145">
            <v>0</v>
          </cell>
          <cell r="AK145">
            <v>0</v>
          </cell>
          <cell r="AL145">
            <v>0</v>
          </cell>
          <cell r="AM145">
            <v>55</v>
          </cell>
        </row>
        <row r="146">
          <cell r="W146">
            <v>72</v>
          </cell>
          <cell r="X146">
            <v>1</v>
          </cell>
          <cell r="Y146">
            <v>2</v>
          </cell>
          <cell r="Z146">
            <v>3</v>
          </cell>
          <cell r="AA146">
            <v>4</v>
          </cell>
          <cell r="AB146">
            <v>5</v>
          </cell>
          <cell r="AC146">
            <v>6</v>
          </cell>
          <cell r="AD146">
            <v>7</v>
          </cell>
          <cell r="AE146">
            <v>8</v>
          </cell>
          <cell r="AF146">
            <v>9</v>
          </cell>
          <cell r="AG146">
            <v>10</v>
          </cell>
          <cell r="AH146">
            <v>0</v>
          </cell>
          <cell r="AI146">
            <v>0</v>
          </cell>
          <cell r="AJ146">
            <v>0</v>
          </cell>
          <cell r="AK146">
            <v>0</v>
          </cell>
          <cell r="AL146">
            <v>0</v>
          </cell>
          <cell r="AM146">
            <v>55</v>
          </cell>
        </row>
        <row r="147">
          <cell r="W147">
            <v>73</v>
          </cell>
          <cell r="X147">
            <v>1</v>
          </cell>
          <cell r="Y147">
            <v>2</v>
          </cell>
          <cell r="Z147">
            <v>3</v>
          </cell>
          <cell r="AA147">
            <v>4</v>
          </cell>
          <cell r="AB147">
            <v>5</v>
          </cell>
          <cell r="AC147">
            <v>6</v>
          </cell>
          <cell r="AD147">
            <v>7</v>
          </cell>
          <cell r="AE147">
            <v>8</v>
          </cell>
          <cell r="AF147">
            <v>9</v>
          </cell>
          <cell r="AG147">
            <v>10</v>
          </cell>
          <cell r="AH147">
            <v>0</v>
          </cell>
          <cell r="AI147">
            <v>0</v>
          </cell>
          <cell r="AJ147">
            <v>0</v>
          </cell>
          <cell r="AK147">
            <v>0</v>
          </cell>
          <cell r="AL147">
            <v>0</v>
          </cell>
          <cell r="AM147">
            <v>55</v>
          </cell>
        </row>
        <row r="148">
          <cell r="W148">
            <v>74</v>
          </cell>
          <cell r="X148">
            <v>1</v>
          </cell>
          <cell r="Y148">
            <v>2</v>
          </cell>
          <cell r="Z148">
            <v>3</v>
          </cell>
          <cell r="AA148">
            <v>4</v>
          </cell>
          <cell r="AB148">
            <v>5</v>
          </cell>
          <cell r="AC148">
            <v>6</v>
          </cell>
          <cell r="AD148">
            <v>7</v>
          </cell>
          <cell r="AE148">
            <v>8</v>
          </cell>
          <cell r="AF148">
            <v>9</v>
          </cell>
          <cell r="AG148">
            <v>10</v>
          </cell>
          <cell r="AH148">
            <v>0</v>
          </cell>
          <cell r="AI148">
            <v>0</v>
          </cell>
          <cell r="AJ148">
            <v>0</v>
          </cell>
          <cell r="AK148">
            <v>0</v>
          </cell>
          <cell r="AL148">
            <v>0</v>
          </cell>
          <cell r="AM148">
            <v>55</v>
          </cell>
        </row>
        <row r="149">
          <cell r="W149">
            <v>75</v>
          </cell>
          <cell r="X149">
            <v>1</v>
          </cell>
          <cell r="Y149">
            <v>2</v>
          </cell>
          <cell r="Z149">
            <v>3</v>
          </cell>
          <cell r="AA149">
            <v>4</v>
          </cell>
          <cell r="AB149">
            <v>5</v>
          </cell>
          <cell r="AC149">
            <v>6</v>
          </cell>
          <cell r="AD149">
            <v>7</v>
          </cell>
          <cell r="AE149">
            <v>8</v>
          </cell>
          <cell r="AF149">
            <v>9</v>
          </cell>
          <cell r="AG149">
            <v>10</v>
          </cell>
          <cell r="AH149">
            <v>0</v>
          </cell>
          <cell r="AI149">
            <v>0</v>
          </cell>
          <cell r="AJ149">
            <v>0</v>
          </cell>
          <cell r="AK149">
            <v>0</v>
          </cell>
          <cell r="AL149">
            <v>0</v>
          </cell>
          <cell r="AM149">
            <v>55</v>
          </cell>
        </row>
        <row r="150">
          <cell r="W150">
            <v>76</v>
          </cell>
          <cell r="X150">
            <v>1</v>
          </cell>
          <cell r="Y150">
            <v>2</v>
          </cell>
          <cell r="Z150">
            <v>3</v>
          </cell>
          <cell r="AA150">
            <v>4</v>
          </cell>
          <cell r="AB150">
            <v>5</v>
          </cell>
          <cell r="AC150">
            <v>6</v>
          </cell>
          <cell r="AD150">
            <v>7</v>
          </cell>
          <cell r="AE150">
            <v>8</v>
          </cell>
          <cell r="AF150">
            <v>9</v>
          </cell>
          <cell r="AG150">
            <v>10</v>
          </cell>
          <cell r="AH150">
            <v>0</v>
          </cell>
          <cell r="AI150">
            <v>0</v>
          </cell>
          <cell r="AJ150">
            <v>0</v>
          </cell>
          <cell r="AK150">
            <v>0</v>
          </cell>
          <cell r="AL150">
            <v>0</v>
          </cell>
          <cell r="AM150">
            <v>55</v>
          </cell>
        </row>
        <row r="151">
          <cell r="W151">
            <v>77</v>
          </cell>
          <cell r="X151">
            <v>1</v>
          </cell>
          <cell r="Y151">
            <v>2</v>
          </cell>
          <cell r="Z151">
            <v>3</v>
          </cell>
          <cell r="AA151">
            <v>4</v>
          </cell>
          <cell r="AB151">
            <v>5</v>
          </cell>
          <cell r="AC151">
            <v>6</v>
          </cell>
          <cell r="AD151">
            <v>7</v>
          </cell>
          <cell r="AE151">
            <v>8</v>
          </cell>
          <cell r="AF151">
            <v>9</v>
          </cell>
          <cell r="AG151">
            <v>10</v>
          </cell>
          <cell r="AH151">
            <v>0</v>
          </cell>
          <cell r="AI151">
            <v>0</v>
          </cell>
          <cell r="AJ151">
            <v>0</v>
          </cell>
          <cell r="AK151">
            <v>0</v>
          </cell>
          <cell r="AL151">
            <v>0</v>
          </cell>
          <cell r="AM151">
            <v>55</v>
          </cell>
        </row>
        <row r="152">
          <cell r="W152">
            <v>78</v>
          </cell>
          <cell r="X152">
            <v>1</v>
          </cell>
          <cell r="Y152">
            <v>2</v>
          </cell>
          <cell r="Z152">
            <v>3</v>
          </cell>
          <cell r="AA152">
            <v>4</v>
          </cell>
          <cell r="AB152">
            <v>5</v>
          </cell>
          <cell r="AC152">
            <v>6</v>
          </cell>
          <cell r="AD152">
            <v>7</v>
          </cell>
          <cell r="AE152">
            <v>8</v>
          </cell>
          <cell r="AF152">
            <v>9</v>
          </cell>
          <cell r="AG152">
            <v>10</v>
          </cell>
          <cell r="AH152">
            <v>0</v>
          </cell>
          <cell r="AI152">
            <v>0</v>
          </cell>
          <cell r="AJ152">
            <v>0</v>
          </cell>
          <cell r="AK152">
            <v>0</v>
          </cell>
          <cell r="AL152">
            <v>0</v>
          </cell>
          <cell r="AM152">
            <v>55</v>
          </cell>
        </row>
        <row r="153">
          <cell r="W153">
            <v>79</v>
          </cell>
          <cell r="X153">
            <v>1</v>
          </cell>
          <cell r="Y153">
            <v>2</v>
          </cell>
          <cell r="Z153">
            <v>3</v>
          </cell>
          <cell r="AA153">
            <v>4</v>
          </cell>
          <cell r="AB153">
            <v>5</v>
          </cell>
          <cell r="AC153">
            <v>6</v>
          </cell>
          <cell r="AD153">
            <v>7</v>
          </cell>
          <cell r="AE153">
            <v>8</v>
          </cell>
          <cell r="AF153">
            <v>9</v>
          </cell>
          <cell r="AG153">
            <v>10</v>
          </cell>
          <cell r="AH153">
            <v>0</v>
          </cell>
          <cell r="AI153">
            <v>0</v>
          </cell>
          <cell r="AJ153">
            <v>0</v>
          </cell>
          <cell r="AK153">
            <v>0</v>
          </cell>
          <cell r="AL153">
            <v>0</v>
          </cell>
          <cell r="AM153">
            <v>55</v>
          </cell>
        </row>
        <row r="154">
          <cell r="W154">
            <v>80</v>
          </cell>
          <cell r="X154">
            <v>1</v>
          </cell>
          <cell r="Y154">
            <v>2</v>
          </cell>
          <cell r="Z154">
            <v>3</v>
          </cell>
          <cell r="AA154">
            <v>4</v>
          </cell>
          <cell r="AB154">
            <v>5</v>
          </cell>
          <cell r="AC154">
            <v>6</v>
          </cell>
          <cell r="AD154">
            <v>7</v>
          </cell>
          <cell r="AE154">
            <v>8</v>
          </cell>
          <cell r="AF154">
            <v>9</v>
          </cell>
          <cell r="AG154">
            <v>10</v>
          </cell>
          <cell r="AH154">
            <v>0</v>
          </cell>
          <cell r="AI154">
            <v>0</v>
          </cell>
          <cell r="AJ154">
            <v>0</v>
          </cell>
          <cell r="AK154">
            <v>0</v>
          </cell>
          <cell r="AL154">
            <v>0</v>
          </cell>
          <cell r="AM154">
            <v>55</v>
          </cell>
        </row>
        <row r="155">
          <cell r="W155">
            <v>81</v>
          </cell>
          <cell r="X155">
            <v>1</v>
          </cell>
          <cell r="Y155">
            <v>2</v>
          </cell>
          <cell r="Z155">
            <v>3</v>
          </cell>
          <cell r="AA155">
            <v>4</v>
          </cell>
          <cell r="AB155">
            <v>5</v>
          </cell>
          <cell r="AC155">
            <v>6</v>
          </cell>
          <cell r="AD155">
            <v>7</v>
          </cell>
          <cell r="AE155">
            <v>8</v>
          </cell>
          <cell r="AF155">
            <v>9</v>
          </cell>
          <cell r="AG155">
            <v>10</v>
          </cell>
          <cell r="AH155">
            <v>0</v>
          </cell>
          <cell r="AI155">
            <v>0</v>
          </cell>
          <cell r="AJ155">
            <v>0</v>
          </cell>
          <cell r="AK155">
            <v>0</v>
          </cell>
          <cell r="AL155">
            <v>0</v>
          </cell>
          <cell r="AM155">
            <v>55</v>
          </cell>
        </row>
        <row r="156">
          <cell r="W156">
            <v>82</v>
          </cell>
          <cell r="X156">
            <v>1</v>
          </cell>
          <cell r="Y156">
            <v>2</v>
          </cell>
          <cell r="Z156">
            <v>3</v>
          </cell>
          <cell r="AA156">
            <v>4</v>
          </cell>
          <cell r="AB156">
            <v>5</v>
          </cell>
          <cell r="AC156">
            <v>6</v>
          </cell>
          <cell r="AD156">
            <v>7</v>
          </cell>
          <cell r="AE156">
            <v>8</v>
          </cell>
          <cell r="AF156">
            <v>9</v>
          </cell>
          <cell r="AG156">
            <v>10</v>
          </cell>
          <cell r="AH156">
            <v>0</v>
          </cell>
          <cell r="AI156">
            <v>0</v>
          </cell>
          <cell r="AJ156">
            <v>0</v>
          </cell>
          <cell r="AK156">
            <v>0</v>
          </cell>
          <cell r="AL156">
            <v>0</v>
          </cell>
          <cell r="AM156">
            <v>55</v>
          </cell>
        </row>
        <row r="157">
          <cell r="W157">
            <v>83</v>
          </cell>
          <cell r="X157">
            <v>1</v>
          </cell>
          <cell r="Y157">
            <v>2</v>
          </cell>
          <cell r="Z157">
            <v>3</v>
          </cell>
          <cell r="AA157">
            <v>4</v>
          </cell>
          <cell r="AB157">
            <v>5</v>
          </cell>
          <cell r="AC157">
            <v>6</v>
          </cell>
          <cell r="AD157">
            <v>7</v>
          </cell>
          <cell r="AE157">
            <v>8</v>
          </cell>
          <cell r="AF157">
            <v>9</v>
          </cell>
          <cell r="AG157">
            <v>10</v>
          </cell>
          <cell r="AH157">
            <v>0</v>
          </cell>
          <cell r="AI157">
            <v>0</v>
          </cell>
          <cell r="AJ157">
            <v>0</v>
          </cell>
          <cell r="AK157">
            <v>0</v>
          </cell>
          <cell r="AL157">
            <v>0</v>
          </cell>
          <cell r="AM157">
            <v>55</v>
          </cell>
        </row>
        <row r="158">
          <cell r="W158">
            <v>84</v>
          </cell>
          <cell r="X158">
            <v>1</v>
          </cell>
          <cell r="Y158">
            <v>2</v>
          </cell>
          <cell r="Z158">
            <v>3</v>
          </cell>
          <cell r="AA158">
            <v>4</v>
          </cell>
          <cell r="AB158">
            <v>5</v>
          </cell>
          <cell r="AC158">
            <v>6</v>
          </cell>
          <cell r="AD158">
            <v>7</v>
          </cell>
          <cell r="AE158">
            <v>8</v>
          </cell>
          <cell r="AF158">
            <v>9</v>
          </cell>
          <cell r="AG158">
            <v>10</v>
          </cell>
          <cell r="AH158">
            <v>0</v>
          </cell>
          <cell r="AI158">
            <v>0</v>
          </cell>
          <cell r="AJ158">
            <v>0</v>
          </cell>
          <cell r="AK158">
            <v>0</v>
          </cell>
          <cell r="AL158">
            <v>0</v>
          </cell>
          <cell r="AM158">
            <v>55</v>
          </cell>
        </row>
        <row r="159">
          <cell r="W159">
            <v>85</v>
          </cell>
          <cell r="X159">
            <v>1</v>
          </cell>
          <cell r="Y159">
            <v>2</v>
          </cell>
          <cell r="Z159">
            <v>3</v>
          </cell>
          <cell r="AA159">
            <v>4</v>
          </cell>
          <cell r="AB159">
            <v>5</v>
          </cell>
          <cell r="AC159">
            <v>6</v>
          </cell>
          <cell r="AD159">
            <v>7</v>
          </cell>
          <cell r="AE159">
            <v>8</v>
          </cell>
          <cell r="AF159">
            <v>9</v>
          </cell>
          <cell r="AG159">
            <v>10</v>
          </cell>
          <cell r="AH159">
            <v>0</v>
          </cell>
          <cell r="AI159">
            <v>0</v>
          </cell>
          <cell r="AJ159">
            <v>0</v>
          </cell>
          <cell r="AK159">
            <v>0</v>
          </cell>
          <cell r="AL159">
            <v>0</v>
          </cell>
          <cell r="AM159">
            <v>55</v>
          </cell>
        </row>
        <row r="160">
          <cell r="W160">
            <v>86</v>
          </cell>
          <cell r="X160">
            <v>1</v>
          </cell>
          <cell r="Y160">
            <v>2</v>
          </cell>
          <cell r="Z160">
            <v>3</v>
          </cell>
          <cell r="AA160">
            <v>4</v>
          </cell>
          <cell r="AB160">
            <v>5</v>
          </cell>
          <cell r="AC160">
            <v>6</v>
          </cell>
          <cell r="AD160">
            <v>7</v>
          </cell>
          <cell r="AE160">
            <v>8</v>
          </cell>
          <cell r="AF160">
            <v>9</v>
          </cell>
          <cell r="AG160">
            <v>10</v>
          </cell>
          <cell r="AH160">
            <v>0</v>
          </cell>
          <cell r="AI160">
            <v>0</v>
          </cell>
          <cell r="AJ160">
            <v>0</v>
          </cell>
          <cell r="AK160">
            <v>0</v>
          </cell>
          <cell r="AL160">
            <v>0</v>
          </cell>
          <cell r="AM160">
            <v>55</v>
          </cell>
        </row>
        <row r="161">
          <cell r="W161">
            <v>87</v>
          </cell>
          <cell r="X161">
            <v>1</v>
          </cell>
          <cell r="Y161">
            <v>2</v>
          </cell>
          <cell r="Z161">
            <v>3</v>
          </cell>
          <cell r="AA161">
            <v>4</v>
          </cell>
          <cell r="AB161">
            <v>5</v>
          </cell>
          <cell r="AC161">
            <v>6</v>
          </cell>
          <cell r="AD161">
            <v>7</v>
          </cell>
          <cell r="AE161">
            <v>8</v>
          </cell>
          <cell r="AF161">
            <v>9</v>
          </cell>
          <cell r="AG161">
            <v>10</v>
          </cell>
          <cell r="AH161">
            <v>0</v>
          </cell>
          <cell r="AI161">
            <v>0</v>
          </cell>
          <cell r="AJ161">
            <v>0</v>
          </cell>
          <cell r="AK161">
            <v>0</v>
          </cell>
          <cell r="AL161">
            <v>0</v>
          </cell>
          <cell r="AM161">
            <v>55</v>
          </cell>
        </row>
        <row r="162">
          <cell r="W162">
            <v>88</v>
          </cell>
          <cell r="X162">
            <v>1</v>
          </cell>
          <cell r="Y162">
            <v>2</v>
          </cell>
          <cell r="Z162">
            <v>3</v>
          </cell>
          <cell r="AA162">
            <v>4</v>
          </cell>
          <cell r="AB162">
            <v>5</v>
          </cell>
          <cell r="AC162">
            <v>6</v>
          </cell>
          <cell r="AD162">
            <v>7</v>
          </cell>
          <cell r="AE162">
            <v>8</v>
          </cell>
          <cell r="AF162">
            <v>9</v>
          </cell>
          <cell r="AG162">
            <v>10</v>
          </cell>
          <cell r="AH162">
            <v>0</v>
          </cell>
          <cell r="AI162">
            <v>0</v>
          </cell>
          <cell r="AJ162">
            <v>0</v>
          </cell>
          <cell r="AK162">
            <v>0</v>
          </cell>
          <cell r="AL162">
            <v>0</v>
          </cell>
          <cell r="AM162">
            <v>55</v>
          </cell>
        </row>
        <row r="163">
          <cell r="W163">
            <v>89</v>
          </cell>
          <cell r="X163">
            <v>1</v>
          </cell>
          <cell r="Y163">
            <v>2</v>
          </cell>
          <cell r="Z163">
            <v>3</v>
          </cell>
          <cell r="AA163">
            <v>4</v>
          </cell>
          <cell r="AB163">
            <v>5</v>
          </cell>
          <cell r="AC163">
            <v>6</v>
          </cell>
          <cell r="AD163">
            <v>7</v>
          </cell>
          <cell r="AE163">
            <v>8</v>
          </cell>
          <cell r="AF163">
            <v>9</v>
          </cell>
          <cell r="AG163">
            <v>10</v>
          </cell>
          <cell r="AH163">
            <v>0</v>
          </cell>
          <cell r="AI163">
            <v>0</v>
          </cell>
          <cell r="AJ163">
            <v>0</v>
          </cell>
          <cell r="AK163">
            <v>0</v>
          </cell>
          <cell r="AL163">
            <v>0</v>
          </cell>
          <cell r="AM163">
            <v>55</v>
          </cell>
        </row>
        <row r="164">
          <cell r="W164">
            <v>90</v>
          </cell>
          <cell r="X164">
            <v>1</v>
          </cell>
          <cell r="Y164">
            <v>2</v>
          </cell>
          <cell r="Z164">
            <v>3</v>
          </cell>
          <cell r="AA164">
            <v>4</v>
          </cell>
          <cell r="AB164">
            <v>5</v>
          </cell>
          <cell r="AC164">
            <v>6</v>
          </cell>
          <cell r="AD164">
            <v>7</v>
          </cell>
          <cell r="AE164">
            <v>8</v>
          </cell>
          <cell r="AF164">
            <v>9</v>
          </cell>
          <cell r="AG164">
            <v>10</v>
          </cell>
          <cell r="AH164">
            <v>0</v>
          </cell>
          <cell r="AI164">
            <v>0</v>
          </cell>
          <cell r="AJ164">
            <v>0</v>
          </cell>
          <cell r="AK164">
            <v>0</v>
          </cell>
          <cell r="AL164">
            <v>0</v>
          </cell>
          <cell r="AM164">
            <v>55</v>
          </cell>
        </row>
        <row r="165">
          <cell r="W165">
            <v>91</v>
          </cell>
          <cell r="X165">
            <v>1</v>
          </cell>
          <cell r="Y165">
            <v>2</v>
          </cell>
          <cell r="Z165">
            <v>3</v>
          </cell>
          <cell r="AA165">
            <v>4</v>
          </cell>
          <cell r="AB165">
            <v>5</v>
          </cell>
          <cell r="AC165">
            <v>6</v>
          </cell>
          <cell r="AD165">
            <v>7</v>
          </cell>
          <cell r="AE165">
            <v>8</v>
          </cell>
          <cell r="AF165">
            <v>9</v>
          </cell>
          <cell r="AG165">
            <v>10</v>
          </cell>
          <cell r="AH165">
            <v>0</v>
          </cell>
          <cell r="AI165">
            <v>0</v>
          </cell>
          <cell r="AJ165">
            <v>0</v>
          </cell>
          <cell r="AK165">
            <v>0</v>
          </cell>
          <cell r="AL165">
            <v>0</v>
          </cell>
          <cell r="AM165">
            <v>55</v>
          </cell>
        </row>
        <row r="166">
          <cell r="W166">
            <v>92</v>
          </cell>
          <cell r="X166">
            <v>1</v>
          </cell>
          <cell r="Y166">
            <v>2</v>
          </cell>
          <cell r="Z166">
            <v>3</v>
          </cell>
          <cell r="AA166">
            <v>4</v>
          </cell>
          <cell r="AB166">
            <v>5</v>
          </cell>
          <cell r="AC166">
            <v>6</v>
          </cell>
          <cell r="AD166">
            <v>7</v>
          </cell>
          <cell r="AE166">
            <v>8</v>
          </cell>
          <cell r="AF166">
            <v>9</v>
          </cell>
          <cell r="AG166">
            <v>10</v>
          </cell>
          <cell r="AH166">
            <v>0</v>
          </cell>
          <cell r="AI166">
            <v>0</v>
          </cell>
          <cell r="AJ166">
            <v>0</v>
          </cell>
          <cell r="AK166">
            <v>0</v>
          </cell>
          <cell r="AL166">
            <v>0</v>
          </cell>
          <cell r="AM166">
            <v>55</v>
          </cell>
        </row>
        <row r="167">
          <cell r="W167">
            <v>93</v>
          </cell>
          <cell r="X167">
            <v>1</v>
          </cell>
          <cell r="Y167">
            <v>2</v>
          </cell>
          <cell r="Z167">
            <v>3</v>
          </cell>
          <cell r="AA167">
            <v>4</v>
          </cell>
          <cell r="AB167">
            <v>5</v>
          </cell>
          <cell r="AC167">
            <v>6</v>
          </cell>
          <cell r="AD167">
            <v>7</v>
          </cell>
          <cell r="AE167">
            <v>8</v>
          </cell>
          <cell r="AF167">
            <v>9</v>
          </cell>
          <cell r="AG167">
            <v>10</v>
          </cell>
          <cell r="AH167">
            <v>0</v>
          </cell>
          <cell r="AI167">
            <v>0</v>
          </cell>
          <cell r="AJ167">
            <v>0</v>
          </cell>
          <cell r="AK167">
            <v>0</v>
          </cell>
          <cell r="AL167">
            <v>0</v>
          </cell>
          <cell r="AM167">
            <v>55</v>
          </cell>
        </row>
        <row r="168">
          <cell r="W168">
            <v>94</v>
          </cell>
          <cell r="X168">
            <v>1</v>
          </cell>
          <cell r="Y168">
            <v>2</v>
          </cell>
          <cell r="Z168">
            <v>3</v>
          </cell>
          <cell r="AA168">
            <v>4</v>
          </cell>
          <cell r="AB168">
            <v>5</v>
          </cell>
          <cell r="AC168">
            <v>6</v>
          </cell>
          <cell r="AD168">
            <v>7</v>
          </cell>
          <cell r="AE168">
            <v>8</v>
          </cell>
          <cell r="AF168">
            <v>9</v>
          </cell>
          <cell r="AG168">
            <v>10</v>
          </cell>
          <cell r="AH168">
            <v>0</v>
          </cell>
          <cell r="AI168">
            <v>0</v>
          </cell>
          <cell r="AJ168">
            <v>0</v>
          </cell>
          <cell r="AK168">
            <v>0</v>
          </cell>
          <cell r="AL168">
            <v>0</v>
          </cell>
          <cell r="AM168">
            <v>55</v>
          </cell>
        </row>
        <row r="169">
          <cell r="W169">
            <v>95</v>
          </cell>
          <cell r="X169">
            <v>1</v>
          </cell>
          <cell r="Y169">
            <v>2</v>
          </cell>
          <cell r="Z169">
            <v>3</v>
          </cell>
          <cell r="AA169">
            <v>4</v>
          </cell>
          <cell r="AB169">
            <v>5</v>
          </cell>
          <cell r="AC169">
            <v>6</v>
          </cell>
          <cell r="AD169">
            <v>7</v>
          </cell>
          <cell r="AE169">
            <v>8</v>
          </cell>
          <cell r="AF169">
            <v>9</v>
          </cell>
          <cell r="AG169">
            <v>10</v>
          </cell>
          <cell r="AH169">
            <v>0</v>
          </cell>
          <cell r="AI169">
            <v>0</v>
          </cell>
          <cell r="AJ169">
            <v>0</v>
          </cell>
          <cell r="AK169">
            <v>0</v>
          </cell>
          <cell r="AL169">
            <v>0</v>
          </cell>
          <cell r="AM169">
            <v>55</v>
          </cell>
        </row>
        <row r="170">
          <cell r="W170">
            <v>96</v>
          </cell>
          <cell r="X170">
            <v>1</v>
          </cell>
          <cell r="Y170">
            <v>2</v>
          </cell>
          <cell r="Z170">
            <v>3</v>
          </cell>
          <cell r="AA170">
            <v>4</v>
          </cell>
          <cell r="AB170">
            <v>5</v>
          </cell>
          <cell r="AC170">
            <v>6</v>
          </cell>
          <cell r="AD170">
            <v>7</v>
          </cell>
          <cell r="AE170">
            <v>8</v>
          </cell>
          <cell r="AF170">
            <v>9</v>
          </cell>
          <cell r="AG170">
            <v>10</v>
          </cell>
          <cell r="AH170">
            <v>0</v>
          </cell>
          <cell r="AI170">
            <v>0</v>
          </cell>
          <cell r="AJ170">
            <v>0</v>
          </cell>
          <cell r="AK170">
            <v>0</v>
          </cell>
          <cell r="AL170">
            <v>0</v>
          </cell>
          <cell r="AM170">
            <v>55</v>
          </cell>
        </row>
        <row r="171">
          <cell r="W171">
            <v>97</v>
          </cell>
          <cell r="X171">
            <v>1</v>
          </cell>
          <cell r="Y171">
            <v>2</v>
          </cell>
          <cell r="Z171">
            <v>3</v>
          </cell>
          <cell r="AA171">
            <v>4</v>
          </cell>
          <cell r="AB171">
            <v>5</v>
          </cell>
          <cell r="AC171">
            <v>6</v>
          </cell>
          <cell r="AD171">
            <v>7</v>
          </cell>
          <cell r="AE171">
            <v>8</v>
          </cell>
          <cell r="AF171">
            <v>9</v>
          </cell>
          <cell r="AG171">
            <v>10</v>
          </cell>
          <cell r="AH171">
            <v>0</v>
          </cell>
          <cell r="AI171">
            <v>0</v>
          </cell>
          <cell r="AJ171">
            <v>0</v>
          </cell>
          <cell r="AK171">
            <v>0</v>
          </cell>
          <cell r="AL171">
            <v>0</v>
          </cell>
          <cell r="AM171">
            <v>55</v>
          </cell>
        </row>
        <row r="172">
          <cell r="W172">
            <v>98</v>
          </cell>
          <cell r="X172">
            <v>1</v>
          </cell>
          <cell r="Y172">
            <v>2</v>
          </cell>
          <cell r="Z172">
            <v>3</v>
          </cell>
          <cell r="AA172">
            <v>4</v>
          </cell>
          <cell r="AB172">
            <v>5</v>
          </cell>
          <cell r="AC172">
            <v>6</v>
          </cell>
          <cell r="AD172">
            <v>7</v>
          </cell>
          <cell r="AE172">
            <v>8</v>
          </cell>
          <cell r="AF172">
            <v>9</v>
          </cell>
          <cell r="AG172">
            <v>10</v>
          </cell>
          <cell r="AH172">
            <v>0</v>
          </cell>
          <cell r="AI172">
            <v>0</v>
          </cell>
          <cell r="AJ172">
            <v>0</v>
          </cell>
          <cell r="AK172">
            <v>0</v>
          </cell>
          <cell r="AL172">
            <v>0</v>
          </cell>
          <cell r="AM172">
            <v>55</v>
          </cell>
        </row>
        <row r="173">
          <cell r="W173">
            <v>99</v>
          </cell>
          <cell r="X173">
            <v>1</v>
          </cell>
          <cell r="Y173">
            <v>2</v>
          </cell>
          <cell r="Z173">
            <v>3</v>
          </cell>
          <cell r="AA173">
            <v>4</v>
          </cell>
          <cell r="AB173">
            <v>5</v>
          </cell>
          <cell r="AC173">
            <v>6</v>
          </cell>
          <cell r="AD173">
            <v>7</v>
          </cell>
          <cell r="AE173">
            <v>8</v>
          </cell>
          <cell r="AF173">
            <v>9</v>
          </cell>
          <cell r="AG173">
            <v>10</v>
          </cell>
          <cell r="AH173">
            <v>0</v>
          </cell>
          <cell r="AI173">
            <v>0</v>
          </cell>
          <cell r="AJ173">
            <v>0</v>
          </cell>
          <cell r="AK173">
            <v>0</v>
          </cell>
          <cell r="AL173">
            <v>0</v>
          </cell>
          <cell r="AM173">
            <v>55</v>
          </cell>
        </row>
        <row r="174">
          <cell r="W174">
            <v>100</v>
          </cell>
          <cell r="X174">
            <v>1</v>
          </cell>
          <cell r="Y174">
            <v>2</v>
          </cell>
          <cell r="Z174">
            <v>3</v>
          </cell>
          <cell r="AA174">
            <v>4</v>
          </cell>
          <cell r="AB174">
            <v>5</v>
          </cell>
          <cell r="AC174">
            <v>6</v>
          </cell>
          <cell r="AD174">
            <v>7</v>
          </cell>
          <cell r="AE174">
            <v>8</v>
          </cell>
          <cell r="AF174">
            <v>9</v>
          </cell>
          <cell r="AG174">
            <v>10</v>
          </cell>
          <cell r="AH174">
            <v>0</v>
          </cell>
          <cell r="AI174">
            <v>0</v>
          </cell>
          <cell r="AJ174">
            <v>0</v>
          </cell>
          <cell r="AK174">
            <v>0</v>
          </cell>
          <cell r="AL174">
            <v>0</v>
          </cell>
          <cell r="AM174">
            <v>55</v>
          </cell>
        </row>
        <row r="175">
          <cell r="W175">
            <v>101</v>
          </cell>
          <cell r="X175">
            <v>1</v>
          </cell>
          <cell r="Y175">
            <v>2</v>
          </cell>
          <cell r="Z175">
            <v>3</v>
          </cell>
          <cell r="AA175">
            <v>4</v>
          </cell>
          <cell r="AB175">
            <v>5</v>
          </cell>
          <cell r="AC175">
            <v>6</v>
          </cell>
          <cell r="AD175">
            <v>7</v>
          </cell>
          <cell r="AE175">
            <v>8</v>
          </cell>
          <cell r="AF175">
            <v>9</v>
          </cell>
          <cell r="AG175">
            <v>10</v>
          </cell>
          <cell r="AH175">
            <v>0</v>
          </cell>
          <cell r="AI175">
            <v>0</v>
          </cell>
          <cell r="AJ175">
            <v>0</v>
          </cell>
          <cell r="AK175">
            <v>0</v>
          </cell>
          <cell r="AL175">
            <v>0</v>
          </cell>
          <cell r="AM175">
            <v>55</v>
          </cell>
        </row>
        <row r="176">
          <cell r="W176">
            <v>102</v>
          </cell>
          <cell r="X176">
            <v>1</v>
          </cell>
          <cell r="Y176">
            <v>2</v>
          </cell>
          <cell r="Z176">
            <v>3</v>
          </cell>
          <cell r="AA176">
            <v>4</v>
          </cell>
          <cell r="AB176">
            <v>5</v>
          </cell>
          <cell r="AC176">
            <v>6</v>
          </cell>
          <cell r="AD176">
            <v>7</v>
          </cell>
          <cell r="AE176">
            <v>8</v>
          </cell>
          <cell r="AF176">
            <v>9</v>
          </cell>
          <cell r="AG176">
            <v>10</v>
          </cell>
          <cell r="AH176">
            <v>0</v>
          </cell>
          <cell r="AI176">
            <v>0</v>
          </cell>
          <cell r="AJ176">
            <v>0</v>
          </cell>
          <cell r="AK176">
            <v>0</v>
          </cell>
          <cell r="AL176">
            <v>0</v>
          </cell>
          <cell r="AM176">
            <v>55</v>
          </cell>
        </row>
        <row r="177">
          <cell r="W177">
            <v>103</v>
          </cell>
          <cell r="X177">
            <v>1</v>
          </cell>
          <cell r="Y177">
            <v>2</v>
          </cell>
          <cell r="Z177">
            <v>3</v>
          </cell>
          <cell r="AA177">
            <v>4</v>
          </cell>
          <cell r="AB177">
            <v>5</v>
          </cell>
          <cell r="AC177">
            <v>6</v>
          </cell>
          <cell r="AD177">
            <v>7</v>
          </cell>
          <cell r="AE177">
            <v>8</v>
          </cell>
          <cell r="AF177">
            <v>9</v>
          </cell>
          <cell r="AG177">
            <v>10</v>
          </cell>
          <cell r="AH177">
            <v>0</v>
          </cell>
          <cell r="AI177">
            <v>0</v>
          </cell>
          <cell r="AJ177">
            <v>0</v>
          </cell>
          <cell r="AK177">
            <v>0</v>
          </cell>
          <cell r="AL177">
            <v>0</v>
          </cell>
          <cell r="AM177">
            <v>55</v>
          </cell>
        </row>
        <row r="178">
          <cell r="W178">
            <v>104</v>
          </cell>
          <cell r="X178">
            <v>1</v>
          </cell>
          <cell r="Y178">
            <v>2</v>
          </cell>
          <cell r="Z178">
            <v>3</v>
          </cell>
          <cell r="AA178">
            <v>4</v>
          </cell>
          <cell r="AB178">
            <v>5</v>
          </cell>
          <cell r="AC178">
            <v>6</v>
          </cell>
          <cell r="AD178">
            <v>7</v>
          </cell>
          <cell r="AE178">
            <v>8</v>
          </cell>
          <cell r="AF178">
            <v>9</v>
          </cell>
          <cell r="AG178">
            <v>10</v>
          </cell>
          <cell r="AH178">
            <v>0</v>
          </cell>
          <cell r="AI178">
            <v>0</v>
          </cell>
          <cell r="AJ178">
            <v>0</v>
          </cell>
          <cell r="AK178">
            <v>0</v>
          </cell>
          <cell r="AL178">
            <v>0</v>
          </cell>
          <cell r="AM178">
            <v>55</v>
          </cell>
        </row>
        <row r="179">
          <cell r="W179">
            <v>105</v>
          </cell>
          <cell r="X179">
            <v>1</v>
          </cell>
          <cell r="Y179">
            <v>2</v>
          </cell>
          <cell r="Z179">
            <v>3</v>
          </cell>
          <cell r="AA179">
            <v>4</v>
          </cell>
          <cell r="AB179">
            <v>5</v>
          </cell>
          <cell r="AC179">
            <v>6</v>
          </cell>
          <cell r="AD179">
            <v>7</v>
          </cell>
          <cell r="AE179">
            <v>8</v>
          </cell>
          <cell r="AF179">
            <v>9</v>
          </cell>
          <cell r="AG179">
            <v>10</v>
          </cell>
          <cell r="AH179">
            <v>0</v>
          </cell>
          <cell r="AI179">
            <v>0</v>
          </cell>
          <cell r="AJ179">
            <v>0</v>
          </cell>
          <cell r="AK179">
            <v>0</v>
          </cell>
          <cell r="AL179">
            <v>0</v>
          </cell>
          <cell r="AM179">
            <v>55</v>
          </cell>
        </row>
        <row r="180">
          <cell r="W180">
            <v>106</v>
          </cell>
          <cell r="X180">
            <v>1</v>
          </cell>
          <cell r="Y180">
            <v>2</v>
          </cell>
          <cell r="Z180">
            <v>3</v>
          </cell>
          <cell r="AA180">
            <v>4</v>
          </cell>
          <cell r="AB180">
            <v>5</v>
          </cell>
          <cell r="AC180">
            <v>6</v>
          </cell>
          <cell r="AD180">
            <v>7</v>
          </cell>
          <cell r="AE180">
            <v>8</v>
          </cell>
          <cell r="AF180">
            <v>9</v>
          </cell>
          <cell r="AG180">
            <v>10</v>
          </cell>
          <cell r="AH180">
            <v>0</v>
          </cell>
          <cell r="AI180">
            <v>0</v>
          </cell>
          <cell r="AJ180">
            <v>0</v>
          </cell>
          <cell r="AK180">
            <v>0</v>
          </cell>
          <cell r="AL180">
            <v>0</v>
          </cell>
          <cell r="AM180">
            <v>55</v>
          </cell>
        </row>
        <row r="181">
          <cell r="W181">
            <v>107</v>
          </cell>
          <cell r="X181">
            <v>1</v>
          </cell>
          <cell r="Y181">
            <v>2</v>
          </cell>
          <cell r="Z181">
            <v>3</v>
          </cell>
          <cell r="AA181">
            <v>4</v>
          </cell>
          <cell r="AB181">
            <v>5</v>
          </cell>
          <cell r="AC181">
            <v>6</v>
          </cell>
          <cell r="AD181">
            <v>7</v>
          </cell>
          <cell r="AE181">
            <v>8</v>
          </cell>
          <cell r="AF181">
            <v>9</v>
          </cell>
          <cell r="AG181">
            <v>10</v>
          </cell>
          <cell r="AH181">
            <v>0</v>
          </cell>
          <cell r="AI181">
            <v>0</v>
          </cell>
          <cell r="AJ181">
            <v>0</v>
          </cell>
          <cell r="AK181">
            <v>0</v>
          </cell>
          <cell r="AL181">
            <v>0</v>
          </cell>
          <cell r="AM181">
            <v>55</v>
          </cell>
        </row>
        <row r="182">
          <cell r="W182">
            <v>108</v>
          </cell>
          <cell r="X182">
            <v>1</v>
          </cell>
          <cell r="Y182">
            <v>2</v>
          </cell>
          <cell r="Z182">
            <v>3</v>
          </cell>
          <cell r="AA182">
            <v>4</v>
          </cell>
          <cell r="AB182">
            <v>5</v>
          </cell>
          <cell r="AC182">
            <v>6</v>
          </cell>
          <cell r="AD182">
            <v>7</v>
          </cell>
          <cell r="AE182">
            <v>8</v>
          </cell>
          <cell r="AF182">
            <v>9</v>
          </cell>
          <cell r="AG182">
            <v>10</v>
          </cell>
          <cell r="AH182">
            <v>0</v>
          </cell>
          <cell r="AI182">
            <v>0</v>
          </cell>
          <cell r="AJ182">
            <v>0</v>
          </cell>
          <cell r="AK182">
            <v>0</v>
          </cell>
          <cell r="AL182">
            <v>0</v>
          </cell>
          <cell r="AM182">
            <v>55</v>
          </cell>
        </row>
        <row r="183">
          <cell r="W183">
            <v>109</v>
          </cell>
          <cell r="X183">
            <v>1</v>
          </cell>
          <cell r="Y183">
            <v>2</v>
          </cell>
          <cell r="Z183">
            <v>3</v>
          </cell>
          <cell r="AA183">
            <v>4</v>
          </cell>
          <cell r="AB183">
            <v>5</v>
          </cell>
          <cell r="AC183">
            <v>6</v>
          </cell>
          <cell r="AD183">
            <v>7</v>
          </cell>
          <cell r="AE183">
            <v>8</v>
          </cell>
          <cell r="AF183">
            <v>9</v>
          </cell>
          <cell r="AG183">
            <v>10</v>
          </cell>
          <cell r="AH183">
            <v>0</v>
          </cell>
          <cell r="AI183">
            <v>0</v>
          </cell>
          <cell r="AJ183">
            <v>0</v>
          </cell>
          <cell r="AK183">
            <v>0</v>
          </cell>
          <cell r="AL183">
            <v>0</v>
          </cell>
          <cell r="AM183">
            <v>55</v>
          </cell>
        </row>
        <row r="184">
          <cell r="W184">
            <v>110</v>
          </cell>
          <cell r="X184">
            <v>1</v>
          </cell>
          <cell r="Y184">
            <v>2</v>
          </cell>
          <cell r="Z184">
            <v>3</v>
          </cell>
          <cell r="AA184">
            <v>4</v>
          </cell>
          <cell r="AB184">
            <v>5</v>
          </cell>
          <cell r="AC184">
            <v>6</v>
          </cell>
          <cell r="AD184">
            <v>7</v>
          </cell>
          <cell r="AE184">
            <v>8</v>
          </cell>
          <cell r="AF184">
            <v>9</v>
          </cell>
          <cell r="AG184">
            <v>10</v>
          </cell>
          <cell r="AH184">
            <v>0</v>
          </cell>
          <cell r="AI184">
            <v>0</v>
          </cell>
          <cell r="AJ184">
            <v>0</v>
          </cell>
          <cell r="AK184">
            <v>0</v>
          </cell>
          <cell r="AL184">
            <v>0</v>
          </cell>
          <cell r="AM184">
            <v>55</v>
          </cell>
        </row>
        <row r="185">
          <cell r="W185">
            <v>111</v>
          </cell>
          <cell r="X185">
            <v>1</v>
          </cell>
          <cell r="Y185">
            <v>2</v>
          </cell>
          <cell r="Z185">
            <v>3</v>
          </cell>
          <cell r="AA185">
            <v>4</v>
          </cell>
          <cell r="AB185">
            <v>5</v>
          </cell>
          <cell r="AC185">
            <v>6</v>
          </cell>
          <cell r="AD185">
            <v>7</v>
          </cell>
          <cell r="AE185">
            <v>8</v>
          </cell>
          <cell r="AF185">
            <v>9</v>
          </cell>
          <cell r="AG185">
            <v>10</v>
          </cell>
          <cell r="AH185">
            <v>0</v>
          </cell>
          <cell r="AI185">
            <v>0</v>
          </cell>
          <cell r="AJ185">
            <v>0</v>
          </cell>
          <cell r="AK185">
            <v>0</v>
          </cell>
          <cell r="AL185">
            <v>0</v>
          </cell>
          <cell r="AM185">
            <v>55</v>
          </cell>
        </row>
        <row r="186">
          <cell r="W186">
            <v>112</v>
          </cell>
          <cell r="X186">
            <v>1</v>
          </cell>
          <cell r="Y186">
            <v>2</v>
          </cell>
          <cell r="Z186">
            <v>3</v>
          </cell>
          <cell r="AA186">
            <v>4</v>
          </cell>
          <cell r="AB186">
            <v>5</v>
          </cell>
          <cell r="AC186">
            <v>6</v>
          </cell>
          <cell r="AD186">
            <v>7</v>
          </cell>
          <cell r="AE186">
            <v>8</v>
          </cell>
          <cell r="AF186">
            <v>9</v>
          </cell>
          <cell r="AG186">
            <v>10</v>
          </cell>
          <cell r="AH186">
            <v>0</v>
          </cell>
          <cell r="AI186">
            <v>0</v>
          </cell>
          <cell r="AJ186">
            <v>0</v>
          </cell>
          <cell r="AK186">
            <v>0</v>
          </cell>
          <cell r="AL186">
            <v>0</v>
          </cell>
          <cell r="AM186">
            <v>55</v>
          </cell>
        </row>
        <row r="187">
          <cell r="W187">
            <v>113</v>
          </cell>
          <cell r="X187">
            <v>1</v>
          </cell>
          <cell r="Y187">
            <v>2</v>
          </cell>
          <cell r="Z187">
            <v>3</v>
          </cell>
          <cell r="AA187">
            <v>4</v>
          </cell>
          <cell r="AB187">
            <v>5</v>
          </cell>
          <cell r="AC187">
            <v>6</v>
          </cell>
          <cell r="AD187">
            <v>7</v>
          </cell>
          <cell r="AE187">
            <v>8</v>
          </cell>
          <cell r="AF187">
            <v>9</v>
          </cell>
          <cell r="AG187">
            <v>10</v>
          </cell>
          <cell r="AH187">
            <v>0</v>
          </cell>
          <cell r="AI187">
            <v>0</v>
          </cell>
          <cell r="AJ187">
            <v>0</v>
          </cell>
          <cell r="AK187">
            <v>0</v>
          </cell>
          <cell r="AL187">
            <v>0</v>
          </cell>
          <cell r="AM187">
            <v>55</v>
          </cell>
        </row>
        <row r="188">
          <cell r="W188">
            <v>114</v>
          </cell>
          <cell r="X188">
            <v>1</v>
          </cell>
          <cell r="Y188">
            <v>2</v>
          </cell>
          <cell r="Z188">
            <v>3</v>
          </cell>
          <cell r="AA188">
            <v>4</v>
          </cell>
          <cell r="AB188">
            <v>5</v>
          </cell>
          <cell r="AC188">
            <v>6</v>
          </cell>
          <cell r="AD188">
            <v>7</v>
          </cell>
          <cell r="AE188">
            <v>8</v>
          </cell>
          <cell r="AF188">
            <v>9</v>
          </cell>
          <cell r="AG188">
            <v>10</v>
          </cell>
          <cell r="AH188">
            <v>0</v>
          </cell>
          <cell r="AI188">
            <v>0</v>
          </cell>
          <cell r="AJ188">
            <v>0</v>
          </cell>
          <cell r="AK188">
            <v>0</v>
          </cell>
          <cell r="AL188">
            <v>0</v>
          </cell>
          <cell r="AM188">
            <v>55</v>
          </cell>
        </row>
        <row r="189">
          <cell r="W189">
            <v>115</v>
          </cell>
          <cell r="X189">
            <v>1</v>
          </cell>
          <cell r="Y189">
            <v>2</v>
          </cell>
          <cell r="Z189">
            <v>3</v>
          </cell>
          <cell r="AA189">
            <v>4</v>
          </cell>
          <cell r="AB189">
            <v>5</v>
          </cell>
          <cell r="AC189">
            <v>6</v>
          </cell>
          <cell r="AD189">
            <v>7</v>
          </cell>
          <cell r="AE189">
            <v>8</v>
          </cell>
          <cell r="AF189">
            <v>9</v>
          </cell>
          <cell r="AG189">
            <v>10</v>
          </cell>
          <cell r="AH189">
            <v>0</v>
          </cell>
          <cell r="AI189">
            <v>0</v>
          </cell>
          <cell r="AJ189">
            <v>0</v>
          </cell>
          <cell r="AK189">
            <v>0</v>
          </cell>
          <cell r="AL189">
            <v>0</v>
          </cell>
          <cell r="AM189">
            <v>55</v>
          </cell>
        </row>
        <row r="190">
          <cell r="W190">
            <v>116</v>
          </cell>
          <cell r="X190">
            <v>1</v>
          </cell>
          <cell r="Y190">
            <v>2</v>
          </cell>
          <cell r="Z190">
            <v>3</v>
          </cell>
          <cell r="AA190">
            <v>4</v>
          </cell>
          <cell r="AB190">
            <v>5</v>
          </cell>
          <cell r="AC190">
            <v>6</v>
          </cell>
          <cell r="AD190">
            <v>7</v>
          </cell>
          <cell r="AE190">
            <v>8</v>
          </cell>
          <cell r="AF190">
            <v>9</v>
          </cell>
          <cell r="AG190">
            <v>10</v>
          </cell>
          <cell r="AH190">
            <v>0</v>
          </cell>
          <cell r="AI190">
            <v>0</v>
          </cell>
          <cell r="AJ190">
            <v>0</v>
          </cell>
          <cell r="AK190">
            <v>0</v>
          </cell>
          <cell r="AL190">
            <v>0</v>
          </cell>
          <cell r="AM190">
            <v>55</v>
          </cell>
        </row>
        <row r="191">
          <cell r="W191">
            <v>117</v>
          </cell>
          <cell r="X191">
            <v>1</v>
          </cell>
          <cell r="Y191">
            <v>2</v>
          </cell>
          <cell r="Z191">
            <v>3</v>
          </cell>
          <cell r="AA191">
            <v>4</v>
          </cell>
          <cell r="AB191">
            <v>5</v>
          </cell>
          <cell r="AC191">
            <v>6</v>
          </cell>
          <cell r="AD191">
            <v>7</v>
          </cell>
          <cell r="AE191">
            <v>8</v>
          </cell>
          <cell r="AF191">
            <v>9</v>
          </cell>
          <cell r="AG191">
            <v>10</v>
          </cell>
          <cell r="AH191">
            <v>0</v>
          </cell>
          <cell r="AI191">
            <v>0</v>
          </cell>
          <cell r="AJ191">
            <v>0</v>
          </cell>
          <cell r="AK191">
            <v>0</v>
          </cell>
          <cell r="AL191">
            <v>0</v>
          </cell>
          <cell r="AM191">
            <v>55</v>
          </cell>
        </row>
        <row r="192">
          <cell r="W192">
            <v>118</v>
          </cell>
          <cell r="X192">
            <v>1</v>
          </cell>
          <cell r="Y192">
            <v>2</v>
          </cell>
          <cell r="Z192">
            <v>3</v>
          </cell>
          <cell r="AA192">
            <v>4</v>
          </cell>
          <cell r="AB192">
            <v>5</v>
          </cell>
          <cell r="AC192">
            <v>6</v>
          </cell>
          <cell r="AD192">
            <v>7</v>
          </cell>
          <cell r="AE192">
            <v>8</v>
          </cell>
          <cell r="AF192">
            <v>9</v>
          </cell>
          <cell r="AG192">
            <v>10</v>
          </cell>
          <cell r="AH192">
            <v>0</v>
          </cell>
          <cell r="AI192">
            <v>0</v>
          </cell>
          <cell r="AJ192">
            <v>0</v>
          </cell>
          <cell r="AK192">
            <v>0</v>
          </cell>
          <cell r="AL192">
            <v>0</v>
          </cell>
          <cell r="AM192">
            <v>55</v>
          </cell>
        </row>
        <row r="193">
          <cell r="W193">
            <v>119</v>
          </cell>
          <cell r="X193">
            <v>1</v>
          </cell>
          <cell r="Y193">
            <v>2</v>
          </cell>
          <cell r="Z193">
            <v>3</v>
          </cell>
          <cell r="AA193">
            <v>4</v>
          </cell>
          <cell r="AB193">
            <v>5</v>
          </cell>
          <cell r="AC193">
            <v>6</v>
          </cell>
          <cell r="AD193">
            <v>7</v>
          </cell>
          <cell r="AE193">
            <v>8</v>
          </cell>
          <cell r="AF193">
            <v>9</v>
          </cell>
          <cell r="AG193">
            <v>10</v>
          </cell>
          <cell r="AH193">
            <v>0</v>
          </cell>
          <cell r="AI193">
            <v>0</v>
          </cell>
          <cell r="AJ193">
            <v>0</v>
          </cell>
          <cell r="AK193">
            <v>0</v>
          </cell>
          <cell r="AL193">
            <v>0</v>
          </cell>
          <cell r="AM193">
            <v>55</v>
          </cell>
        </row>
        <row r="194">
          <cell r="W194">
            <v>120</v>
          </cell>
          <cell r="X194">
            <v>1</v>
          </cell>
          <cell r="Y194">
            <v>2</v>
          </cell>
          <cell r="Z194">
            <v>3</v>
          </cell>
          <cell r="AA194">
            <v>4</v>
          </cell>
          <cell r="AB194">
            <v>5</v>
          </cell>
          <cell r="AC194">
            <v>6</v>
          </cell>
          <cell r="AD194">
            <v>7</v>
          </cell>
          <cell r="AE194">
            <v>8</v>
          </cell>
          <cell r="AF194">
            <v>9</v>
          </cell>
          <cell r="AG194">
            <v>10</v>
          </cell>
          <cell r="AH194">
            <v>0</v>
          </cell>
          <cell r="AI194">
            <v>0</v>
          </cell>
          <cell r="AJ194">
            <v>0</v>
          </cell>
          <cell r="AK194">
            <v>0</v>
          </cell>
          <cell r="AL194">
            <v>0</v>
          </cell>
          <cell r="AM194">
            <v>55</v>
          </cell>
        </row>
        <row r="195">
          <cell r="W195">
            <v>121</v>
          </cell>
          <cell r="X195">
            <v>1</v>
          </cell>
          <cell r="Y195">
            <v>2</v>
          </cell>
          <cell r="Z195">
            <v>3</v>
          </cell>
          <cell r="AA195">
            <v>4</v>
          </cell>
          <cell r="AB195">
            <v>5</v>
          </cell>
          <cell r="AC195">
            <v>6</v>
          </cell>
          <cell r="AD195">
            <v>7</v>
          </cell>
          <cell r="AE195">
            <v>8</v>
          </cell>
          <cell r="AF195">
            <v>9</v>
          </cell>
          <cell r="AG195">
            <v>10</v>
          </cell>
          <cell r="AH195">
            <v>0</v>
          </cell>
          <cell r="AI195">
            <v>0</v>
          </cell>
          <cell r="AJ195">
            <v>0</v>
          </cell>
          <cell r="AK195">
            <v>0</v>
          </cell>
          <cell r="AL195">
            <v>0</v>
          </cell>
          <cell r="AM195">
            <v>55</v>
          </cell>
        </row>
        <row r="196">
          <cell r="W196">
            <v>122</v>
          </cell>
          <cell r="X196">
            <v>1</v>
          </cell>
          <cell r="Y196">
            <v>2</v>
          </cell>
          <cell r="Z196">
            <v>3</v>
          </cell>
          <cell r="AA196">
            <v>4</v>
          </cell>
          <cell r="AB196">
            <v>5</v>
          </cell>
          <cell r="AC196">
            <v>6</v>
          </cell>
          <cell r="AD196">
            <v>7</v>
          </cell>
          <cell r="AE196">
            <v>8</v>
          </cell>
          <cell r="AF196">
            <v>9</v>
          </cell>
          <cell r="AG196">
            <v>10</v>
          </cell>
          <cell r="AH196">
            <v>0</v>
          </cell>
          <cell r="AI196">
            <v>0</v>
          </cell>
          <cell r="AJ196">
            <v>0</v>
          </cell>
          <cell r="AK196">
            <v>0</v>
          </cell>
          <cell r="AL196">
            <v>0</v>
          </cell>
          <cell r="AM196">
            <v>55</v>
          </cell>
        </row>
        <row r="197">
          <cell r="W197">
            <v>123</v>
          </cell>
          <cell r="X197">
            <v>1</v>
          </cell>
          <cell r="Y197">
            <v>2</v>
          </cell>
          <cell r="Z197">
            <v>3</v>
          </cell>
          <cell r="AA197">
            <v>4</v>
          </cell>
          <cell r="AB197">
            <v>5</v>
          </cell>
          <cell r="AC197">
            <v>6</v>
          </cell>
          <cell r="AD197">
            <v>7</v>
          </cell>
          <cell r="AE197">
            <v>8</v>
          </cell>
          <cell r="AF197">
            <v>9</v>
          </cell>
          <cell r="AG197">
            <v>10</v>
          </cell>
          <cell r="AH197">
            <v>0</v>
          </cell>
          <cell r="AI197">
            <v>0</v>
          </cell>
          <cell r="AJ197">
            <v>0</v>
          </cell>
          <cell r="AK197">
            <v>0</v>
          </cell>
          <cell r="AL197">
            <v>0</v>
          </cell>
          <cell r="AM197">
            <v>55</v>
          </cell>
        </row>
        <row r="198">
          <cell r="W198">
            <v>124</v>
          </cell>
          <cell r="X198">
            <v>1</v>
          </cell>
          <cell r="Y198">
            <v>2</v>
          </cell>
          <cell r="Z198">
            <v>3</v>
          </cell>
          <cell r="AA198">
            <v>4</v>
          </cell>
          <cell r="AB198">
            <v>5</v>
          </cell>
          <cell r="AC198">
            <v>6</v>
          </cell>
          <cell r="AD198">
            <v>7</v>
          </cell>
          <cell r="AE198">
            <v>8</v>
          </cell>
          <cell r="AF198">
            <v>9</v>
          </cell>
          <cell r="AG198">
            <v>10</v>
          </cell>
          <cell r="AH198">
            <v>0</v>
          </cell>
          <cell r="AI198">
            <v>0</v>
          </cell>
          <cell r="AJ198">
            <v>0</v>
          </cell>
          <cell r="AK198">
            <v>0</v>
          </cell>
          <cell r="AL198">
            <v>0</v>
          </cell>
          <cell r="AM198">
            <v>55</v>
          </cell>
        </row>
        <row r="199">
          <cell r="W199">
            <v>125</v>
          </cell>
          <cell r="X199">
            <v>1</v>
          </cell>
          <cell r="Y199">
            <v>2</v>
          </cell>
          <cell r="Z199">
            <v>3</v>
          </cell>
          <cell r="AA199">
            <v>4</v>
          </cell>
          <cell r="AB199">
            <v>5</v>
          </cell>
          <cell r="AC199">
            <v>6</v>
          </cell>
          <cell r="AD199">
            <v>7</v>
          </cell>
          <cell r="AE199">
            <v>8</v>
          </cell>
          <cell r="AF199">
            <v>9</v>
          </cell>
          <cell r="AG199">
            <v>10</v>
          </cell>
          <cell r="AH199">
            <v>0</v>
          </cell>
          <cell r="AI199">
            <v>0</v>
          </cell>
          <cell r="AJ199">
            <v>0</v>
          </cell>
          <cell r="AK199">
            <v>0</v>
          </cell>
          <cell r="AL199">
            <v>0</v>
          </cell>
          <cell r="AM199">
            <v>55</v>
          </cell>
        </row>
        <row r="200">
          <cell r="W200">
            <v>126</v>
          </cell>
          <cell r="X200">
            <v>1</v>
          </cell>
          <cell r="Y200">
            <v>2</v>
          </cell>
          <cell r="Z200">
            <v>3</v>
          </cell>
          <cell r="AA200">
            <v>4</v>
          </cell>
          <cell r="AB200">
            <v>5</v>
          </cell>
          <cell r="AC200">
            <v>6</v>
          </cell>
          <cell r="AD200">
            <v>7</v>
          </cell>
          <cell r="AE200">
            <v>8</v>
          </cell>
          <cell r="AF200">
            <v>9</v>
          </cell>
          <cell r="AG200">
            <v>10</v>
          </cell>
          <cell r="AH200">
            <v>0</v>
          </cell>
          <cell r="AI200">
            <v>0</v>
          </cell>
          <cell r="AJ200">
            <v>0</v>
          </cell>
          <cell r="AK200">
            <v>0</v>
          </cell>
          <cell r="AL200">
            <v>0</v>
          </cell>
          <cell r="AM200">
            <v>55</v>
          </cell>
        </row>
        <row r="201">
          <cell r="W201">
            <v>127</v>
          </cell>
          <cell r="X201">
            <v>1</v>
          </cell>
          <cell r="Y201">
            <v>2</v>
          </cell>
          <cell r="Z201">
            <v>3</v>
          </cell>
          <cell r="AA201">
            <v>4</v>
          </cell>
          <cell r="AB201">
            <v>5</v>
          </cell>
          <cell r="AC201">
            <v>6</v>
          </cell>
          <cell r="AD201">
            <v>7</v>
          </cell>
          <cell r="AE201">
            <v>8</v>
          </cell>
          <cell r="AF201">
            <v>9</v>
          </cell>
          <cell r="AG201">
            <v>10</v>
          </cell>
          <cell r="AH201">
            <v>0</v>
          </cell>
          <cell r="AI201">
            <v>0</v>
          </cell>
          <cell r="AJ201">
            <v>0</v>
          </cell>
          <cell r="AK201">
            <v>0</v>
          </cell>
          <cell r="AL201">
            <v>0</v>
          </cell>
          <cell r="AM201">
            <v>55</v>
          </cell>
        </row>
        <row r="202">
          <cell r="W202">
            <v>128</v>
          </cell>
          <cell r="X202">
            <v>1</v>
          </cell>
          <cell r="Y202">
            <v>2</v>
          </cell>
          <cell r="Z202">
            <v>3</v>
          </cell>
          <cell r="AA202">
            <v>4</v>
          </cell>
          <cell r="AB202">
            <v>5</v>
          </cell>
          <cell r="AC202">
            <v>6</v>
          </cell>
          <cell r="AD202">
            <v>7</v>
          </cell>
          <cell r="AE202">
            <v>8</v>
          </cell>
          <cell r="AF202">
            <v>9</v>
          </cell>
          <cell r="AG202">
            <v>10</v>
          </cell>
          <cell r="AH202">
            <v>0</v>
          </cell>
          <cell r="AI202">
            <v>0</v>
          </cell>
          <cell r="AJ202">
            <v>0</v>
          </cell>
          <cell r="AK202">
            <v>0</v>
          </cell>
          <cell r="AL202">
            <v>0</v>
          </cell>
          <cell r="AM202">
            <v>55</v>
          </cell>
        </row>
        <row r="203">
          <cell r="W203">
            <v>129</v>
          </cell>
          <cell r="X203">
            <v>1</v>
          </cell>
          <cell r="Y203">
            <v>2</v>
          </cell>
          <cell r="Z203">
            <v>3</v>
          </cell>
          <cell r="AA203">
            <v>4</v>
          </cell>
          <cell r="AB203">
            <v>5</v>
          </cell>
          <cell r="AC203">
            <v>6</v>
          </cell>
          <cell r="AD203">
            <v>7</v>
          </cell>
          <cell r="AE203">
            <v>8</v>
          </cell>
          <cell r="AF203">
            <v>9</v>
          </cell>
          <cell r="AG203">
            <v>10</v>
          </cell>
          <cell r="AH203">
            <v>0</v>
          </cell>
          <cell r="AI203">
            <v>0</v>
          </cell>
          <cell r="AJ203">
            <v>0</v>
          </cell>
          <cell r="AK203">
            <v>0</v>
          </cell>
          <cell r="AL203">
            <v>0</v>
          </cell>
          <cell r="AM203">
            <v>55</v>
          </cell>
        </row>
        <row r="204">
          <cell r="W204">
            <v>130</v>
          </cell>
          <cell r="X204">
            <v>1</v>
          </cell>
          <cell r="Y204">
            <v>2</v>
          </cell>
          <cell r="Z204">
            <v>3</v>
          </cell>
          <cell r="AA204">
            <v>4</v>
          </cell>
          <cell r="AB204">
            <v>5</v>
          </cell>
          <cell r="AC204">
            <v>6</v>
          </cell>
          <cell r="AD204">
            <v>7</v>
          </cell>
          <cell r="AE204">
            <v>8</v>
          </cell>
          <cell r="AF204">
            <v>9</v>
          </cell>
          <cell r="AG204">
            <v>10</v>
          </cell>
          <cell r="AH204">
            <v>0</v>
          </cell>
          <cell r="AI204">
            <v>0</v>
          </cell>
          <cell r="AJ204">
            <v>0</v>
          </cell>
          <cell r="AK204">
            <v>0</v>
          </cell>
          <cell r="AL204">
            <v>0</v>
          </cell>
          <cell r="AM204">
            <v>55</v>
          </cell>
        </row>
        <row r="205">
          <cell r="W205">
            <v>131</v>
          </cell>
          <cell r="X205">
            <v>1</v>
          </cell>
          <cell r="Y205">
            <v>2</v>
          </cell>
          <cell r="Z205">
            <v>3</v>
          </cell>
          <cell r="AA205">
            <v>4</v>
          </cell>
          <cell r="AB205">
            <v>5</v>
          </cell>
          <cell r="AC205">
            <v>6</v>
          </cell>
          <cell r="AD205">
            <v>7</v>
          </cell>
          <cell r="AE205">
            <v>8</v>
          </cell>
          <cell r="AF205">
            <v>9</v>
          </cell>
          <cell r="AG205">
            <v>10</v>
          </cell>
          <cell r="AH205">
            <v>0</v>
          </cell>
          <cell r="AI205">
            <v>0</v>
          </cell>
          <cell r="AJ205">
            <v>0</v>
          </cell>
          <cell r="AK205">
            <v>0</v>
          </cell>
          <cell r="AL205">
            <v>0</v>
          </cell>
          <cell r="AM205">
            <v>55</v>
          </cell>
        </row>
        <row r="206">
          <cell r="W206">
            <v>132</v>
          </cell>
          <cell r="X206">
            <v>1</v>
          </cell>
          <cell r="Y206">
            <v>2</v>
          </cell>
          <cell r="Z206">
            <v>3</v>
          </cell>
          <cell r="AA206">
            <v>4</v>
          </cell>
          <cell r="AB206">
            <v>5</v>
          </cell>
          <cell r="AC206">
            <v>6</v>
          </cell>
          <cell r="AD206">
            <v>7</v>
          </cell>
          <cell r="AE206">
            <v>8</v>
          </cell>
          <cell r="AF206">
            <v>9</v>
          </cell>
          <cell r="AG206">
            <v>10</v>
          </cell>
          <cell r="AH206">
            <v>0</v>
          </cell>
          <cell r="AI206">
            <v>0</v>
          </cell>
          <cell r="AJ206">
            <v>0</v>
          </cell>
          <cell r="AK206">
            <v>0</v>
          </cell>
          <cell r="AL206">
            <v>0</v>
          </cell>
          <cell r="AM206">
            <v>55</v>
          </cell>
        </row>
        <row r="207">
          <cell r="W207">
            <v>133</v>
          </cell>
          <cell r="X207">
            <v>1</v>
          </cell>
          <cell r="Y207">
            <v>2</v>
          </cell>
          <cell r="Z207">
            <v>3</v>
          </cell>
          <cell r="AA207">
            <v>4</v>
          </cell>
          <cell r="AB207">
            <v>5</v>
          </cell>
          <cell r="AC207">
            <v>6</v>
          </cell>
          <cell r="AD207">
            <v>7</v>
          </cell>
          <cell r="AE207">
            <v>8</v>
          </cell>
          <cell r="AF207">
            <v>9</v>
          </cell>
          <cell r="AG207">
            <v>10</v>
          </cell>
          <cell r="AH207">
            <v>0</v>
          </cell>
          <cell r="AI207">
            <v>0</v>
          </cell>
          <cell r="AJ207">
            <v>0</v>
          </cell>
          <cell r="AK207">
            <v>0</v>
          </cell>
          <cell r="AL207">
            <v>0</v>
          </cell>
          <cell r="AM207">
            <v>55</v>
          </cell>
        </row>
        <row r="208">
          <cell r="W208">
            <v>134</v>
          </cell>
          <cell r="X208">
            <v>1</v>
          </cell>
          <cell r="Y208">
            <v>2</v>
          </cell>
          <cell r="Z208">
            <v>3</v>
          </cell>
          <cell r="AA208">
            <v>4</v>
          </cell>
          <cell r="AB208">
            <v>5</v>
          </cell>
          <cell r="AC208">
            <v>6</v>
          </cell>
          <cell r="AD208">
            <v>7</v>
          </cell>
          <cell r="AE208">
            <v>8</v>
          </cell>
          <cell r="AF208">
            <v>9</v>
          </cell>
          <cell r="AG208">
            <v>10</v>
          </cell>
          <cell r="AH208">
            <v>0</v>
          </cell>
          <cell r="AI208">
            <v>0</v>
          </cell>
          <cell r="AJ208">
            <v>0</v>
          </cell>
          <cell r="AK208">
            <v>0</v>
          </cell>
          <cell r="AL208">
            <v>0</v>
          </cell>
          <cell r="AM208">
            <v>55</v>
          </cell>
        </row>
        <row r="209">
          <cell r="W209">
            <v>135</v>
          </cell>
          <cell r="X209">
            <v>1</v>
          </cell>
          <cell r="Y209">
            <v>2</v>
          </cell>
          <cell r="Z209">
            <v>3</v>
          </cell>
          <cell r="AA209">
            <v>4</v>
          </cell>
          <cell r="AB209">
            <v>5</v>
          </cell>
          <cell r="AC209">
            <v>6</v>
          </cell>
          <cell r="AD209">
            <v>7</v>
          </cell>
          <cell r="AE209">
            <v>8</v>
          </cell>
          <cell r="AF209">
            <v>9</v>
          </cell>
          <cell r="AG209">
            <v>10</v>
          </cell>
          <cell r="AH209">
            <v>0</v>
          </cell>
          <cell r="AI209">
            <v>0</v>
          </cell>
          <cell r="AJ209">
            <v>0</v>
          </cell>
          <cell r="AK209">
            <v>0</v>
          </cell>
          <cell r="AL209">
            <v>0</v>
          </cell>
          <cell r="AM209">
            <v>55</v>
          </cell>
        </row>
        <row r="210">
          <cell r="W210">
            <v>136</v>
          </cell>
          <cell r="X210">
            <v>1</v>
          </cell>
          <cell r="Y210">
            <v>2</v>
          </cell>
          <cell r="Z210">
            <v>3</v>
          </cell>
          <cell r="AA210">
            <v>4</v>
          </cell>
          <cell r="AB210">
            <v>5</v>
          </cell>
          <cell r="AC210">
            <v>6</v>
          </cell>
          <cell r="AD210">
            <v>7</v>
          </cell>
          <cell r="AE210">
            <v>8</v>
          </cell>
          <cell r="AF210">
            <v>9</v>
          </cell>
          <cell r="AG210">
            <v>10</v>
          </cell>
          <cell r="AH210">
            <v>0</v>
          </cell>
          <cell r="AI210">
            <v>0</v>
          </cell>
          <cell r="AJ210">
            <v>0</v>
          </cell>
          <cell r="AK210">
            <v>0</v>
          </cell>
          <cell r="AL210">
            <v>0</v>
          </cell>
          <cell r="AM210">
            <v>55</v>
          </cell>
        </row>
        <row r="211">
          <cell r="W211">
            <v>137</v>
          </cell>
          <cell r="X211">
            <v>1</v>
          </cell>
          <cell r="Y211">
            <v>2</v>
          </cell>
          <cell r="Z211">
            <v>3</v>
          </cell>
          <cell r="AA211">
            <v>4</v>
          </cell>
          <cell r="AB211">
            <v>5</v>
          </cell>
          <cell r="AC211">
            <v>6</v>
          </cell>
          <cell r="AD211">
            <v>7</v>
          </cell>
          <cell r="AE211">
            <v>8</v>
          </cell>
          <cell r="AF211">
            <v>9</v>
          </cell>
          <cell r="AG211">
            <v>10</v>
          </cell>
          <cell r="AH211">
            <v>0</v>
          </cell>
          <cell r="AI211">
            <v>0</v>
          </cell>
          <cell r="AJ211">
            <v>0</v>
          </cell>
          <cell r="AK211">
            <v>0</v>
          </cell>
          <cell r="AL211">
            <v>0</v>
          </cell>
          <cell r="AM211">
            <v>55</v>
          </cell>
        </row>
        <row r="212">
          <cell r="W212">
            <v>138</v>
          </cell>
          <cell r="X212">
            <v>1</v>
          </cell>
          <cell r="Y212">
            <v>2</v>
          </cell>
          <cell r="Z212">
            <v>3</v>
          </cell>
          <cell r="AA212">
            <v>4</v>
          </cell>
          <cell r="AB212">
            <v>5</v>
          </cell>
          <cell r="AC212">
            <v>6</v>
          </cell>
          <cell r="AD212">
            <v>7</v>
          </cell>
          <cell r="AE212">
            <v>8</v>
          </cell>
          <cell r="AF212">
            <v>9</v>
          </cell>
          <cell r="AG212">
            <v>10</v>
          </cell>
          <cell r="AH212">
            <v>0</v>
          </cell>
          <cell r="AI212">
            <v>0</v>
          </cell>
          <cell r="AJ212">
            <v>0</v>
          </cell>
          <cell r="AK212">
            <v>0</v>
          </cell>
          <cell r="AL212">
            <v>0</v>
          </cell>
          <cell r="AM212">
            <v>55</v>
          </cell>
        </row>
        <row r="213">
          <cell r="W213">
            <v>139</v>
          </cell>
          <cell r="X213">
            <v>1</v>
          </cell>
          <cell r="Y213">
            <v>2</v>
          </cell>
          <cell r="Z213">
            <v>3</v>
          </cell>
          <cell r="AA213">
            <v>4</v>
          </cell>
          <cell r="AB213">
            <v>5</v>
          </cell>
          <cell r="AC213">
            <v>6</v>
          </cell>
          <cell r="AD213">
            <v>7</v>
          </cell>
          <cell r="AE213">
            <v>8</v>
          </cell>
          <cell r="AF213">
            <v>9</v>
          </cell>
          <cell r="AG213">
            <v>10</v>
          </cell>
          <cell r="AH213">
            <v>0</v>
          </cell>
          <cell r="AI213">
            <v>0</v>
          </cell>
          <cell r="AJ213">
            <v>0</v>
          </cell>
          <cell r="AK213">
            <v>0</v>
          </cell>
          <cell r="AL213">
            <v>0</v>
          </cell>
          <cell r="AM213">
            <v>55</v>
          </cell>
        </row>
        <row r="214">
          <cell r="W214">
            <v>140</v>
          </cell>
          <cell r="X214">
            <v>1</v>
          </cell>
          <cell r="Y214">
            <v>2</v>
          </cell>
          <cell r="Z214">
            <v>3</v>
          </cell>
          <cell r="AA214">
            <v>4</v>
          </cell>
          <cell r="AB214">
            <v>5</v>
          </cell>
          <cell r="AC214">
            <v>6</v>
          </cell>
          <cell r="AD214">
            <v>7</v>
          </cell>
          <cell r="AE214">
            <v>8</v>
          </cell>
          <cell r="AF214">
            <v>9</v>
          </cell>
          <cell r="AG214">
            <v>10</v>
          </cell>
          <cell r="AH214">
            <v>0</v>
          </cell>
          <cell r="AI214">
            <v>0</v>
          </cell>
          <cell r="AJ214">
            <v>0</v>
          </cell>
          <cell r="AK214">
            <v>0</v>
          </cell>
          <cell r="AL214">
            <v>0</v>
          </cell>
          <cell r="AM214">
            <v>55</v>
          </cell>
        </row>
        <row r="215">
          <cell r="W215">
            <v>141</v>
          </cell>
          <cell r="X215">
            <v>1</v>
          </cell>
          <cell r="Y215">
            <v>2</v>
          </cell>
          <cell r="Z215">
            <v>3</v>
          </cell>
          <cell r="AA215">
            <v>4</v>
          </cell>
          <cell r="AB215">
            <v>5</v>
          </cell>
          <cell r="AC215">
            <v>6</v>
          </cell>
          <cell r="AD215">
            <v>7</v>
          </cell>
          <cell r="AE215">
            <v>8</v>
          </cell>
          <cell r="AF215">
            <v>9</v>
          </cell>
          <cell r="AG215">
            <v>10</v>
          </cell>
          <cell r="AH215">
            <v>0</v>
          </cell>
          <cell r="AI215">
            <v>0</v>
          </cell>
          <cell r="AJ215">
            <v>0</v>
          </cell>
          <cell r="AK215">
            <v>0</v>
          </cell>
          <cell r="AL215">
            <v>0</v>
          </cell>
          <cell r="AM215">
            <v>55</v>
          </cell>
        </row>
        <row r="216">
          <cell r="W216">
            <v>142</v>
          </cell>
          <cell r="X216">
            <v>1</v>
          </cell>
          <cell r="Y216">
            <v>2</v>
          </cell>
          <cell r="Z216">
            <v>3</v>
          </cell>
          <cell r="AA216">
            <v>4</v>
          </cell>
          <cell r="AB216">
            <v>5</v>
          </cell>
          <cell r="AC216">
            <v>6</v>
          </cell>
          <cell r="AD216">
            <v>7</v>
          </cell>
          <cell r="AE216">
            <v>8</v>
          </cell>
          <cell r="AF216">
            <v>9</v>
          </cell>
          <cell r="AG216">
            <v>10</v>
          </cell>
          <cell r="AH216">
            <v>0</v>
          </cell>
          <cell r="AI216">
            <v>0</v>
          </cell>
          <cell r="AJ216">
            <v>0</v>
          </cell>
          <cell r="AK216">
            <v>0</v>
          </cell>
          <cell r="AL216">
            <v>0</v>
          </cell>
          <cell r="AM216">
            <v>55</v>
          </cell>
        </row>
        <row r="217">
          <cell r="W217">
            <v>143</v>
          </cell>
          <cell r="X217">
            <v>1</v>
          </cell>
          <cell r="Y217">
            <v>2</v>
          </cell>
          <cell r="Z217">
            <v>3</v>
          </cell>
          <cell r="AA217">
            <v>4</v>
          </cell>
          <cell r="AB217">
            <v>5</v>
          </cell>
          <cell r="AC217">
            <v>6</v>
          </cell>
          <cell r="AD217">
            <v>7</v>
          </cell>
          <cell r="AE217">
            <v>8</v>
          </cell>
          <cell r="AF217">
            <v>9</v>
          </cell>
          <cell r="AG217">
            <v>10</v>
          </cell>
          <cell r="AH217">
            <v>0</v>
          </cell>
          <cell r="AI217">
            <v>0</v>
          </cell>
          <cell r="AJ217">
            <v>0</v>
          </cell>
          <cell r="AK217">
            <v>0</v>
          </cell>
          <cell r="AL217">
            <v>0</v>
          </cell>
          <cell r="AM217">
            <v>55</v>
          </cell>
        </row>
        <row r="218">
          <cell r="W218">
            <v>144</v>
          </cell>
          <cell r="X218">
            <v>1</v>
          </cell>
          <cell r="Y218">
            <v>2</v>
          </cell>
          <cell r="Z218">
            <v>3</v>
          </cell>
          <cell r="AA218">
            <v>4</v>
          </cell>
          <cell r="AB218">
            <v>5</v>
          </cell>
          <cell r="AC218">
            <v>6</v>
          </cell>
          <cell r="AD218">
            <v>7</v>
          </cell>
          <cell r="AE218">
            <v>8</v>
          </cell>
          <cell r="AF218">
            <v>9</v>
          </cell>
          <cell r="AG218">
            <v>10</v>
          </cell>
          <cell r="AH218">
            <v>0</v>
          </cell>
          <cell r="AI218">
            <v>0</v>
          </cell>
          <cell r="AJ218">
            <v>0</v>
          </cell>
          <cell r="AK218">
            <v>0</v>
          </cell>
          <cell r="AL218">
            <v>0</v>
          </cell>
          <cell r="AM218">
            <v>55</v>
          </cell>
        </row>
        <row r="219">
          <cell r="W219">
            <v>145</v>
          </cell>
          <cell r="X219">
            <v>1</v>
          </cell>
          <cell r="Y219">
            <v>2</v>
          </cell>
          <cell r="Z219">
            <v>3</v>
          </cell>
          <cell r="AA219">
            <v>4</v>
          </cell>
          <cell r="AB219">
            <v>5</v>
          </cell>
          <cell r="AC219">
            <v>6</v>
          </cell>
          <cell r="AD219">
            <v>7</v>
          </cell>
          <cell r="AE219">
            <v>8</v>
          </cell>
          <cell r="AF219">
            <v>9</v>
          </cell>
          <cell r="AG219">
            <v>10</v>
          </cell>
          <cell r="AH219">
            <v>0</v>
          </cell>
          <cell r="AI219">
            <v>0</v>
          </cell>
          <cell r="AJ219">
            <v>0</v>
          </cell>
          <cell r="AK219">
            <v>0</v>
          </cell>
          <cell r="AL219">
            <v>0</v>
          </cell>
          <cell r="AM219">
            <v>55</v>
          </cell>
        </row>
        <row r="220">
          <cell r="W220">
            <v>146</v>
          </cell>
          <cell r="X220">
            <v>1</v>
          </cell>
          <cell r="Y220">
            <v>2</v>
          </cell>
          <cell r="Z220">
            <v>3</v>
          </cell>
          <cell r="AA220">
            <v>4</v>
          </cell>
          <cell r="AB220">
            <v>5</v>
          </cell>
          <cell r="AC220">
            <v>6</v>
          </cell>
          <cell r="AD220">
            <v>7</v>
          </cell>
          <cell r="AE220">
            <v>8</v>
          </cell>
          <cell r="AF220">
            <v>9</v>
          </cell>
          <cell r="AG220">
            <v>10</v>
          </cell>
          <cell r="AH220">
            <v>0</v>
          </cell>
          <cell r="AI220">
            <v>0</v>
          </cell>
          <cell r="AJ220">
            <v>0</v>
          </cell>
          <cell r="AK220">
            <v>0</v>
          </cell>
          <cell r="AL220">
            <v>0</v>
          </cell>
          <cell r="AM220">
            <v>55</v>
          </cell>
        </row>
        <row r="221">
          <cell r="W221">
            <v>147</v>
          </cell>
          <cell r="X221">
            <v>1</v>
          </cell>
          <cell r="Y221">
            <v>2</v>
          </cell>
          <cell r="Z221">
            <v>3</v>
          </cell>
          <cell r="AA221">
            <v>4</v>
          </cell>
          <cell r="AB221">
            <v>5</v>
          </cell>
          <cell r="AC221">
            <v>6</v>
          </cell>
          <cell r="AD221">
            <v>7</v>
          </cell>
          <cell r="AE221">
            <v>8</v>
          </cell>
          <cell r="AF221">
            <v>9</v>
          </cell>
          <cell r="AG221">
            <v>10</v>
          </cell>
          <cell r="AH221">
            <v>0</v>
          </cell>
          <cell r="AI221">
            <v>0</v>
          </cell>
          <cell r="AJ221">
            <v>0</v>
          </cell>
          <cell r="AK221">
            <v>0</v>
          </cell>
          <cell r="AL221">
            <v>0</v>
          </cell>
          <cell r="AM221">
            <v>55</v>
          </cell>
        </row>
        <row r="222">
          <cell r="W222">
            <v>148</v>
          </cell>
          <cell r="X222">
            <v>1</v>
          </cell>
          <cell r="Y222">
            <v>2</v>
          </cell>
          <cell r="Z222">
            <v>3</v>
          </cell>
          <cell r="AA222">
            <v>4</v>
          </cell>
          <cell r="AB222">
            <v>5</v>
          </cell>
          <cell r="AC222">
            <v>6</v>
          </cell>
          <cell r="AD222">
            <v>7</v>
          </cell>
          <cell r="AE222">
            <v>8</v>
          </cell>
          <cell r="AF222">
            <v>9</v>
          </cell>
          <cell r="AG222">
            <v>10</v>
          </cell>
          <cell r="AH222">
            <v>0</v>
          </cell>
          <cell r="AI222">
            <v>0</v>
          </cell>
          <cell r="AJ222">
            <v>0</v>
          </cell>
          <cell r="AK222">
            <v>0</v>
          </cell>
          <cell r="AL222">
            <v>0</v>
          </cell>
          <cell r="AM222">
            <v>55</v>
          </cell>
        </row>
        <row r="223">
          <cell r="W223">
            <v>149</v>
          </cell>
          <cell r="X223">
            <v>1</v>
          </cell>
          <cell r="Y223">
            <v>2</v>
          </cell>
          <cell r="Z223">
            <v>3</v>
          </cell>
          <cell r="AA223">
            <v>4</v>
          </cell>
          <cell r="AB223">
            <v>5</v>
          </cell>
          <cell r="AC223">
            <v>6</v>
          </cell>
          <cell r="AD223">
            <v>7</v>
          </cell>
          <cell r="AE223">
            <v>8</v>
          </cell>
          <cell r="AF223">
            <v>9</v>
          </cell>
          <cell r="AG223">
            <v>10</v>
          </cell>
          <cell r="AH223">
            <v>0</v>
          </cell>
          <cell r="AI223">
            <v>0</v>
          </cell>
          <cell r="AJ223">
            <v>0</v>
          </cell>
          <cell r="AK223">
            <v>0</v>
          </cell>
          <cell r="AL223">
            <v>0</v>
          </cell>
          <cell r="AM223">
            <v>55</v>
          </cell>
        </row>
        <row r="224">
          <cell r="W224">
            <v>150</v>
          </cell>
          <cell r="X224">
            <v>1</v>
          </cell>
          <cell r="Y224">
            <v>2</v>
          </cell>
          <cell r="Z224">
            <v>3</v>
          </cell>
          <cell r="AA224">
            <v>4</v>
          </cell>
          <cell r="AB224">
            <v>5</v>
          </cell>
          <cell r="AC224">
            <v>6</v>
          </cell>
          <cell r="AD224">
            <v>7</v>
          </cell>
          <cell r="AE224">
            <v>8</v>
          </cell>
          <cell r="AF224">
            <v>9</v>
          </cell>
          <cell r="AG224">
            <v>10</v>
          </cell>
          <cell r="AH224">
            <v>0</v>
          </cell>
          <cell r="AI224">
            <v>0</v>
          </cell>
          <cell r="AJ224">
            <v>0</v>
          </cell>
          <cell r="AK224">
            <v>0</v>
          </cell>
          <cell r="AL224">
            <v>0</v>
          </cell>
          <cell r="AM224">
            <v>55</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B1">
            <v>0</v>
          </cell>
        </row>
      </sheetData>
      <sheetData sheetId="36"/>
      <sheetData sheetId="37"/>
      <sheetData sheetId="38"/>
      <sheetData sheetId="39"/>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tion"/>
      <sheetName val="Summary"/>
      <sheetName val="Detail by Cost Center"/>
      <sheetName val="Sheet2"/>
    </sheetNames>
    <sheetDataSet>
      <sheetData sheetId="0"/>
      <sheetData sheetId="1" refreshError="1"/>
      <sheetData sheetId="2" refreshError="1"/>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Verification"/>
      <sheetName val="Budget Input"/>
      <sheetName val="Rev Edits"/>
      <sheetName val="Narrative"/>
      <sheetName val="Net to Gross"/>
      <sheetName val="Bud Team Report"/>
      <sheetName val="State rate incr form"/>
      <sheetName val="rate incr_curr yr"/>
      <sheetName val="Bud 14"/>
      <sheetName val="Compare CA Care"/>
      <sheetName val="rate incr_prior yr"/>
      <sheetName val="Cost Shift"/>
      <sheetName val="Bud Spread"/>
      <sheetName val="CA rates"/>
      <sheetName val="CA Calc_Proj"/>
      <sheetName val="CA Calc_Budget"/>
      <sheetName val="CA Calc_Budget Rate incr"/>
      <sheetName val="CA's"/>
      <sheetName val="Target to Bud w rate incr"/>
      <sheetName val="Phys IPOp Split"/>
      <sheetName val="Sheet3"/>
      <sheetName val="State Bi Mthly Report"/>
      <sheetName val="Assumptions"/>
      <sheetName val="Prog Rate Inc"/>
      <sheetName val="State"/>
      <sheetName val="State File"/>
      <sheetName val="Report 5"/>
      <sheetName val="Stats"/>
      <sheetName val="Historical"/>
    </sheetNames>
    <sheetDataSet>
      <sheetData sheetId="0"/>
      <sheetData sheetId="1"/>
      <sheetData sheetId="2">
        <row r="10">
          <cell r="C10" t="str">
            <v>REVENUE</v>
          </cell>
        </row>
        <row r="12">
          <cell r="C12" t="str">
            <v>Medicare:</v>
          </cell>
        </row>
        <row r="13">
          <cell r="C13" t="str">
            <v>Medicare IP DRG Revenue</v>
          </cell>
          <cell r="E13">
            <v>73977499</v>
          </cell>
          <cell r="F13">
            <v>0.42165786555785251</v>
          </cell>
          <cell r="H13">
            <v>82899005</v>
          </cell>
          <cell r="I13">
            <v>0.44324372667993378</v>
          </cell>
          <cell r="K13">
            <v>24509371</v>
          </cell>
          <cell r="L13">
            <v>0.50384129747130135</v>
          </cell>
          <cell r="N13">
            <v>74315730.816080868</v>
          </cell>
          <cell r="O13">
            <v>0.50384129747130135</v>
          </cell>
          <cell r="Q13">
            <v>71669592.598335013</v>
          </cell>
          <cell r="R13">
            <v>0.50384129747130135</v>
          </cell>
          <cell r="T13">
            <v>77692106.883745074</v>
          </cell>
          <cell r="U13">
            <v>0.50384129747130135</v>
          </cell>
        </row>
        <row r="14">
          <cell r="C14" t="str">
            <v>Medicare IP Rehab Revenue</v>
          </cell>
          <cell r="E14">
            <v>0</v>
          </cell>
          <cell r="F14">
            <v>0</v>
          </cell>
          <cell r="H14">
            <v>0</v>
          </cell>
          <cell r="I14">
            <v>0</v>
          </cell>
          <cell r="L14">
            <v>0</v>
          </cell>
          <cell r="N14">
            <v>0</v>
          </cell>
          <cell r="O14">
            <v>0</v>
          </cell>
          <cell r="Q14">
            <v>0</v>
          </cell>
          <cell r="R14">
            <v>0</v>
          </cell>
          <cell r="T14">
            <v>0</v>
          </cell>
          <cell r="U14">
            <v>0</v>
          </cell>
        </row>
        <row r="15">
          <cell r="C15" t="str">
            <v>Medicare IP Psych Revenue</v>
          </cell>
          <cell r="E15">
            <v>4746825</v>
          </cell>
          <cell r="F15">
            <v>2.7056011959483157E-2</v>
          </cell>
          <cell r="H15">
            <v>5461658</v>
          </cell>
          <cell r="I15">
            <v>2.9202348638216753E-2</v>
          </cell>
          <cell r="K15">
            <v>2046218</v>
          </cell>
          <cell r="L15">
            <v>4.2064283576642228E-2</v>
          </cell>
          <cell r="N15">
            <v>6204409.9817583794</v>
          </cell>
          <cell r="O15">
            <v>4.2064283576642228E-2</v>
          </cell>
          <cell r="Q15">
            <v>5983491.393042272</v>
          </cell>
          <cell r="R15">
            <v>4.2064283576642228E-2</v>
          </cell>
          <cell r="T15">
            <v>6486294.0612977417</v>
          </cell>
          <cell r="U15">
            <v>4.2064283576642228E-2</v>
          </cell>
        </row>
        <row r="16">
          <cell r="C16" t="str">
            <v>Medicare IP Swing Revenue</v>
          </cell>
          <cell r="E16">
            <v>1580457</v>
          </cell>
          <cell r="F16">
            <v>9.0083083942316972E-3</v>
          </cell>
          <cell r="H16">
            <v>597900</v>
          </cell>
          <cell r="I16">
            <v>3.1968468642287373E-3</v>
          </cell>
          <cell r="K16">
            <v>501152</v>
          </cell>
          <cell r="L16">
            <v>1.0302225785816275E-2</v>
          </cell>
          <cell r="N16">
            <v>1519560.7072062583</v>
          </cell>
          <cell r="O16">
            <v>1.0302225785816275E-2</v>
          </cell>
          <cell r="Q16">
            <v>1465454.1591394078</v>
          </cell>
          <cell r="R16">
            <v>1.0302225785816275E-2</v>
          </cell>
          <cell r="T16">
            <v>1588598.6934957495</v>
          </cell>
          <cell r="U16">
            <v>1.0302225785816275E-2</v>
          </cell>
        </row>
        <row r="17">
          <cell r="C17" t="str">
            <v>Medicare IP U&amp;C Revenue</v>
          </cell>
          <cell r="E17">
            <v>23730078</v>
          </cell>
          <cell r="F17">
            <v>0.1352569926566638</v>
          </cell>
          <cell r="H17">
            <v>23897605</v>
          </cell>
          <cell r="I17">
            <v>0.12777552033254222</v>
          </cell>
          <cell r="K17">
            <v>3464752</v>
          </cell>
          <cell r="L17">
            <v>0.52463905580620918</v>
          </cell>
          <cell r="N17">
            <v>10252355.300658928</v>
          </cell>
          <cell r="O17">
            <v>0.52463905580620918</v>
          </cell>
          <cell r="Q17">
            <v>10094245.877688723</v>
          </cell>
          <cell r="R17">
            <v>0.52463905580620918</v>
          </cell>
          <cell r="T17">
            <v>10942162.27329216</v>
          </cell>
          <cell r="U17">
            <v>0.52463905580620918</v>
          </cell>
        </row>
        <row r="18">
          <cell r="C18" t="str">
            <v>Medicare OP APC Revenue</v>
          </cell>
          <cell r="E18">
            <v>102981808</v>
          </cell>
          <cell r="F18">
            <v>0.39392432468649685</v>
          </cell>
          <cell r="H18">
            <v>84503200</v>
          </cell>
          <cell r="I18">
            <v>0.32084830507024364</v>
          </cell>
          <cell r="K18">
            <v>35338111</v>
          </cell>
          <cell r="L18">
            <v>0.42581626316109489</v>
          </cell>
          <cell r="N18">
            <v>103397838.5436696</v>
          </cell>
          <cell r="O18">
            <v>0.42581626316109489</v>
          </cell>
          <cell r="Q18">
            <v>103667789.02186321</v>
          </cell>
          <cell r="R18">
            <v>0.42581626316109489</v>
          </cell>
          <cell r="T18">
            <v>112375883.19409728</v>
          </cell>
          <cell r="U18">
            <v>0.42581626316109489</v>
          </cell>
        </row>
        <row r="19">
          <cell r="C19" t="str">
            <v>Medicare OP Fee Based Revenue</v>
          </cell>
          <cell r="E19">
            <v>0</v>
          </cell>
          <cell r="F19">
            <v>0</v>
          </cell>
          <cell r="H19">
            <v>14856126</v>
          </cell>
          <cell r="I19">
            <v>5.6406891656292049E-2</v>
          </cell>
          <cell r="L19">
            <v>0</v>
          </cell>
          <cell r="N19">
            <v>0</v>
          </cell>
          <cell r="O19">
            <v>0</v>
          </cell>
          <cell r="Q19">
            <v>0</v>
          </cell>
          <cell r="R19">
            <v>0</v>
          </cell>
          <cell r="T19">
            <v>0</v>
          </cell>
          <cell r="U19">
            <v>0</v>
          </cell>
        </row>
        <row r="20">
          <cell r="C20" t="str">
            <v>Medicare OP U&amp;C Revenue</v>
          </cell>
          <cell r="F20">
            <v>0</v>
          </cell>
          <cell r="I20">
            <v>0</v>
          </cell>
          <cell r="K20">
            <v>5090042</v>
          </cell>
          <cell r="L20">
            <v>0.33768787879692552</v>
          </cell>
          <cell r="N20">
            <v>15187633.578840213</v>
          </cell>
          <cell r="O20">
            <v>0.33768787879692552</v>
          </cell>
          <cell r="Q20">
            <v>16776972.048722187</v>
          </cell>
          <cell r="R20">
            <v>0.33768787879692552</v>
          </cell>
          <cell r="T20">
            <v>18186237.781859942</v>
          </cell>
          <cell r="U20">
            <v>0.33768787879692552</v>
          </cell>
        </row>
        <row r="21">
          <cell r="C21" t="str">
            <v xml:space="preserve">   TOTAL MEDICARE</v>
          </cell>
          <cell r="E21">
            <v>207016667</v>
          </cell>
          <cell r="F21">
            <v>0.46577484459947882</v>
          </cell>
          <cell r="H21">
            <v>212215494</v>
          </cell>
          <cell r="I21">
            <v>0.46195108873737045</v>
          </cell>
          <cell r="K21">
            <v>70949646</v>
          </cell>
          <cell r="L21">
            <v>0.46278124724845171</v>
          </cell>
          <cell r="N21">
            <v>210877528.92821428</v>
          </cell>
          <cell r="O21">
            <v>0.46363212512675006</v>
          </cell>
          <cell r="Q21">
            <v>209657545.09879079</v>
          </cell>
          <cell r="R21">
            <v>0.46116565274720878</v>
          </cell>
          <cell r="T21">
            <v>227271282.88778794</v>
          </cell>
          <cell r="U21">
            <v>0.46116652095362992</v>
          </cell>
        </row>
        <row r="23">
          <cell r="C23" t="str">
            <v>Medicaid:</v>
          </cell>
        </row>
        <row r="24">
          <cell r="C24" t="str">
            <v>Medicaid IP DRG Revenue</v>
          </cell>
          <cell r="E24">
            <v>23162590</v>
          </cell>
          <cell r="F24">
            <v>0.13202241752173399</v>
          </cell>
          <cell r="H24">
            <v>13895774</v>
          </cell>
          <cell r="I24">
            <v>7.4297811570381705E-2</v>
          </cell>
          <cell r="K24">
            <v>5174558</v>
          </cell>
          <cell r="L24">
            <v>0.10637384437815652</v>
          </cell>
          <cell r="N24">
            <v>15689960.359251888</v>
          </cell>
          <cell r="O24">
            <v>0.10637384437815652</v>
          </cell>
          <cell r="Q24">
            <v>15131292.587494606</v>
          </cell>
          <cell r="R24">
            <v>0.10637384437815652</v>
          </cell>
          <cell r="T24">
            <v>16402800.104994053</v>
          </cell>
          <cell r="U24">
            <v>0.10637384437815652</v>
          </cell>
        </row>
        <row r="25">
          <cell r="C25" t="str">
            <v>Medicaid IP Rehab Revenue</v>
          </cell>
          <cell r="E25">
            <v>0</v>
          </cell>
          <cell r="F25">
            <v>0</v>
          </cell>
          <cell r="H25">
            <v>0</v>
          </cell>
          <cell r="I25">
            <v>0</v>
          </cell>
          <cell r="L25">
            <v>0</v>
          </cell>
          <cell r="N25">
            <v>0</v>
          </cell>
          <cell r="O25">
            <v>0</v>
          </cell>
          <cell r="Q25">
            <v>0</v>
          </cell>
          <cell r="R25">
            <v>0</v>
          </cell>
          <cell r="T25">
            <v>0</v>
          </cell>
          <cell r="U25">
            <v>0</v>
          </cell>
        </row>
        <row r="26">
          <cell r="C26" t="str">
            <v>Medicaid IP Psych Revenue</v>
          </cell>
          <cell r="F26">
            <v>0</v>
          </cell>
          <cell r="H26">
            <v>4058984</v>
          </cell>
          <cell r="I26">
            <v>2.1702542686661008E-2</v>
          </cell>
          <cell r="K26">
            <v>1871994</v>
          </cell>
          <cell r="L26">
            <v>3.8482745469824227E-2</v>
          </cell>
          <cell r="N26">
            <v>5676139.2282698108</v>
          </cell>
          <cell r="O26">
            <v>3.8482745469824227E-2</v>
          </cell>
          <cell r="Q26">
            <v>5474030.619819968</v>
          </cell>
          <cell r="R26">
            <v>3.8482745469824227E-2</v>
          </cell>
          <cell r="T26">
            <v>5934022.4575216342</v>
          </cell>
          <cell r="U26">
            <v>3.8482745469824227E-2</v>
          </cell>
        </row>
        <row r="27">
          <cell r="C27" t="str">
            <v>Medicaid IP U&amp;C Revenue</v>
          </cell>
          <cell r="F27">
            <v>0</v>
          </cell>
          <cell r="I27">
            <v>0</v>
          </cell>
          <cell r="K27">
            <v>1093718</v>
          </cell>
          <cell r="L27">
            <v>0.16561277079521289</v>
          </cell>
          <cell r="N27">
            <v>3236360.2170447065</v>
          </cell>
          <cell r="O27">
            <v>0.16561277079521289</v>
          </cell>
          <cell r="Q27">
            <v>3186449.8275356945</v>
          </cell>
          <cell r="R27">
            <v>0.16561277079521289</v>
          </cell>
          <cell r="T27">
            <v>3454111.5315672099</v>
          </cell>
          <cell r="U27">
            <v>0.16561277079521289</v>
          </cell>
        </row>
        <row r="28">
          <cell r="C28" t="str">
            <v>Medicaid OP Revenue</v>
          </cell>
          <cell r="E28">
            <v>38233235</v>
          </cell>
          <cell r="F28">
            <v>0.14624914410082152</v>
          </cell>
          <cell r="H28">
            <v>32629260</v>
          </cell>
          <cell r="I28">
            <v>0.12388930557299957</v>
          </cell>
          <cell r="K28">
            <v>12893112</v>
          </cell>
          <cell r="L28">
            <v>0.15535909014371116</v>
          </cell>
          <cell r="N28">
            <v>37724707.834593907</v>
          </cell>
          <cell r="O28">
            <v>0.15535909014371116</v>
          </cell>
          <cell r="Q28">
            <v>37823199.28338141</v>
          </cell>
          <cell r="R28">
            <v>0.15535909014371113</v>
          </cell>
          <cell r="T28">
            <v>41000347.984656401</v>
          </cell>
          <cell r="U28">
            <v>0.15535909014371116</v>
          </cell>
        </row>
        <row r="29">
          <cell r="C29" t="str">
            <v>Medicaid OP Fee Based Revenue</v>
          </cell>
          <cell r="F29">
            <v>0</v>
          </cell>
          <cell r="H29">
            <v>7068664</v>
          </cell>
          <cell r="I29">
            <v>2.6838851824677035E-2</v>
          </cell>
          <cell r="L29">
            <v>0</v>
          </cell>
          <cell r="N29">
            <v>0</v>
          </cell>
          <cell r="O29">
            <v>0</v>
          </cell>
          <cell r="Q29">
            <v>0</v>
          </cell>
          <cell r="R29">
            <v>0</v>
          </cell>
          <cell r="T29">
            <v>0</v>
          </cell>
          <cell r="U29">
            <v>0</v>
          </cell>
        </row>
        <row r="30">
          <cell r="C30" t="str">
            <v>Medicaid OP U&amp;C Revenue</v>
          </cell>
          <cell r="E30">
            <v>10525220</v>
          </cell>
          <cell r="F30">
            <v>4.0260899096632781E-2</v>
          </cell>
          <cell r="H30">
            <v>10455466</v>
          </cell>
          <cell r="I30">
            <v>3.9698124388420318E-2</v>
          </cell>
          <cell r="K30">
            <v>2760258</v>
          </cell>
          <cell r="L30">
            <v>0.18312337480756427</v>
          </cell>
          <cell r="N30">
            <v>8236039.5232617594</v>
          </cell>
          <cell r="O30">
            <v>0.18312337480756427</v>
          </cell>
          <cell r="Q30">
            <v>9097915.3636181802</v>
          </cell>
          <cell r="R30">
            <v>0.1831233748075643</v>
          </cell>
          <cell r="T30">
            <v>9862140.2981117163</v>
          </cell>
          <cell r="U30">
            <v>0.18312337480756427</v>
          </cell>
        </row>
        <row r="31">
          <cell r="C31" t="str">
            <v>Medicaid Level II Revenue</v>
          </cell>
          <cell r="F31">
            <v>0</v>
          </cell>
          <cell r="H31">
            <v>2731146</v>
          </cell>
          <cell r="I31">
            <v>1.46028692521339E-2</v>
          </cell>
          <cell r="K31">
            <v>563698</v>
          </cell>
          <cell r="L31">
            <v>1.1587989414415313E-2</v>
          </cell>
          <cell r="N31">
            <v>1709208.6463403387</v>
          </cell>
          <cell r="O31">
            <v>1.1587989414415313E-2</v>
          </cell>
          <cell r="Q31">
            <v>1648349.3602710674</v>
          </cell>
          <cell r="R31">
            <v>1.1587989414415313E-2</v>
          </cell>
          <cell r="T31">
            <v>1786862.8805754883</v>
          </cell>
          <cell r="U31">
            <v>1.1587989414415313E-2</v>
          </cell>
        </row>
        <row r="32">
          <cell r="C32" t="str">
            <v>Catamount IP Revenue</v>
          </cell>
          <cell r="E32">
            <v>2760989</v>
          </cell>
          <cell r="F32">
            <v>1.5737119317438802E-2</v>
          </cell>
          <cell r="H32">
            <v>3270131</v>
          </cell>
          <cell r="I32">
            <v>1.748470987283356E-2</v>
          </cell>
          <cell r="K32">
            <v>639019</v>
          </cell>
          <cell r="L32">
            <v>1.3136369842735399E-2</v>
          </cell>
          <cell r="N32">
            <v>1937592.11488378</v>
          </cell>
          <cell r="O32">
            <v>1.3136369842735399E-2</v>
          </cell>
          <cell r="Q32">
            <v>1868600.8462883623</v>
          </cell>
          <cell r="R32">
            <v>1.3136369842735399E-2</v>
          </cell>
          <cell r="T32">
            <v>2025622.4628834375</v>
          </cell>
          <cell r="U32">
            <v>1.3136369842735399E-2</v>
          </cell>
        </row>
        <row r="33">
          <cell r="C33" t="str">
            <v>Catamount OP Revenue</v>
          </cell>
          <cell r="E33">
            <v>6050347</v>
          </cell>
          <cell r="F33">
            <v>2.3143688214271516E-2</v>
          </cell>
          <cell r="H33">
            <v>6343118</v>
          </cell>
          <cell r="I33">
            <v>2.4084042487864998E-2</v>
          </cell>
          <cell r="K33">
            <v>1682298</v>
          </cell>
          <cell r="L33">
            <v>2.0271311273072395E-2</v>
          </cell>
          <cell r="N33">
            <v>4922333.7655580482</v>
          </cell>
          <cell r="O33">
            <v>2.0271311273072395E-2</v>
          </cell>
          <cell r="Q33">
            <v>4935184.966052725</v>
          </cell>
          <cell r="R33">
            <v>2.0271311273072395E-2</v>
          </cell>
          <cell r="T33">
            <v>5349740.4981738683</v>
          </cell>
          <cell r="U33">
            <v>2.0271311273072395E-2</v>
          </cell>
        </row>
        <row r="34">
          <cell r="C34" t="str">
            <v>Catamount IP Physician Revenue</v>
          </cell>
          <cell r="K34">
            <v>72448</v>
          </cell>
          <cell r="L34">
            <v>1.0970208059638392E-2</v>
          </cell>
          <cell r="N34">
            <v>214376.8549154854</v>
          </cell>
          <cell r="O34">
            <v>1.0970208059638392E-2</v>
          </cell>
          <cell r="Q34">
            <v>211070.78525296832</v>
          </cell>
          <cell r="R34">
            <v>1.0970208059638392E-2</v>
          </cell>
          <cell r="T34">
            <v>228800.72581687529</v>
          </cell>
          <cell r="U34">
            <v>1.0970208059638392E-2</v>
          </cell>
        </row>
        <row r="35">
          <cell r="C35" t="str">
            <v>Catamount OP Physician Revenue</v>
          </cell>
          <cell r="K35">
            <v>379863</v>
          </cell>
          <cell r="L35">
            <v>2.5201192977078877E-2</v>
          </cell>
          <cell r="N35">
            <v>1133432.7013724013</v>
          </cell>
          <cell r="O35">
            <v>2.5201192977078877E-2</v>
          </cell>
          <cell r="Q35">
            <v>1252042.8973560054</v>
          </cell>
          <cell r="R35">
            <v>2.520119297707888E-2</v>
          </cell>
          <cell r="T35">
            <v>1357214.506782196</v>
          </cell>
          <cell r="U35">
            <v>2.5201192977078877E-2</v>
          </cell>
        </row>
        <row r="36">
          <cell r="C36" t="str">
            <v xml:space="preserve">   TOTAL MEDICAID</v>
          </cell>
          <cell r="E36">
            <v>80732381</v>
          </cell>
          <cell r="F36">
            <v>0.18164292160312348</v>
          </cell>
          <cell r="H36">
            <v>80452543</v>
          </cell>
          <cell r="I36">
            <v>0.17512924777556588</v>
          </cell>
          <cell r="K36">
            <v>27130966</v>
          </cell>
          <cell r="L36">
            <v>0.1769663838003552</v>
          </cell>
          <cell r="N36">
            <v>80480151.245492131</v>
          </cell>
          <cell r="O36">
            <v>0.17694243546059246</v>
          </cell>
          <cell r="Q36">
            <v>80628136.537071005</v>
          </cell>
          <cell r="R36">
            <v>0.17735077074564046</v>
          </cell>
          <cell r="T36">
            <v>87401663.451082885</v>
          </cell>
          <cell r="U36">
            <v>0.17735069977669293</v>
          </cell>
        </row>
        <row r="38">
          <cell r="C38" t="str">
            <v>Commercial &amp; Self:</v>
          </cell>
        </row>
        <row r="39">
          <cell r="C39" t="str">
            <v>Blue Cross IP Revenue</v>
          </cell>
          <cell r="E39">
            <v>17094911</v>
          </cell>
          <cell r="F39">
            <v>9.7437785564519486E-2</v>
          </cell>
          <cell r="H39">
            <v>20491874</v>
          </cell>
          <cell r="I39">
            <v>0.10956578548096738</v>
          </cell>
          <cell r="K39">
            <v>5497394</v>
          </cell>
          <cell r="L39">
            <v>0.1130104124528919</v>
          </cell>
          <cell r="N39">
            <v>16668842.815017086</v>
          </cell>
          <cell r="O39">
            <v>0.1130104124528919</v>
          </cell>
          <cell r="Q39">
            <v>16075320.265564194</v>
          </cell>
          <cell r="R39">
            <v>0.1130104124528919</v>
          </cell>
          <cell r="T39">
            <v>17426155.988664862</v>
          </cell>
          <cell r="U39">
            <v>0.11301041245289188</v>
          </cell>
        </row>
        <row r="40">
          <cell r="C40" t="str">
            <v>Blue Cross IP Psych Revenue</v>
          </cell>
          <cell r="F40">
            <v>0</v>
          </cell>
          <cell r="H40">
            <v>338345</v>
          </cell>
          <cell r="I40">
            <v>1.8090602981727247E-3</v>
          </cell>
          <cell r="K40">
            <v>152516</v>
          </cell>
          <cell r="L40">
            <v>3.1352848396286057E-3</v>
          </cell>
          <cell r="N40">
            <v>462449.15877871326</v>
          </cell>
          <cell r="O40">
            <v>3.1352848396286057E-3</v>
          </cell>
          <cell r="Q40">
            <v>445982.86854149227</v>
          </cell>
          <cell r="R40">
            <v>3.1352848396286057E-3</v>
          </cell>
          <cell r="T40">
            <v>483459.54588068638</v>
          </cell>
          <cell r="U40">
            <v>3.1352848396286057E-3</v>
          </cell>
        </row>
        <row r="41">
          <cell r="C41" t="str">
            <v>Blue Cross OP Revenue</v>
          </cell>
          <cell r="E41">
            <v>48226857</v>
          </cell>
          <cell r="F41">
            <v>0.18447658323766516</v>
          </cell>
          <cell r="H41">
            <v>53969859</v>
          </cell>
          <cell r="I41">
            <v>0.20491694734672808</v>
          </cell>
          <cell r="K41">
            <v>17364333</v>
          </cell>
          <cell r="L41">
            <v>0.20923629421914727</v>
          </cell>
          <cell r="N41">
            <v>50807313.949308552</v>
          </cell>
          <cell r="O41">
            <v>0.20923629421914727</v>
          </cell>
          <cell r="Q41">
            <v>50939961.390391722</v>
          </cell>
          <cell r="R41">
            <v>0.20923629421914727</v>
          </cell>
          <cell r="T41">
            <v>55218918.095294029</v>
          </cell>
          <cell r="U41">
            <v>0.20923629421914727</v>
          </cell>
        </row>
        <row r="42">
          <cell r="C42" t="str">
            <v>Blue Shield IP Revenue</v>
          </cell>
          <cell r="E42">
            <v>3012018</v>
          </cell>
          <cell r="F42">
            <v>1.7167937522486829E-2</v>
          </cell>
          <cell r="H42">
            <v>3043980</v>
          </cell>
          <cell r="I42">
            <v>1.6275527542691071E-2</v>
          </cell>
          <cell r="K42">
            <v>864959</v>
          </cell>
          <cell r="L42">
            <v>0.13097366653402115</v>
          </cell>
          <cell r="N42">
            <v>2559452.1594915437</v>
          </cell>
          <cell r="O42">
            <v>1.7352418965580589E-2</v>
          </cell>
          <cell r="Q42">
            <v>2519980.8875555187</v>
          </cell>
          <cell r="R42">
            <v>1.771560844645223E-2</v>
          </cell>
          <cell r="T42">
            <v>2731659.2176711382</v>
          </cell>
          <cell r="U42">
            <v>1.7715090756134762E-2</v>
          </cell>
        </row>
        <row r="43">
          <cell r="C43" t="str">
            <v>Blue Shield OP Revenue</v>
          </cell>
          <cell r="E43">
            <v>8497275</v>
          </cell>
          <cell r="F43">
            <v>3.2503637108900363E-2</v>
          </cell>
          <cell r="H43">
            <v>10042855</v>
          </cell>
          <cell r="I43">
            <v>3.8131490935446488E-2</v>
          </cell>
          <cell r="K43">
            <v>3433081</v>
          </cell>
          <cell r="L43">
            <v>0.22776036830895069</v>
          </cell>
          <cell r="N43">
            <v>10243604.33066728</v>
          </cell>
          <cell r="O43">
            <v>0.22776036830895069</v>
          </cell>
          <cell r="Q43">
            <v>11315565.564684775</v>
          </cell>
          <cell r="R43">
            <v>0.22776036830895069</v>
          </cell>
          <cell r="T43">
            <v>12266073.126780784</v>
          </cell>
          <cell r="U43">
            <v>0.22776036830895069</v>
          </cell>
        </row>
        <row r="44">
          <cell r="C44" t="str">
            <v>M'care HMO IP Revenue</v>
          </cell>
          <cell r="E44">
            <v>4897121</v>
          </cell>
          <cell r="F44">
            <v>2.7912670962809059E-2</v>
          </cell>
          <cell r="H44">
            <v>5508728</v>
          </cell>
          <cell r="I44">
            <v>2.9454022131943543E-2</v>
          </cell>
          <cell r="K44">
            <v>1800590</v>
          </cell>
          <cell r="L44">
            <v>3.7014887155359902E-2</v>
          </cell>
          <cell r="N44">
            <v>5459632.6339883246</v>
          </cell>
          <cell r="O44">
            <v>3.7014887155359902E-2</v>
          </cell>
          <cell r="Q44">
            <v>5265233.1117202491</v>
          </cell>
          <cell r="R44">
            <v>3.7014887155359902E-2</v>
          </cell>
          <cell r="T44">
            <v>5707679.3498210358</v>
          </cell>
          <cell r="U44">
            <v>3.7014887155359902E-2</v>
          </cell>
        </row>
        <row r="45">
          <cell r="C45" t="str">
            <v>M'care HMO IP U&amp;C Revenue</v>
          </cell>
          <cell r="F45">
            <v>0</v>
          </cell>
          <cell r="I45">
            <v>0</v>
          </cell>
          <cell r="K45">
            <v>272282</v>
          </cell>
          <cell r="L45">
            <v>4.1229436159651897E-2</v>
          </cell>
          <cell r="N45">
            <v>805694.55071359046</v>
          </cell>
          <cell r="O45">
            <v>4.1229436159651897E-2</v>
          </cell>
          <cell r="Q45">
            <v>793269.31799702847</v>
          </cell>
          <cell r="R45">
            <v>4.1229436159651897E-2</v>
          </cell>
          <cell r="T45">
            <v>859903.92042389628</v>
          </cell>
          <cell r="U45">
            <v>4.1229436159651897E-2</v>
          </cell>
        </row>
        <row r="46">
          <cell r="C46" t="str">
            <v>M'care HMO OP Revenue</v>
          </cell>
          <cell r="E46">
            <v>6355541</v>
          </cell>
          <cell r="F46">
            <v>2.4311111302710308E-2</v>
          </cell>
          <cell r="H46">
            <v>5631031</v>
          </cell>
          <cell r="I46">
            <v>2.1380335326330824E-2</v>
          </cell>
          <cell r="K46">
            <v>2114384</v>
          </cell>
          <cell r="L46">
            <v>2.5477850068658409E-2</v>
          </cell>
          <cell r="N46">
            <v>6186599.3757085176</v>
          </cell>
          <cell r="O46">
            <v>2.5477850068658409E-2</v>
          </cell>
          <cell r="Q46">
            <v>6202751.3135380447</v>
          </cell>
          <cell r="R46">
            <v>2.5477850068658412E-2</v>
          </cell>
          <cell r="T46">
            <v>6723782.4175567329</v>
          </cell>
          <cell r="U46">
            <v>2.5477850068658409E-2</v>
          </cell>
        </row>
        <row r="47">
          <cell r="C47" t="str">
            <v>M'care HMO OP U&amp;C Revenue</v>
          </cell>
          <cell r="E47">
            <v>1506905</v>
          </cell>
          <cell r="F47">
            <v>5.7641883165588381E-3</v>
          </cell>
          <cell r="H47">
            <v>1620239</v>
          </cell>
          <cell r="I47">
            <v>6.151849124751565E-3</v>
          </cell>
          <cell r="K47">
            <v>312265</v>
          </cell>
          <cell r="L47">
            <v>2.0716549190069936E-2</v>
          </cell>
          <cell r="N47">
            <v>931734.23706455459</v>
          </cell>
          <cell r="O47">
            <v>2.0716549190069936E-2</v>
          </cell>
          <cell r="Q47">
            <v>1029237.3180406437</v>
          </cell>
          <cell r="R47">
            <v>2.0716549190069936E-2</v>
          </cell>
          <cell r="T47">
            <v>1115693.2577280295</v>
          </cell>
          <cell r="U47">
            <v>2.0716549190069936E-2</v>
          </cell>
        </row>
        <row r="48">
          <cell r="C48" t="str">
            <v>Pace VT IP Revenue</v>
          </cell>
          <cell r="E48">
            <v>530963</v>
          </cell>
          <cell r="F48">
            <v>3.0263894872979424E-3</v>
          </cell>
          <cell r="H48">
            <v>10441</v>
          </cell>
          <cell r="I48">
            <v>5.5825854004703538E-5</v>
          </cell>
          <cell r="K48">
            <v>1663</v>
          </cell>
          <cell r="L48">
            <v>3.4186437411828079E-5</v>
          </cell>
          <cell r="N48">
            <v>5042.4411278095422</v>
          </cell>
          <cell r="O48">
            <v>3.4186437411828079E-5</v>
          </cell>
          <cell r="Q48">
            <v>4862.8964199461152</v>
          </cell>
          <cell r="R48">
            <v>3.4186437411828079E-5</v>
          </cell>
          <cell r="T48">
            <v>5271.5336410578657</v>
          </cell>
          <cell r="U48">
            <v>3.4186437411828079E-5</v>
          </cell>
        </row>
        <row r="49">
          <cell r="C49" t="str">
            <v>Pace VT OP Revenue</v>
          </cell>
          <cell r="E49">
            <v>676304</v>
          </cell>
          <cell r="F49">
            <v>2.5869869800962957E-3</v>
          </cell>
          <cell r="H49">
            <v>7192</v>
          </cell>
          <cell r="I49">
            <v>2.7307143517230023E-5</v>
          </cell>
          <cell r="L49">
            <v>0</v>
          </cell>
          <cell r="N49">
            <v>0</v>
          </cell>
          <cell r="O49">
            <v>0</v>
          </cell>
          <cell r="Q49">
            <v>0</v>
          </cell>
          <cell r="R49">
            <v>0</v>
          </cell>
          <cell r="T49">
            <v>0</v>
          </cell>
          <cell r="U49">
            <v>0</v>
          </cell>
        </row>
        <row r="50">
          <cell r="C50" t="str">
            <v>Commercial IP Revenue</v>
          </cell>
          <cell r="E50">
            <v>13309288</v>
          </cell>
          <cell r="F50">
            <v>7.5860444676221619E-2</v>
          </cell>
          <cell r="H50">
            <v>14604464</v>
          </cell>
          <cell r="I50">
            <v>7.8087029506843084E-2</v>
          </cell>
          <cell r="K50">
            <v>3186898</v>
          </cell>
          <cell r="L50">
            <v>6.551334276300666E-2</v>
          </cell>
          <cell r="N50">
            <v>9663106.1607540436</v>
          </cell>
          <cell r="O50">
            <v>6.551334276300666E-2</v>
          </cell>
          <cell r="Q50">
            <v>9319034.8015234116</v>
          </cell>
          <cell r="R50">
            <v>6.551334276300666E-2</v>
          </cell>
          <cell r="T50">
            <v>10102128.693698155</v>
          </cell>
          <cell r="U50">
            <v>6.551334276300666E-2</v>
          </cell>
        </row>
        <row r="51">
          <cell r="C51" t="str">
            <v>Commercial OP Revenue</v>
          </cell>
          <cell r="E51">
            <v>34684053</v>
          </cell>
          <cell r="F51">
            <v>0.1326728712649487</v>
          </cell>
          <cell r="H51">
            <v>32841434</v>
          </cell>
          <cell r="I51">
            <v>0.12469490427553361</v>
          </cell>
          <cell r="K51">
            <v>6168639</v>
          </cell>
          <cell r="L51">
            <v>7.4330707936533263E-2</v>
          </cell>
          <cell r="N51">
            <v>18049180.369493533</v>
          </cell>
          <cell r="O51">
            <v>7.4330707936533263E-2</v>
          </cell>
          <cell r="Q51">
            <v>18096303.065096978</v>
          </cell>
          <cell r="R51">
            <v>7.4330707936533263E-2</v>
          </cell>
          <cell r="T51">
            <v>19616392.504131109</v>
          </cell>
          <cell r="U51">
            <v>7.4330707936533263E-2</v>
          </cell>
        </row>
        <row r="52">
          <cell r="C52" t="str">
            <v>Commercial IP Physician Revenue</v>
          </cell>
          <cell r="K52">
            <v>464865</v>
          </cell>
          <cell r="L52">
            <v>7.0390704638413779E-2</v>
          </cell>
          <cell r="N52">
            <v>1375556.2149443342</v>
          </cell>
          <cell r="O52">
            <v>7.0390704638413779E-2</v>
          </cell>
          <cell r="Q52">
            <v>1354342.7090688648</v>
          </cell>
          <cell r="R52">
            <v>7.0390704638413779E-2</v>
          </cell>
          <cell r="T52">
            <v>1468107.4619984229</v>
          </cell>
          <cell r="U52">
            <v>7.0390704638413779E-2</v>
          </cell>
        </row>
        <row r="53">
          <cell r="C53" t="str">
            <v>Commercial OP Physician Revenue</v>
          </cell>
          <cell r="K53">
            <v>1223712</v>
          </cell>
          <cell r="L53">
            <v>8.1184538268710429E-2</v>
          </cell>
          <cell r="N53">
            <v>3651303.7538844901</v>
          </cell>
          <cell r="O53">
            <v>8.1184538268710429E-2</v>
          </cell>
          <cell r="Q53">
            <v>4033401.299966862</v>
          </cell>
          <cell r="R53">
            <v>8.1184538268710429E-2</v>
          </cell>
          <cell r="T53">
            <v>4372207.0286483672</v>
          </cell>
          <cell r="U53">
            <v>8.1184538268710416E-2</v>
          </cell>
        </row>
        <row r="54">
          <cell r="C54" t="str">
            <v>CDPHP IP Revenue</v>
          </cell>
          <cell r="K54">
            <v>157904</v>
          </cell>
          <cell r="L54">
            <v>3.246046429992364E-3</v>
          </cell>
          <cell r="N54">
            <v>478786.30417657126</v>
          </cell>
          <cell r="O54">
            <v>3.246046429992364E-3</v>
          </cell>
          <cell r="Q54">
            <v>461738.30204159435</v>
          </cell>
          <cell r="R54">
            <v>3.246046429992364E-3</v>
          </cell>
          <cell r="T54">
            <v>500538.93449043977</v>
          </cell>
          <cell r="U54">
            <v>3.246046429992364E-3</v>
          </cell>
        </row>
        <row r="55">
          <cell r="C55" t="str">
            <v>CDPHP OP Revenue</v>
          </cell>
          <cell r="K55">
            <v>251175</v>
          </cell>
          <cell r="L55">
            <v>3.0266020699150561E-3</v>
          </cell>
          <cell r="N55">
            <v>734927.57143148407</v>
          </cell>
          <cell r="O55">
            <v>3.0266020699150561E-3</v>
          </cell>
          <cell r="Q55">
            <v>736846.31607972737</v>
          </cell>
          <cell r="R55">
            <v>3.0266020699150561E-3</v>
          </cell>
          <cell r="T55">
            <v>798741.40587982722</v>
          </cell>
          <cell r="U55">
            <v>3.0266020699150561E-3</v>
          </cell>
        </row>
        <row r="56">
          <cell r="C56" t="str">
            <v>CDPHP IP Physician Revenue</v>
          </cell>
          <cell r="K56">
            <v>30485</v>
          </cell>
          <cell r="L56">
            <v>4.6160942013316643E-3</v>
          </cell>
          <cell r="N56">
            <v>90206.471153083228</v>
          </cell>
          <cell r="O56">
            <v>4.6160942013316643E-3</v>
          </cell>
          <cell r="Q56">
            <v>88815.328075816302</v>
          </cell>
          <cell r="R56">
            <v>4.6160942013316643E-3</v>
          </cell>
          <cell r="T56">
            <v>96275.813363066525</v>
          </cell>
          <cell r="U56">
            <v>4.6160942013316643E-3</v>
          </cell>
        </row>
        <row r="57">
          <cell r="C57" t="str">
            <v>CDPHP OP Physician Revenue</v>
          </cell>
          <cell r="K57">
            <v>46750</v>
          </cell>
          <cell r="L57">
            <v>3.1015281079716569E-3</v>
          </cell>
          <cell r="N57">
            <v>139492.34010461604</v>
          </cell>
          <cell r="O57">
            <v>3.1015281079716573E-3</v>
          </cell>
          <cell r="Q57">
            <v>154089.77829215597</v>
          </cell>
          <cell r="R57">
            <v>3.1015281079716569E-3</v>
          </cell>
          <cell r="T57">
            <v>167033.32041306383</v>
          </cell>
          <cell r="U57">
            <v>3.1015281079716569E-3</v>
          </cell>
        </row>
        <row r="58">
          <cell r="C58" t="str">
            <v>CIGNA IP Revenue</v>
          </cell>
          <cell r="K58">
            <v>1255621</v>
          </cell>
          <cell r="L58">
            <v>2.5811911442860484E-2</v>
          </cell>
          <cell r="N58">
            <v>3807212.8510771771</v>
          </cell>
          <cell r="O58">
            <v>2.5811911442860484E-2</v>
          </cell>
          <cell r="Q58">
            <v>3671650.5506368978</v>
          </cell>
          <cell r="R58">
            <v>2.5811911442860484E-2</v>
          </cell>
          <cell r="T58">
            <v>3980185.4130599634</v>
          </cell>
          <cell r="U58">
            <v>2.5811911442860484E-2</v>
          </cell>
        </row>
        <row r="59">
          <cell r="C59" t="str">
            <v>CIGNA OP Revenue</v>
          </cell>
          <cell r="K59">
            <v>4078368</v>
          </cell>
          <cell r="L59">
            <v>4.9143414076541561E-2</v>
          </cell>
          <cell r="N59">
            <v>11933134.625834094</v>
          </cell>
          <cell r="O59">
            <v>4.9143414076541561E-2</v>
          </cell>
          <cell r="Q59">
            <v>11964289.584622057</v>
          </cell>
          <cell r="R59">
            <v>4.9143414076541561E-2</v>
          </cell>
          <cell r="T59">
            <v>12969289.897542745</v>
          </cell>
          <cell r="U59">
            <v>4.9143414076541561E-2</v>
          </cell>
        </row>
        <row r="60">
          <cell r="C60" t="str">
            <v>CIGNA IP Physician Revenue</v>
          </cell>
          <cell r="K60">
            <v>181833</v>
          </cell>
          <cell r="L60">
            <v>2.753348390719175E-2</v>
          </cell>
          <cell r="N60">
            <v>538051.93600717012</v>
          </cell>
          <cell r="O60">
            <v>2.753348390719175E-2</v>
          </cell>
          <cell r="Q60">
            <v>529754.22502902756</v>
          </cell>
          <cell r="R60">
            <v>2.753348390719175E-2</v>
          </cell>
          <cell r="T60">
            <v>574253.56638499186</v>
          </cell>
          <cell r="U60">
            <v>2.7533483907191753E-2</v>
          </cell>
        </row>
        <row r="61">
          <cell r="C61" t="str">
            <v>CIGNA OP Physician Revenue</v>
          </cell>
          <cell r="K61">
            <v>813967</v>
          </cell>
          <cell r="L61">
            <v>5.4000888330724403E-2</v>
          </cell>
          <cell r="N61">
            <v>2428709.3389932406</v>
          </cell>
          <cell r="O61">
            <v>5.4000888330724403E-2</v>
          </cell>
          <cell r="Q61">
            <v>2682866.1939493334</v>
          </cell>
          <cell r="R61">
            <v>5.4000888330724403E-2</v>
          </cell>
          <cell r="T61">
            <v>2908226.9672012907</v>
          </cell>
          <cell r="U61">
            <v>5.4000888330724403E-2</v>
          </cell>
        </row>
        <row r="62">
          <cell r="C62" t="str">
            <v>Workers Comp IP Revenue</v>
          </cell>
          <cell r="E62">
            <v>669929</v>
          </cell>
          <cell r="F62">
            <v>3.8184696162181231E-3</v>
          </cell>
          <cell r="H62">
            <v>405571</v>
          </cell>
          <cell r="I62">
            <v>2.1685037290050395E-3</v>
          </cell>
          <cell r="K62">
            <v>30212</v>
          </cell>
          <cell r="L62">
            <v>6.2107074388824412E-4</v>
          </cell>
          <cell r="N62">
            <v>91606.873934685442</v>
          </cell>
          <cell r="O62">
            <v>6.2107074388824412E-4</v>
          </cell>
          <cell r="Q62">
            <v>88345.055104877945</v>
          </cell>
          <cell r="R62">
            <v>6.2107074388824412E-4</v>
          </cell>
          <cell r="T62">
            <v>95768.836057510678</v>
          </cell>
          <cell r="U62">
            <v>6.2107074388824412E-4</v>
          </cell>
        </row>
        <row r="63">
          <cell r="C63" t="str">
            <v>Workers Comp OP Revenue</v>
          </cell>
          <cell r="E63">
            <v>3687814</v>
          </cell>
          <cell r="F63">
            <v>1.4106565690897646E-2</v>
          </cell>
          <cell r="H63">
            <v>3405863</v>
          </cell>
          <cell r="I63">
            <v>1.2931644847194605E-2</v>
          </cell>
          <cell r="K63">
            <v>985461</v>
          </cell>
          <cell r="L63">
            <v>1.1874582671127943E-2</v>
          </cell>
          <cell r="N63">
            <v>2883417.7743423576</v>
          </cell>
          <cell r="O63">
            <v>1.1874582671127943E-2</v>
          </cell>
          <cell r="Q63">
            <v>2890945.784772546</v>
          </cell>
          <cell r="R63">
            <v>1.1874582671127943E-2</v>
          </cell>
          <cell r="T63">
            <v>3133785.2277485435</v>
          </cell>
          <cell r="U63">
            <v>1.1874582671127943E-2</v>
          </cell>
        </row>
        <row r="64">
          <cell r="C64" t="str">
            <v>Workers Comp IP Physician Revenue</v>
          </cell>
          <cell r="K64">
            <v>9051</v>
          </cell>
          <cell r="L64">
            <v>1.3705188983517433E-3</v>
          </cell>
          <cell r="N64">
            <v>26782.311642006112</v>
          </cell>
          <cell r="O64">
            <v>1.3705188983517433E-3</v>
          </cell>
          <cell r="Q64">
            <v>26369.281102647641</v>
          </cell>
          <cell r="R64">
            <v>1.3705188983517433E-3</v>
          </cell>
          <cell r="T64">
            <v>28584.300040974747</v>
          </cell>
          <cell r="U64">
            <v>1.3705188983517433E-3</v>
          </cell>
        </row>
        <row r="65">
          <cell r="C65" t="str">
            <v>Workers Comp OP Physician Revenue</v>
          </cell>
          <cell r="K65">
            <v>438484</v>
          </cell>
          <cell r="L65">
            <v>2.9090277024510034E-2</v>
          </cell>
          <cell r="N65">
            <v>1308345.6525867905</v>
          </cell>
          <cell r="O65">
            <v>2.9090277024510031E-2</v>
          </cell>
          <cell r="Q65">
            <v>1445259.9432012348</v>
          </cell>
          <cell r="R65">
            <v>2.9090277024510034E-2</v>
          </cell>
          <cell r="T65">
            <v>1566661.7854118049</v>
          </cell>
          <cell r="U65">
            <v>2.9090277024510031E-2</v>
          </cell>
        </row>
        <row r="66">
          <cell r="C66" t="str">
            <v>Selfpay IP Revenue</v>
          </cell>
          <cell r="E66">
            <v>5971703</v>
          </cell>
          <cell r="F66">
            <v>3.4037586763042971E-2</v>
          </cell>
          <cell r="H66">
            <v>5812433</v>
          </cell>
          <cell r="I66">
            <v>3.1077869559440766E-2</v>
          </cell>
          <cell r="K66">
            <v>1256214</v>
          </cell>
          <cell r="L66">
            <v>2.5824101796068671E-2</v>
          </cell>
          <cell r="N66">
            <v>3809010.9073542613</v>
          </cell>
          <cell r="O66">
            <v>2.5824101796068671E-2</v>
          </cell>
          <cell r="Q66">
            <v>3673384.5840566382</v>
          </cell>
          <cell r="R66">
            <v>2.5824101796068671E-2</v>
          </cell>
          <cell r="T66">
            <v>3982065.1601731009</v>
          </cell>
          <cell r="U66">
            <v>2.5824101796068671E-2</v>
          </cell>
        </row>
        <row r="67">
          <cell r="C67" t="str">
            <v>Selfpay OP Revenue</v>
          </cell>
          <cell r="E67">
            <v>7586791</v>
          </cell>
          <cell r="F67">
            <v>2.9020868629657307E-2</v>
          </cell>
          <cell r="H67">
            <v>8987185</v>
          </cell>
          <cell r="I67">
            <v>3.4123241186164756E-2</v>
          </cell>
          <cell r="K67">
            <v>2113225</v>
          </cell>
          <cell r="L67">
            <v>2.5463884380198046E-2</v>
          </cell>
          <cell r="N67">
            <v>6183208.1900599096</v>
          </cell>
          <cell r="O67">
            <v>2.5463884380198046E-2</v>
          </cell>
          <cell r="Q67">
            <v>6199351.2742015803</v>
          </cell>
          <cell r="R67">
            <v>2.5463884380198046E-2</v>
          </cell>
          <cell r="T67">
            <v>6720096.7749194689</v>
          </cell>
          <cell r="U67">
            <v>2.5463884380198046E-2</v>
          </cell>
        </row>
        <row r="68">
          <cell r="C68" t="str">
            <v>Selfpay IP Physician Revenue</v>
          </cell>
          <cell r="K68">
            <v>149675</v>
          </cell>
          <cell r="L68">
            <v>2.266406099997759E-2</v>
          </cell>
          <cell r="N68">
            <v>442894.98342915304</v>
          </cell>
          <cell r="O68">
            <v>2.266406099997759E-2</v>
          </cell>
          <cell r="Q68">
            <v>436064.76069371181</v>
          </cell>
          <cell r="R68">
            <v>2.266406099997759E-2</v>
          </cell>
          <cell r="T68">
            <v>472694.1894412656</v>
          </cell>
          <cell r="U68">
            <v>2.266406099997759E-2</v>
          </cell>
        </row>
        <row r="69">
          <cell r="C69" t="str">
            <v>Selfpay OP Physician Revenue</v>
          </cell>
          <cell r="K69">
            <v>574793</v>
          </cell>
          <cell r="L69">
            <v>3.8133404187494176E-2</v>
          </cell>
          <cell r="N69">
            <v>1715063.5432246539</v>
          </cell>
          <cell r="O69">
            <v>3.8133404187494176E-2</v>
          </cell>
          <cell r="Q69">
            <v>1894539.592168625</v>
          </cell>
          <cell r="R69">
            <v>3.8133404187494176E-2</v>
          </cell>
          <cell r="T69">
            <v>2053680.9270628064</v>
          </cell>
          <cell r="U69">
            <v>3.8133404187494176E-2</v>
          </cell>
        </row>
        <row r="70">
          <cell r="C70" t="str">
            <v xml:space="preserve">   TOTAL COMMERCIAL AND SELF</v>
          </cell>
          <cell r="E70">
            <v>156707473</v>
          </cell>
          <cell r="F70">
            <v>0.35258223379739773</v>
          </cell>
          <cell r="H70">
            <v>166721494</v>
          </cell>
          <cell r="I70">
            <v>0.36291966348706367</v>
          </cell>
          <cell r="K70">
            <v>55230799</v>
          </cell>
          <cell r="L70">
            <v>0.36025236895119306</v>
          </cell>
          <cell r="N70">
            <v>163480363.82629365</v>
          </cell>
          <cell r="O70">
            <v>0.35942543941265748</v>
          </cell>
          <cell r="Q70">
            <v>164339557.36413819</v>
          </cell>
          <cell r="R70">
            <v>0.36148357650715074</v>
          </cell>
          <cell r="T70">
            <v>178145314.66112912</v>
          </cell>
          <cell r="U70">
            <v>0.36148277926967715</v>
          </cell>
        </row>
        <row r="72">
          <cell r="C72" t="str">
            <v>Total IP Revenue</v>
          </cell>
          <cell r="E72">
            <v>175444371</v>
          </cell>
          <cell r="F72">
            <v>0.39473910880025093</v>
          </cell>
          <cell r="H72">
            <v>187028039</v>
          </cell>
          <cell r="I72">
            <v>0.40712298905218197</v>
          </cell>
          <cell r="K72">
            <v>48645022</v>
          </cell>
          <cell r="L72">
            <v>0.31729550776882487</v>
          </cell>
          <cell r="N72">
            <v>147498292</v>
          </cell>
          <cell r="O72">
            <v>0.32428749957424402</v>
          </cell>
          <cell r="Q72">
            <v>142246364</v>
          </cell>
          <cell r="R72">
            <v>0.31288708104478996</v>
          </cell>
          <cell r="T72">
            <v>154199561</v>
          </cell>
          <cell r="U72">
            <v>0.31289335887656977</v>
          </cell>
        </row>
        <row r="73">
          <cell r="C73" t="str">
            <v>Total OP Revenue</v>
          </cell>
          <cell r="E73">
            <v>261425359</v>
          </cell>
          <cell r="F73">
            <v>0.58819107527505488</v>
          </cell>
          <cell r="H73">
            <v>263374307</v>
          </cell>
          <cell r="I73">
            <v>0.57331368964087259</v>
          </cell>
          <cell r="K73">
            <v>82989106</v>
          </cell>
          <cell r="L73">
            <v>0.54131069213106386</v>
          </cell>
          <cell r="N73">
            <v>242822662</v>
          </cell>
          <cell r="O73">
            <v>0.53386620843000543</v>
          </cell>
          <cell r="Q73">
            <v>243456622</v>
          </cell>
          <cell r="R73">
            <v>0.53551057247835732</v>
          </cell>
          <cell r="T73">
            <v>263906978</v>
          </cell>
          <cell r="U73">
            <v>0.53550568005433552</v>
          </cell>
        </row>
        <row r="74">
          <cell r="C74" t="str">
            <v>Total IP Physician Revenue</v>
          </cell>
          <cell r="K74">
            <v>6604068</v>
          </cell>
          <cell r="L74">
            <v>4.3076167370216169E-2</v>
          </cell>
          <cell r="N74">
            <v>19541731</v>
          </cell>
          <cell r="O74">
            <v>4.2964152312641633E-2</v>
          </cell>
          <cell r="Q74">
            <v>19240363</v>
          </cell>
          <cell r="R74">
            <v>4.2321370107654757E-2</v>
          </cell>
          <cell r="T74">
            <v>20856553</v>
          </cell>
          <cell r="U74">
            <v>4.2320982501092834E-2</v>
          </cell>
        </row>
        <row r="75">
          <cell r="C75" t="str">
            <v>Total OP Physician Revenue</v>
          </cell>
          <cell r="K75">
            <v>15073215</v>
          </cell>
          <cell r="L75">
            <v>9.8317632729895105E-2</v>
          </cell>
          <cell r="N75">
            <v>44975359</v>
          </cell>
          <cell r="O75">
            <v>9.8882139683108813E-2</v>
          </cell>
          <cell r="Q75">
            <v>49681890</v>
          </cell>
          <cell r="R75">
            <v>0.10928097636919802</v>
          </cell>
          <cell r="T75">
            <v>53855169</v>
          </cell>
          <cell r="U75">
            <v>0.10927997856800198</v>
          </cell>
        </row>
        <row r="76">
          <cell r="C76" t="str">
            <v>Total Revenue</v>
          </cell>
          <cell r="E76">
            <v>444456521</v>
          </cell>
          <cell r="H76">
            <v>459389531</v>
          </cell>
          <cell r="K76">
            <v>153311411</v>
          </cell>
          <cell r="N76">
            <v>454838044.00000006</v>
          </cell>
          <cell r="Q76">
            <v>454625239</v>
          </cell>
          <cell r="T76">
            <v>492818260.99999994</v>
          </cell>
        </row>
        <row r="77">
          <cell r="K77">
            <v>153311410</v>
          </cell>
          <cell r="N77" t="str">
            <v>BALANCES</v>
          </cell>
          <cell r="Q77" t="str">
            <v>BALANCES</v>
          </cell>
          <cell r="T77" t="str">
            <v>BALANCES</v>
          </cell>
        </row>
        <row r="78">
          <cell r="C78" t="str">
            <v>Other Payor Revenue</v>
          </cell>
          <cell r="E78">
            <v>55172311</v>
          </cell>
          <cell r="H78">
            <v>53275964</v>
          </cell>
          <cell r="K78">
            <v>11188207</v>
          </cell>
          <cell r="N78">
            <v>33241403.4219543</v>
          </cell>
          <cell r="Q78">
            <v>32988124.939265598</v>
          </cell>
          <cell r="T78">
            <v>35759538.818706229</v>
          </cell>
        </row>
        <row r="79">
          <cell r="C79" t="str">
            <v>Medicaid IP Revenue (w/ Level II)</v>
          </cell>
          <cell r="E79">
            <v>23162590</v>
          </cell>
          <cell r="H79">
            <v>16626920</v>
          </cell>
          <cell r="K79">
            <v>5738256</v>
          </cell>
          <cell r="N79">
            <v>17399169.005592227</v>
          </cell>
          <cell r="Q79">
            <v>16779641.947765674</v>
          </cell>
          <cell r="T79">
            <v>18189662.98556954</v>
          </cell>
        </row>
        <row r="81">
          <cell r="C81" t="str">
            <v>Bad Debt Expense</v>
          </cell>
          <cell r="E81">
            <v>6872448</v>
          </cell>
          <cell r="H81">
            <v>9647180</v>
          </cell>
          <cell r="K81">
            <v>1566557.8</v>
          </cell>
          <cell r="N81">
            <v>7601598.9240000024</v>
          </cell>
          <cell r="Q81">
            <v>9092504.7800000012</v>
          </cell>
          <cell r="T81">
            <v>9856365.2200000025</v>
          </cell>
        </row>
        <row r="82">
          <cell r="C82" t="str">
            <v>Doubtful Accounts % of Gross Revenue</v>
          </cell>
          <cell r="E82">
            <v>1.5462587846697382E-2</v>
          </cell>
          <cell r="H82">
            <v>2.0999999671302914E-2</v>
          </cell>
          <cell r="K82">
            <v>1.0218142209910259E-2</v>
          </cell>
          <cell r="N82">
            <v>1.6712759682872967E-2</v>
          </cell>
          <cell r="Q82">
            <v>2.0000000000000004E-2</v>
          </cell>
          <cell r="T82">
            <v>2.0000000000000007E-2</v>
          </cell>
        </row>
        <row r="83">
          <cell r="T83">
            <v>0</v>
          </cell>
          <cell r="W83" t="str">
            <v>Bad Debt Adder</v>
          </cell>
        </row>
        <row r="84">
          <cell r="C84" t="str">
            <v>DAYS</v>
          </cell>
        </row>
        <row r="86">
          <cell r="C86" t="str">
            <v>Medicare IP DRG Days</v>
          </cell>
          <cell r="E86">
            <v>12714</v>
          </cell>
          <cell r="F86">
            <v>0.4275481723105895</v>
          </cell>
          <cell r="H86">
            <v>14494</v>
          </cell>
          <cell r="I86">
            <v>0.47398541482716899</v>
          </cell>
          <cell r="K86">
            <v>4046</v>
          </cell>
          <cell r="L86">
            <v>0.4225587467362924</v>
          </cell>
          <cell r="N86">
            <v>12497.174934725848</v>
          </cell>
          <cell r="O86">
            <v>0.4225587467362924</v>
          </cell>
          <cell r="Q86">
            <v>12027.289608355091</v>
          </cell>
          <cell r="R86">
            <v>0.4225587467362924</v>
          </cell>
          <cell r="T86">
            <v>12027.289608355091</v>
          </cell>
          <cell r="U86">
            <v>0.4225587467362924</v>
          </cell>
        </row>
        <row r="87">
          <cell r="C87" t="str">
            <v>Medicare Rehab Days</v>
          </cell>
          <cell r="E87">
            <v>0</v>
          </cell>
          <cell r="F87">
            <v>0</v>
          </cell>
          <cell r="H87">
            <v>0</v>
          </cell>
          <cell r="I87">
            <v>0</v>
          </cell>
          <cell r="L87">
            <v>0</v>
          </cell>
          <cell r="N87">
            <v>0</v>
          </cell>
          <cell r="O87">
            <v>0</v>
          </cell>
          <cell r="Q87">
            <v>0</v>
          </cell>
          <cell r="R87">
            <v>0</v>
          </cell>
          <cell r="T87">
            <v>0</v>
          </cell>
          <cell r="U87">
            <v>0</v>
          </cell>
        </row>
        <row r="88">
          <cell r="C88" t="str">
            <v>Medicare Psych Days</v>
          </cell>
          <cell r="E88">
            <v>2592</v>
          </cell>
          <cell r="F88">
            <v>8.7164138951474596E-2</v>
          </cell>
          <cell r="H88">
            <v>2853</v>
          </cell>
          <cell r="I88">
            <v>9.3299323064848422E-2</v>
          </cell>
          <cell r="K88">
            <v>884</v>
          </cell>
          <cell r="L88">
            <v>9.2323759791122714E-2</v>
          </cell>
          <cell r="N88">
            <v>2730.4751958224542</v>
          </cell>
          <cell r="O88">
            <v>9.2323759791122714E-2</v>
          </cell>
          <cell r="Q88">
            <v>2627.8111749347258</v>
          </cell>
          <cell r="R88">
            <v>9.2323759791122714E-2</v>
          </cell>
          <cell r="T88">
            <v>2627.8111749347258</v>
          </cell>
          <cell r="U88">
            <v>9.2323759791122714E-2</v>
          </cell>
        </row>
        <row r="89">
          <cell r="C89" t="str">
            <v>Medicare Swing Days</v>
          </cell>
          <cell r="E89">
            <v>617</v>
          </cell>
          <cell r="F89">
            <v>2.0748562397013823E-2</v>
          </cell>
          <cell r="H89">
            <v>224</v>
          </cell>
          <cell r="I89">
            <v>7.3252885967494035E-3</v>
          </cell>
          <cell r="K89">
            <v>181</v>
          </cell>
          <cell r="L89">
            <v>1.8903394255874673E-2</v>
          </cell>
          <cell r="N89">
            <v>559.06788511749346</v>
          </cell>
          <cell r="O89">
            <v>1.8903394255874673E-2</v>
          </cell>
          <cell r="Q89">
            <v>538.04731070496075</v>
          </cell>
          <cell r="R89">
            <v>1.8903394255874669E-2</v>
          </cell>
          <cell r="T89">
            <v>538.04731070496075</v>
          </cell>
          <cell r="U89">
            <v>1.8903394255874669E-2</v>
          </cell>
        </row>
        <row r="90">
          <cell r="C90" t="str">
            <v>Medicaid DRG Days</v>
          </cell>
          <cell r="E90">
            <v>3487</v>
          </cell>
          <cell r="F90">
            <v>0.11726132427615428</v>
          </cell>
          <cell r="H90">
            <v>3403</v>
          </cell>
          <cell r="I90">
            <v>0.11128552274436705</v>
          </cell>
          <cell r="K90">
            <v>1122</v>
          </cell>
          <cell r="L90">
            <v>0.11718015665796344</v>
          </cell>
          <cell r="N90">
            <v>3465.603133159269</v>
          </cell>
          <cell r="O90">
            <v>0.11718015665796344</v>
          </cell>
          <cell r="Q90">
            <v>3335.2987989556136</v>
          </cell>
          <cell r="R90">
            <v>0.11718015665796344</v>
          </cell>
          <cell r="T90">
            <v>3335.2987989556136</v>
          </cell>
          <cell r="U90">
            <v>0.11718015665796344</v>
          </cell>
        </row>
        <row r="91">
          <cell r="C91" t="str">
            <v>Medicaid Rehab Days</v>
          </cell>
          <cell r="E91">
            <v>0</v>
          </cell>
          <cell r="F91">
            <v>0</v>
          </cell>
          <cell r="H91">
            <v>0</v>
          </cell>
          <cell r="I91">
            <v>0</v>
          </cell>
          <cell r="K91">
            <v>0</v>
          </cell>
          <cell r="L91">
            <v>0</v>
          </cell>
          <cell r="N91">
            <v>0</v>
          </cell>
          <cell r="O91">
            <v>0</v>
          </cell>
          <cell r="Q91">
            <v>0</v>
          </cell>
          <cell r="R91">
            <v>0</v>
          </cell>
          <cell r="T91">
            <v>0</v>
          </cell>
          <cell r="U91">
            <v>0</v>
          </cell>
        </row>
        <row r="92">
          <cell r="C92" t="str">
            <v>Medicaid Psych Days</v>
          </cell>
          <cell r="E92">
            <v>2340</v>
          </cell>
          <cell r="F92">
            <v>7.8689847664525678E-2</v>
          </cell>
          <cell r="H92">
            <v>1984</v>
          </cell>
          <cell r="I92">
            <v>6.4881127571208994E-2</v>
          </cell>
          <cell r="K92">
            <v>1021</v>
          </cell>
          <cell r="L92">
            <v>0.10663185378590079</v>
          </cell>
          <cell r="N92">
            <v>3153.6370757180157</v>
          </cell>
          <cell r="O92">
            <v>0.10663185378590079</v>
          </cell>
          <cell r="Q92">
            <v>3035.0624543080939</v>
          </cell>
          <cell r="R92">
            <v>0.10663185378590079</v>
          </cell>
          <cell r="T92">
            <v>3035.0624543080939</v>
          </cell>
          <cell r="U92">
            <v>0.10663185378590079</v>
          </cell>
        </row>
        <row r="93">
          <cell r="C93" t="str">
            <v>Catamount Days</v>
          </cell>
          <cell r="E93">
            <v>354</v>
          </cell>
          <cell r="F93">
            <v>1.1904361569761577E-2</v>
          </cell>
          <cell r="H93">
            <v>448</v>
          </cell>
          <cell r="I93">
            <v>1.4650577193498807E-2</v>
          </cell>
          <cell r="K93">
            <v>137</v>
          </cell>
          <cell r="L93">
            <v>1.4308093994778068E-2</v>
          </cell>
          <cell r="N93">
            <v>423.16187989556136</v>
          </cell>
          <cell r="O93">
            <v>1.4308093994778068E-2</v>
          </cell>
          <cell r="Q93">
            <v>407.25127937336816</v>
          </cell>
          <cell r="R93">
            <v>1.4308093994778068E-2</v>
          </cell>
          <cell r="T93">
            <v>407.25127937336816</v>
          </cell>
          <cell r="U93">
            <v>1.4308093994778068E-2</v>
          </cell>
        </row>
        <row r="94">
          <cell r="C94" t="str">
            <v>Pace VT Days</v>
          </cell>
          <cell r="E94">
            <v>250</v>
          </cell>
          <cell r="F94">
            <v>8.4070350068937687E-3</v>
          </cell>
          <cell r="H94">
            <v>0</v>
          </cell>
          <cell r="I94">
            <v>0</v>
          </cell>
          <cell r="K94">
            <v>0</v>
          </cell>
          <cell r="L94">
            <v>0</v>
          </cell>
          <cell r="N94">
            <v>0</v>
          </cell>
          <cell r="O94">
            <v>0</v>
          </cell>
          <cell r="Q94">
            <v>0</v>
          </cell>
          <cell r="R94">
            <v>0</v>
          </cell>
          <cell r="T94">
            <v>0</v>
          </cell>
          <cell r="U94">
            <v>0</v>
          </cell>
        </row>
        <row r="95">
          <cell r="C95" t="str">
            <v>Medicaid Level II Days</v>
          </cell>
          <cell r="E95">
            <v>860</v>
          </cell>
          <cell r="F95">
            <v>2.8920200423714564E-2</v>
          </cell>
          <cell r="H95">
            <v>1002</v>
          </cell>
          <cell r="I95">
            <v>3.2767585597959385E-2</v>
          </cell>
          <cell r="K95">
            <v>160</v>
          </cell>
          <cell r="L95">
            <v>1.671018276762402E-2</v>
          </cell>
          <cell r="N95">
            <v>494.20365535248038</v>
          </cell>
          <cell r="O95">
            <v>1.671018276762402E-2</v>
          </cell>
          <cell r="Q95">
            <v>475.6219321148825</v>
          </cell>
          <cell r="R95">
            <v>1.671018276762402E-2</v>
          </cell>
          <cell r="T95">
            <v>475.6219321148825</v>
          </cell>
          <cell r="U95">
            <v>1.671018276762402E-2</v>
          </cell>
        </row>
        <row r="96">
          <cell r="C96" t="str">
            <v>BCBS Days</v>
          </cell>
          <cell r="E96">
            <v>2423</v>
          </cell>
          <cell r="F96">
            <v>8.1480983286814412E-2</v>
          </cell>
          <cell r="H96">
            <v>2689</v>
          </cell>
          <cell r="I96">
            <v>8.7936165342228326E-2</v>
          </cell>
          <cell r="K96">
            <v>722</v>
          </cell>
          <cell r="L96">
            <v>7.5404699738903389E-2</v>
          </cell>
          <cell r="N96">
            <v>2230.0939947780676</v>
          </cell>
          <cell r="O96">
            <v>7.5404699738903389E-2</v>
          </cell>
          <cell r="Q96">
            <v>2146.243968668407</v>
          </cell>
          <cell r="R96">
            <v>7.5404699738903389E-2</v>
          </cell>
          <cell r="T96">
            <v>2146.243968668407</v>
          </cell>
          <cell r="U96">
            <v>7.5404699738903389E-2</v>
          </cell>
        </row>
        <row r="97">
          <cell r="C97" t="str">
            <v>BCBS Psych Days</v>
          </cell>
          <cell r="E97">
            <v>257</v>
          </cell>
          <cell r="F97">
            <v>8.642431987086795E-3</v>
          </cell>
          <cell r="H97">
            <v>294</v>
          </cell>
          <cell r="I97">
            <v>9.6144412832335924E-3</v>
          </cell>
          <cell r="K97">
            <v>113</v>
          </cell>
          <cell r="L97">
            <v>1.1801566579634465E-2</v>
          </cell>
          <cell r="N97">
            <v>349.0313315926893</v>
          </cell>
          <cell r="O97">
            <v>1.1801566579634465E-2</v>
          </cell>
          <cell r="Q97">
            <v>335.90798955613576</v>
          </cell>
          <cell r="R97">
            <v>1.1801566579634465E-2</v>
          </cell>
          <cell r="T97">
            <v>335.90798955613576</v>
          </cell>
          <cell r="U97">
            <v>1.1801566579634465E-2</v>
          </cell>
        </row>
        <row r="98">
          <cell r="C98" t="str">
            <v>M'care HMO Days</v>
          </cell>
          <cell r="E98">
            <v>895</v>
          </cell>
          <cell r="F98">
            <v>3.0097185324679691E-2</v>
          </cell>
          <cell r="H98">
            <v>866</v>
          </cell>
          <cell r="I98">
            <v>2.8320088949932959E-2</v>
          </cell>
          <cell r="K98">
            <v>353</v>
          </cell>
          <cell r="L98">
            <v>3.6866840731070494E-2</v>
          </cell>
          <cell r="N98">
            <v>1090.3368146214098</v>
          </cell>
          <cell r="O98">
            <v>3.6866840731070494E-2</v>
          </cell>
          <cell r="Q98">
            <v>1049.3408877284594</v>
          </cell>
          <cell r="R98">
            <v>3.6866840731070494E-2</v>
          </cell>
          <cell r="T98">
            <v>1049.3408877284594</v>
          </cell>
          <cell r="U98">
            <v>3.6866840731070494E-2</v>
          </cell>
        </row>
        <row r="99">
          <cell r="C99" t="str">
            <v>Commercial Days</v>
          </cell>
          <cell r="E99">
            <v>1911</v>
          </cell>
          <cell r="F99">
            <v>6.4263375592695973E-2</v>
          </cell>
          <cell r="H99">
            <v>1490</v>
          </cell>
          <cell r="I99">
            <v>4.8726250040877724E-2</v>
          </cell>
          <cell r="K99">
            <v>580</v>
          </cell>
          <cell r="L99">
            <v>6.0574412532637074E-2</v>
          </cell>
          <cell r="N99">
            <v>1791.4882506527415</v>
          </cell>
          <cell r="O99">
            <v>6.0574412532637074E-2</v>
          </cell>
          <cell r="Q99">
            <v>1724.129503916449</v>
          </cell>
          <cell r="R99">
            <v>6.0574412532637074E-2</v>
          </cell>
          <cell r="T99">
            <v>1724.129503916449</v>
          </cell>
          <cell r="U99">
            <v>6.0574412532637074E-2</v>
          </cell>
        </row>
        <row r="100">
          <cell r="C100" t="str">
            <v>Workers Comp Days</v>
          </cell>
          <cell r="E100">
            <v>39</v>
          </cell>
          <cell r="F100">
            <v>1.3114974610754278E-3</v>
          </cell>
          <cell r="H100">
            <v>28</v>
          </cell>
          <cell r="I100">
            <v>9.1566107459367543E-4</v>
          </cell>
          <cell r="K100">
            <v>5</v>
          </cell>
          <cell r="L100">
            <v>5.2219321148825064E-4</v>
          </cell>
          <cell r="N100">
            <v>15.443864229765012</v>
          </cell>
          <cell r="O100">
            <v>5.2219321148825064E-4</v>
          </cell>
          <cell r="Q100">
            <v>14.863185378590078</v>
          </cell>
          <cell r="R100">
            <v>5.2219321148825064E-4</v>
          </cell>
          <cell r="T100">
            <v>14.863185378590078</v>
          </cell>
          <cell r="U100">
            <v>5.2219321148825064E-4</v>
          </cell>
        </row>
        <row r="101">
          <cell r="C101" t="str">
            <v>Selfpay Days</v>
          </cell>
          <cell r="E101">
            <v>998</v>
          </cell>
          <cell r="F101">
            <v>3.3560883747519928E-2</v>
          </cell>
          <cell r="H101">
            <v>804</v>
          </cell>
          <cell r="I101">
            <v>2.6292553713332681E-2</v>
          </cell>
          <cell r="K101">
            <v>251</v>
          </cell>
          <cell r="L101">
            <v>2.6214099216710182E-2</v>
          </cell>
          <cell r="N101">
            <v>775.28198433420368</v>
          </cell>
          <cell r="O101">
            <v>2.6214099216710182E-2</v>
          </cell>
          <cell r="Q101">
            <v>746.13190600522194</v>
          </cell>
          <cell r="R101">
            <v>2.6214099216710182E-2</v>
          </cell>
          <cell r="T101">
            <v>746.13190600522194</v>
          </cell>
          <cell r="U101">
            <v>2.6214099216710182E-2</v>
          </cell>
        </row>
        <row r="103">
          <cell r="C103" t="str">
            <v>Total Days</v>
          </cell>
          <cell r="E103">
            <v>29737</v>
          </cell>
          <cell r="H103">
            <v>30579</v>
          </cell>
          <cell r="K103">
            <v>9575</v>
          </cell>
          <cell r="N103">
            <v>29575</v>
          </cell>
          <cell r="Q103">
            <v>28463</v>
          </cell>
          <cell r="T103">
            <v>28463</v>
          </cell>
        </row>
        <row r="104">
          <cell r="N104" t="str">
            <v>BALANCES</v>
          </cell>
          <cell r="Q104" t="str">
            <v>BALANCES</v>
          </cell>
          <cell r="T104" t="str">
            <v>BALANCES</v>
          </cell>
        </row>
        <row r="105">
          <cell r="C105" t="str">
            <v>DISCHARGES</v>
          </cell>
        </row>
        <row r="107">
          <cell r="C107" t="str">
            <v>Medicare IP DRG Discharges</v>
          </cell>
          <cell r="E107">
            <v>2986</v>
          </cell>
          <cell r="F107">
            <v>0.45153485558747919</v>
          </cell>
          <cell r="H107">
            <v>2994</v>
          </cell>
          <cell r="I107">
            <v>0.47659980897803245</v>
          </cell>
          <cell r="K107">
            <v>918</v>
          </cell>
          <cell r="L107">
            <v>0.43445338381448179</v>
          </cell>
          <cell r="N107">
            <v>2672.7572172266919</v>
          </cell>
          <cell r="O107">
            <v>0.43445338381448179</v>
          </cell>
          <cell r="Q107">
            <v>2543.7245622337909</v>
          </cell>
          <cell r="R107">
            <v>0.43445338381448179</v>
          </cell>
          <cell r="T107">
            <v>2543.7245622337909</v>
          </cell>
          <cell r="U107">
            <v>0.43445338381448179</v>
          </cell>
        </row>
        <row r="108">
          <cell r="C108" t="str">
            <v>Medicare Rehab Discharges</v>
          </cell>
          <cell r="E108">
            <v>0</v>
          </cell>
          <cell r="F108">
            <v>0</v>
          </cell>
          <cell r="H108">
            <v>0</v>
          </cell>
          <cell r="I108">
            <v>0</v>
          </cell>
          <cell r="K108">
            <v>0</v>
          </cell>
          <cell r="L108">
            <v>0</v>
          </cell>
          <cell r="N108">
            <v>0</v>
          </cell>
          <cell r="O108">
            <v>0</v>
          </cell>
          <cell r="Q108">
            <v>0</v>
          </cell>
          <cell r="R108">
            <v>0</v>
          </cell>
          <cell r="T108">
            <v>0</v>
          </cell>
          <cell r="U108">
            <v>0</v>
          </cell>
        </row>
        <row r="109">
          <cell r="C109" t="str">
            <v>Medicare Psych Discharges</v>
          </cell>
          <cell r="E109">
            <v>194</v>
          </cell>
          <cell r="F109">
            <v>2.9336156056252834E-2</v>
          </cell>
          <cell r="H109">
            <v>156</v>
          </cell>
          <cell r="I109">
            <v>2.4832855778414518E-2</v>
          </cell>
          <cell r="K109">
            <v>77</v>
          </cell>
          <cell r="L109">
            <v>3.6441079034548039E-2</v>
          </cell>
          <cell r="N109">
            <v>224.18551822053954</v>
          </cell>
          <cell r="O109">
            <v>3.6441079034548039E-2</v>
          </cell>
          <cell r="Q109">
            <v>213.36251774727876</v>
          </cell>
          <cell r="R109">
            <v>3.6441079034548039E-2</v>
          </cell>
          <cell r="T109">
            <v>213.36251774727876</v>
          </cell>
          <cell r="U109">
            <v>3.6441079034548039E-2</v>
          </cell>
        </row>
        <row r="110">
          <cell r="C110" t="str">
            <v>Medicaid DRG Discharges</v>
          </cell>
          <cell r="E110">
            <v>1168</v>
          </cell>
          <cell r="F110">
            <v>0.17662180553455314</v>
          </cell>
          <cell r="H110">
            <v>1007</v>
          </cell>
          <cell r="I110">
            <v>0.16029926774912448</v>
          </cell>
          <cell r="K110">
            <v>401</v>
          </cell>
          <cell r="L110">
            <v>0.18977756743965926</v>
          </cell>
          <cell r="N110">
            <v>1167.5115948887837</v>
          </cell>
          <cell r="O110">
            <v>0.18977756743965926</v>
          </cell>
          <cell r="Q110">
            <v>1111.1476573592049</v>
          </cell>
          <cell r="R110">
            <v>0.18977756743965926</v>
          </cell>
          <cell r="T110">
            <v>1111.1476573592049</v>
          </cell>
          <cell r="U110">
            <v>0.18977756743965926</v>
          </cell>
        </row>
        <row r="111">
          <cell r="C111" t="str">
            <v>Medicaid Rehab Discharges</v>
          </cell>
          <cell r="E111">
            <v>0</v>
          </cell>
          <cell r="F111">
            <v>0</v>
          </cell>
          <cell r="H111">
            <v>0</v>
          </cell>
          <cell r="I111">
            <v>0</v>
          </cell>
          <cell r="K111">
            <v>0</v>
          </cell>
          <cell r="L111">
            <v>0</v>
          </cell>
          <cell r="N111">
            <v>0</v>
          </cell>
          <cell r="O111">
            <v>0</v>
          </cell>
          <cell r="Q111">
            <v>0</v>
          </cell>
          <cell r="R111">
            <v>0</v>
          </cell>
          <cell r="T111">
            <v>0</v>
          </cell>
          <cell r="U111">
            <v>0</v>
          </cell>
        </row>
        <row r="112">
          <cell r="C112" t="str">
            <v>Medicaid Psych Discharges</v>
          </cell>
          <cell r="E112">
            <v>260</v>
          </cell>
          <cell r="F112">
            <v>3.9316497807349159E-2</v>
          </cell>
          <cell r="H112">
            <v>223</v>
          </cell>
          <cell r="I112">
            <v>3.5498248965297678E-2</v>
          </cell>
          <cell r="K112">
            <v>87</v>
          </cell>
          <cell r="L112">
            <v>4.1173686701372454E-2</v>
          </cell>
          <cell r="N112">
            <v>253.30052058684333</v>
          </cell>
          <cell r="O112">
            <v>4.1173686701372454E-2</v>
          </cell>
          <cell r="Q112">
            <v>241.07193563653573</v>
          </cell>
          <cell r="R112">
            <v>4.1173686701372454E-2</v>
          </cell>
          <cell r="T112">
            <v>241.07193563653573</v>
          </cell>
          <cell r="U112">
            <v>4.1173686701372454E-2</v>
          </cell>
        </row>
        <row r="113">
          <cell r="C113" t="str">
            <v>Catamount Discharges</v>
          </cell>
          <cell r="E113">
            <v>94</v>
          </cell>
          <cell r="F113">
            <v>1.4214426130349312E-2</v>
          </cell>
          <cell r="H113">
            <v>104</v>
          </cell>
          <cell r="I113">
            <v>1.6555237185609677E-2</v>
          </cell>
          <cell r="K113">
            <v>24</v>
          </cell>
          <cell r="L113">
            <v>1.1358258400378608E-2</v>
          </cell>
          <cell r="N113">
            <v>69.876005679129193</v>
          </cell>
          <cell r="O113">
            <v>1.1358258400378608E-2</v>
          </cell>
          <cell r="Q113">
            <v>66.502602934216753</v>
          </cell>
          <cell r="R113">
            <v>1.1358258400378608E-2</v>
          </cell>
          <cell r="T113">
            <v>66.502602934216753</v>
          </cell>
          <cell r="U113">
            <v>1.1358258400378608E-2</v>
          </cell>
        </row>
        <row r="114">
          <cell r="C114" t="str">
            <v>Pace VT Discharges</v>
          </cell>
          <cell r="E114">
            <v>29</v>
          </cell>
          <cell r="F114">
            <v>4.385301678512022E-3</v>
          </cell>
          <cell r="H114">
            <v>0</v>
          </cell>
          <cell r="I114">
            <v>0</v>
          </cell>
          <cell r="K114">
            <v>0</v>
          </cell>
          <cell r="L114">
            <v>0</v>
          </cell>
          <cell r="N114">
            <v>0</v>
          </cell>
          <cell r="O114">
            <v>0</v>
          </cell>
          <cell r="Q114">
            <v>0</v>
          </cell>
          <cell r="R114">
            <v>0</v>
          </cell>
          <cell r="T114">
            <v>0</v>
          </cell>
          <cell r="U114">
            <v>0</v>
          </cell>
        </row>
        <row r="115">
          <cell r="C115" t="str">
            <v>BCBS Discharges</v>
          </cell>
          <cell r="E115">
            <v>821</v>
          </cell>
          <cell r="F115">
            <v>0.12414940269166792</v>
          </cell>
          <cell r="H115">
            <v>853</v>
          </cell>
          <cell r="I115">
            <v>0.13578478191658708</v>
          </cell>
          <cell r="K115">
            <v>248</v>
          </cell>
          <cell r="L115">
            <v>0.11736867013724563</v>
          </cell>
          <cell r="N115">
            <v>722.05205868433507</v>
          </cell>
          <cell r="O115">
            <v>0.11736867013724563</v>
          </cell>
          <cell r="Q115">
            <v>687.19356365357316</v>
          </cell>
          <cell r="R115">
            <v>0.11736867013724563</v>
          </cell>
          <cell r="T115">
            <v>687.19356365357316</v>
          </cell>
          <cell r="U115">
            <v>0.11736867013724563</v>
          </cell>
        </row>
        <row r="116">
          <cell r="C116" t="str">
            <v>BCBS Psych Discharges</v>
          </cell>
          <cell r="E116">
            <v>45</v>
          </cell>
          <cell r="F116">
            <v>6.8047784666565858E-3</v>
          </cell>
          <cell r="H116">
            <v>43</v>
          </cell>
          <cell r="I116">
            <v>6.8449538363578475E-3</v>
          </cell>
          <cell r="K116">
            <v>15</v>
          </cell>
          <cell r="L116">
            <v>7.0989115002366302E-3</v>
          </cell>
          <cell r="N116">
            <v>43.672503549455747</v>
          </cell>
          <cell r="O116">
            <v>7.0989115002366302E-3</v>
          </cell>
          <cell r="Q116">
            <v>41.564126833885467</v>
          </cell>
          <cell r="R116">
            <v>7.0989115002366302E-3</v>
          </cell>
          <cell r="T116">
            <v>41.564126833885467</v>
          </cell>
          <cell r="U116">
            <v>7.0989115002366302E-3</v>
          </cell>
        </row>
        <row r="117">
          <cell r="C117" t="str">
            <v>M'care HMO Discharges</v>
          </cell>
          <cell r="E117">
            <v>223</v>
          </cell>
          <cell r="F117">
            <v>3.3721457734764856E-2</v>
          </cell>
          <cell r="H117">
            <v>208</v>
          </cell>
          <cell r="I117">
            <v>3.3110474371219355E-2</v>
          </cell>
          <cell r="K117">
            <v>66</v>
          </cell>
          <cell r="L117">
            <v>3.1235210601041175E-2</v>
          </cell>
          <cell r="N117">
            <v>192.15901561760529</v>
          </cell>
          <cell r="O117">
            <v>3.1235210601041171E-2</v>
          </cell>
          <cell r="Q117">
            <v>182.88215806909608</v>
          </cell>
          <cell r="R117">
            <v>3.1235210601041175E-2</v>
          </cell>
          <cell r="T117">
            <v>182.88215806909608</v>
          </cell>
          <cell r="U117">
            <v>3.1235210601041175E-2</v>
          </cell>
        </row>
        <row r="118">
          <cell r="C118" t="str">
            <v>Commercial Discharges</v>
          </cell>
          <cell r="E118">
            <v>528</v>
          </cell>
          <cell r="F118">
            <v>7.9842734008770608E-2</v>
          </cell>
          <cell r="H118">
            <v>492</v>
          </cell>
          <cell r="I118">
            <v>7.8319006685768869E-2</v>
          </cell>
          <cell r="K118">
            <v>208</v>
          </cell>
          <cell r="L118">
            <v>9.8438239469947938E-2</v>
          </cell>
          <cell r="N118">
            <v>605.59204921911976</v>
          </cell>
          <cell r="O118">
            <v>9.8438239469947938E-2</v>
          </cell>
          <cell r="Q118">
            <v>576.35589209654518</v>
          </cell>
          <cell r="R118">
            <v>9.8438239469947938E-2</v>
          </cell>
          <cell r="T118">
            <v>576.35589209654518</v>
          </cell>
          <cell r="U118">
            <v>9.8438239469947938E-2</v>
          </cell>
        </row>
        <row r="119">
          <cell r="C119" t="str">
            <v>Workers Comp Discharges</v>
          </cell>
          <cell r="E119">
            <v>13</v>
          </cell>
          <cell r="F119">
            <v>1.9658248903674578E-3</v>
          </cell>
          <cell r="H119">
            <v>14</v>
          </cell>
          <cell r="I119">
            <v>2.2285896211397642E-3</v>
          </cell>
          <cell r="K119">
            <v>2</v>
          </cell>
          <cell r="L119">
            <v>9.4652153336488402E-4</v>
          </cell>
          <cell r="N119">
            <v>5.8230004732607661</v>
          </cell>
          <cell r="O119">
            <v>9.4652153336488392E-4</v>
          </cell>
          <cell r="Q119">
            <v>5.5418835778513964</v>
          </cell>
          <cell r="R119">
            <v>9.4652153336488413E-4</v>
          </cell>
          <cell r="T119">
            <v>5.5418835778513964</v>
          </cell>
          <cell r="U119">
            <v>9.4652153336488413E-4</v>
          </cell>
        </row>
        <row r="120">
          <cell r="C120" t="str">
            <v>Selfpay Discharges</v>
          </cell>
          <cell r="E120">
            <v>252</v>
          </cell>
          <cell r="F120">
            <v>3.8106759413276882E-2</v>
          </cell>
          <cell r="H120">
            <v>188</v>
          </cell>
          <cell r="I120">
            <v>2.9926774912448266E-2</v>
          </cell>
          <cell r="K120">
            <v>67</v>
          </cell>
          <cell r="L120">
            <v>3.1708471367723617E-2</v>
          </cell>
          <cell r="N120">
            <v>195.07051585423571</v>
          </cell>
          <cell r="O120">
            <v>3.1708471367723617E-2</v>
          </cell>
          <cell r="Q120">
            <v>185.65309985802179</v>
          </cell>
          <cell r="R120">
            <v>3.1708471367723617E-2</v>
          </cell>
          <cell r="T120">
            <v>185.65309985802179</v>
          </cell>
          <cell r="U120">
            <v>3.1708471367723617E-2</v>
          </cell>
        </row>
        <row r="122">
          <cell r="C122" t="str">
            <v>Total Discharges</v>
          </cell>
          <cell r="E122">
            <v>6613</v>
          </cell>
          <cell r="H122">
            <v>6282</v>
          </cell>
          <cell r="K122">
            <v>2113</v>
          </cell>
          <cell r="N122">
            <v>6152</v>
          </cell>
          <cell r="Q122">
            <v>5855</v>
          </cell>
          <cell r="T122">
            <v>5855</v>
          </cell>
        </row>
        <row r="123">
          <cell r="N123" t="str">
            <v>BALANCES</v>
          </cell>
          <cell r="Q123" t="str">
            <v>BALANCES</v>
          </cell>
          <cell r="T123" t="str">
            <v>BALANCES</v>
          </cell>
        </row>
        <row r="124">
          <cell r="C124" t="str">
            <v>Medicare Swing Bed Discharges</v>
          </cell>
          <cell r="E124">
            <v>55</v>
          </cell>
          <cell r="H124">
            <v>30</v>
          </cell>
          <cell r="K124">
            <v>28</v>
          </cell>
          <cell r="N124">
            <v>74.542384682332468</v>
          </cell>
          <cell r="Q124">
            <v>71.739641427328095</v>
          </cell>
          <cell r="T124">
            <v>71.739641427328095</v>
          </cell>
        </row>
        <row r="126">
          <cell r="T126" t="str">
            <v>25% of the</v>
          </cell>
        </row>
        <row r="127">
          <cell r="T127" t="str">
            <v>8.4% Increase</v>
          </cell>
        </row>
        <row r="128">
          <cell r="T128">
            <v>0.25</v>
          </cell>
        </row>
        <row r="129">
          <cell r="C129" t="str">
            <v>AVERAGE LENGTH OF STAY</v>
          </cell>
        </row>
        <row r="131">
          <cell r="C131" t="str">
            <v xml:space="preserve">Medicare IP DRG </v>
          </cell>
          <cell r="E131">
            <v>4.2578700602813129</v>
          </cell>
          <cell r="H131">
            <v>4.8410153640614562</v>
          </cell>
          <cell r="K131">
            <v>4.4074074074074074</v>
          </cell>
          <cell r="N131">
            <v>4.6757613651468031</v>
          </cell>
          <cell r="Q131">
            <v>4.7282201017052081</v>
          </cell>
          <cell r="T131">
            <v>4.7282201017052081</v>
          </cell>
        </row>
        <row r="132">
          <cell r="C132" t="str">
            <v xml:space="preserve">Medicare Rehab </v>
          </cell>
          <cell r="E132">
            <v>0</v>
          </cell>
          <cell r="H132">
            <v>0</v>
          </cell>
          <cell r="K132">
            <v>0</v>
          </cell>
          <cell r="N132">
            <v>0</v>
          </cell>
          <cell r="Q132">
            <v>0</v>
          </cell>
          <cell r="T132">
            <v>0</v>
          </cell>
        </row>
        <row r="133">
          <cell r="C133" t="str">
            <v>Medicare Psych</v>
          </cell>
          <cell r="E133">
            <v>13.360824742268042</v>
          </cell>
          <cell r="H133">
            <v>18.28846153846154</v>
          </cell>
          <cell r="K133">
            <v>11.480519480519481</v>
          </cell>
          <cell r="N133">
            <v>12.179534242423212</v>
          </cell>
          <cell r="Q133">
            <v>12.316180005183883</v>
          </cell>
          <cell r="T133">
            <v>12.316180005183883</v>
          </cell>
        </row>
        <row r="134">
          <cell r="C134" t="str">
            <v xml:space="preserve">Medicaid DRG </v>
          </cell>
          <cell r="E134">
            <v>2.985445205479452</v>
          </cell>
          <cell r="H134">
            <v>3.3793445878848063</v>
          </cell>
          <cell r="K134">
            <v>2.7980049875311721</v>
          </cell>
          <cell r="N134">
            <v>2.9683672079414336</v>
          </cell>
          <cell r="Q134">
            <v>3.0016701892549631</v>
          </cell>
          <cell r="T134">
            <v>3.0016701892549631</v>
          </cell>
        </row>
        <row r="135">
          <cell r="C135" t="str">
            <v>Medicaid Rehab</v>
          </cell>
          <cell r="E135">
            <v>0</v>
          </cell>
          <cell r="H135">
            <v>0</v>
          </cell>
          <cell r="K135">
            <v>0</v>
          </cell>
          <cell r="N135">
            <v>0</v>
          </cell>
          <cell r="Q135">
            <v>0</v>
          </cell>
          <cell r="T135">
            <v>0</v>
          </cell>
        </row>
        <row r="136">
          <cell r="C136" t="str">
            <v xml:space="preserve">Medicaid Psych </v>
          </cell>
          <cell r="E136">
            <v>9</v>
          </cell>
          <cell r="H136">
            <v>8.896860986547086</v>
          </cell>
          <cell r="K136">
            <v>11.735632183908047</v>
          </cell>
          <cell r="N136">
            <v>12.450180001255863</v>
          </cell>
          <cell r="Q136">
            <v>12.589862218072779</v>
          </cell>
          <cell r="T136">
            <v>12.589862218072779</v>
          </cell>
        </row>
        <row r="137">
          <cell r="C137" t="str">
            <v xml:space="preserve">Catamount </v>
          </cell>
          <cell r="E137">
            <v>3.7659574468085109</v>
          </cell>
          <cell r="H137">
            <v>4.3076923076923075</v>
          </cell>
          <cell r="K137">
            <v>5.708333333333333</v>
          </cell>
          <cell r="N137">
            <v>6.0558968101113546</v>
          </cell>
          <cell r="Q137">
            <v>6.1238396905488681</v>
          </cell>
          <cell r="T137">
            <v>6.1238396905488681</v>
          </cell>
        </row>
        <row r="138">
          <cell r="C138" t="str">
            <v xml:space="preserve">Pace VT </v>
          </cell>
          <cell r="E138">
            <v>8.6206896551724146</v>
          </cell>
          <cell r="H138">
            <v>0</v>
          </cell>
          <cell r="K138">
            <v>0</v>
          </cell>
          <cell r="N138">
            <v>0</v>
          </cell>
          <cell r="Q138">
            <v>0</v>
          </cell>
          <cell r="T138">
            <v>0</v>
          </cell>
        </row>
        <row r="139">
          <cell r="C139" t="str">
            <v xml:space="preserve">BCBS </v>
          </cell>
          <cell r="E139">
            <v>3.0946882217090068</v>
          </cell>
          <cell r="H139">
            <v>3.3292410714285716</v>
          </cell>
          <cell r="K139">
            <v>3.1749049429657794</v>
          </cell>
          <cell r="N139">
            <v>3.3682154831847995</v>
          </cell>
          <cell r="Q139">
            <v>3.4060044794371316</v>
          </cell>
          <cell r="T139">
            <v>3.4060044794371316</v>
          </cell>
        </row>
        <row r="140">
          <cell r="C140" t="str">
            <v xml:space="preserve">M'care HMO </v>
          </cell>
          <cell r="E140">
            <v>4.0134529147982061</v>
          </cell>
          <cell r="H140">
            <v>4.1634615384615383</v>
          </cell>
          <cell r="K140">
            <v>5.3484848484848486</v>
          </cell>
          <cell r="N140">
            <v>5.6741382188966361</v>
          </cell>
          <cell r="Q140">
            <v>5.7377980378599869</v>
          </cell>
          <cell r="T140">
            <v>5.7377980378599869</v>
          </cell>
        </row>
        <row r="141">
          <cell r="C141" t="str">
            <v xml:space="preserve">Commercial </v>
          </cell>
          <cell r="E141">
            <v>3.6193181818181817</v>
          </cell>
          <cell r="H141">
            <v>3.0284552845528454</v>
          </cell>
          <cell r="K141">
            <v>2.7884615384615383</v>
          </cell>
          <cell r="N141">
            <v>2.9582426865788194</v>
          </cell>
          <cell r="Q141">
            <v>2.9914320779211203</v>
          </cell>
          <cell r="T141">
            <v>2.9914320779211203</v>
          </cell>
        </row>
        <row r="142">
          <cell r="C142" t="str">
            <v xml:space="preserve">Workers Comp </v>
          </cell>
          <cell r="E142">
            <v>3</v>
          </cell>
          <cell r="H142">
            <v>2</v>
          </cell>
          <cell r="K142">
            <v>2.5</v>
          </cell>
          <cell r="N142">
            <v>2.6522175810706661</v>
          </cell>
          <cell r="Q142">
            <v>2.6819735871016936</v>
          </cell>
          <cell r="T142">
            <v>2.6819735871016936</v>
          </cell>
        </row>
        <row r="143">
          <cell r="C143" t="str">
            <v>Selfpay</v>
          </cell>
          <cell r="E143">
            <v>3.9603174603174605</v>
          </cell>
          <cell r="H143">
            <v>4.2765957446808507</v>
          </cell>
          <cell r="K143">
            <v>3.7462686567164178</v>
          </cell>
          <cell r="N143">
            <v>3.9743678379029079</v>
          </cell>
          <cell r="Q143">
            <v>4.01895743500015</v>
          </cell>
          <cell r="T143">
            <v>4.01895743500015</v>
          </cell>
        </row>
        <row r="145">
          <cell r="C145" t="str">
            <v>Overall Avg Length of Stay (excl swing &amp; Level II)</v>
          </cell>
          <cell r="E145">
            <v>4.273400877060336</v>
          </cell>
          <cell r="H145">
            <v>4.6725565106653928</v>
          </cell>
          <cell r="K145">
            <v>4.3700899195456699</v>
          </cell>
          <cell r="N145">
            <v>4.6361717261914865</v>
          </cell>
          <cell r="Q145">
            <v>4.6881862949923407</v>
          </cell>
          <cell r="T145">
            <v>4.6881862949923407</v>
          </cell>
        </row>
        <row r="147">
          <cell r="C147" t="str">
            <v xml:space="preserve">Medicare Swing Bed </v>
          </cell>
          <cell r="E147">
            <v>11.218181818181819</v>
          </cell>
          <cell r="H147">
            <v>7.4666666666666668</v>
          </cell>
          <cell r="K147">
            <v>6.4642857142857144</v>
          </cell>
          <cell r="N147">
            <v>7.4999999999999991</v>
          </cell>
          <cell r="Q147">
            <v>7.5000000000000009</v>
          </cell>
          <cell r="T147">
            <v>7.5000000000000009</v>
          </cell>
        </row>
        <row r="149">
          <cell r="C149" t="str">
            <v>REVENUE PER DISCHARGE</v>
          </cell>
        </row>
        <row r="151">
          <cell r="C151" t="str">
            <v xml:space="preserve">Medicare IP DRG </v>
          </cell>
          <cell r="E151">
            <v>24774.781982585399</v>
          </cell>
          <cell r="H151">
            <v>27688.378423513695</v>
          </cell>
          <cell r="K151">
            <v>26698.661220043574</v>
          </cell>
          <cell r="N151">
            <v>27804.893889012637</v>
          </cell>
          <cell r="Q151">
            <v>28175.060170586166</v>
          </cell>
          <cell r="T151">
            <v>30542.657030256123</v>
          </cell>
        </row>
        <row r="152">
          <cell r="C152" t="str">
            <v xml:space="preserve">Medicare Rehab </v>
          </cell>
          <cell r="E152">
            <v>0</v>
          </cell>
          <cell r="H152">
            <v>0</v>
          </cell>
          <cell r="K152">
            <v>0</v>
          </cell>
          <cell r="N152">
            <v>0</v>
          </cell>
          <cell r="Q152">
            <v>0</v>
          </cell>
          <cell r="T152">
            <v>0</v>
          </cell>
        </row>
        <row r="153">
          <cell r="C153" t="str">
            <v>Medicare Psych</v>
          </cell>
          <cell r="E153">
            <v>24468.170103092783</v>
          </cell>
          <cell r="H153">
            <v>35010.628205128203</v>
          </cell>
          <cell r="K153">
            <v>26574.259740259738</v>
          </cell>
          <cell r="N153">
            <v>27675.337956731324</v>
          </cell>
          <cell r="Q153">
            <v>28043.779461440041</v>
          </cell>
          <cell r="T153">
            <v>30400.34458620588</v>
          </cell>
        </row>
        <row r="154">
          <cell r="C154" t="str">
            <v xml:space="preserve">Medicaid DRG </v>
          </cell>
          <cell r="E154">
            <v>19830.984589041094</v>
          </cell>
          <cell r="H154">
            <v>13799.179741807349</v>
          </cell>
          <cell r="K154">
            <v>12904.134663341645</v>
          </cell>
          <cell r="N154">
            <v>13438.804743302358</v>
          </cell>
          <cell r="Q154">
            <v>13617.715419979557</v>
          </cell>
          <cell r="T154">
            <v>14762.034547215409</v>
          </cell>
        </row>
        <row r="155">
          <cell r="C155" t="str">
            <v>Medicaid Rehab</v>
          </cell>
          <cell r="E155">
            <v>0</v>
          </cell>
          <cell r="H155">
            <v>0</v>
          </cell>
          <cell r="K155">
            <v>0</v>
          </cell>
          <cell r="N155">
            <v>0</v>
          </cell>
          <cell r="Q155">
            <v>0</v>
          </cell>
          <cell r="T155">
            <v>0</v>
          </cell>
        </row>
        <row r="156">
          <cell r="C156" t="str">
            <v xml:space="preserve">Medicaid Psych </v>
          </cell>
          <cell r="E156">
            <v>0</v>
          </cell>
          <cell r="H156">
            <v>18201.721973094169</v>
          </cell>
          <cell r="K156">
            <v>21517.172413793105</v>
          </cell>
          <cell r="N156">
            <v>22408.715209583486</v>
          </cell>
          <cell r="Q156">
            <v>22707.042216947088</v>
          </cell>
          <cell r="T156">
            <v>24615.152493189264</v>
          </cell>
        </row>
        <row r="157">
          <cell r="C157" t="str">
            <v xml:space="preserve">Catamount </v>
          </cell>
          <cell r="E157">
            <v>29372.223404255321</v>
          </cell>
          <cell r="H157">
            <v>31443.567307692309</v>
          </cell>
          <cell r="K157">
            <v>26625.791666666668</v>
          </cell>
          <cell r="N157">
            <v>27729.005057633207</v>
          </cell>
          <cell r="Q157">
            <v>28098.1610319336</v>
          </cell>
          <cell r="T157">
            <v>30459.295929922457</v>
          </cell>
        </row>
        <row r="158">
          <cell r="C158" t="str">
            <v xml:space="preserve">Pace VT </v>
          </cell>
          <cell r="E158">
            <v>18309.068965517243</v>
          </cell>
          <cell r="H158">
            <v>0</v>
          </cell>
          <cell r="K158">
            <v>0</v>
          </cell>
          <cell r="N158">
            <v>0</v>
          </cell>
          <cell r="Q158">
            <v>0</v>
          </cell>
          <cell r="T158">
            <v>0</v>
          </cell>
        </row>
        <row r="159">
          <cell r="C159" t="str">
            <v xml:space="preserve">BCBS </v>
          </cell>
          <cell r="E159">
            <v>19740.081986143188</v>
          </cell>
          <cell r="H159">
            <v>23248.012276785714</v>
          </cell>
          <cell r="K159">
            <v>21482.547528517109</v>
          </cell>
          <cell r="N159">
            <v>22372.655676370057</v>
          </cell>
          <cell r="Q159">
            <v>22670.502623519147</v>
          </cell>
          <cell r="T159">
            <v>24575.542417351353</v>
          </cell>
        </row>
        <row r="160">
          <cell r="C160" t="str">
            <v xml:space="preserve">M'care HMO </v>
          </cell>
          <cell r="E160">
            <v>21960.183856502241</v>
          </cell>
          <cell r="H160">
            <v>26484.26923076923</v>
          </cell>
          <cell r="K160">
            <v>27281.666666666668</v>
          </cell>
          <cell r="N160">
            <v>28412.055590735043</v>
          </cell>
          <cell r="Q160">
            <v>28790.305010130905</v>
          </cell>
          <cell r="T160">
            <v>31209.60191023432</v>
          </cell>
        </row>
        <row r="161">
          <cell r="C161" t="str">
            <v xml:space="preserve">Commercial </v>
          </cell>
          <cell r="E161">
            <v>25206.984848484848</v>
          </cell>
          <cell r="H161">
            <v>29683.869918699187</v>
          </cell>
          <cell r="K161">
            <v>15321.625</v>
          </cell>
          <cell r="N161">
            <v>15956.461405353866</v>
          </cell>
          <cell r="Q161">
            <v>16168.889620655398</v>
          </cell>
          <cell r="T161">
            <v>17527.58813126864</v>
          </cell>
        </row>
        <row r="162">
          <cell r="C162" t="str">
            <v xml:space="preserve">Workers Comp </v>
          </cell>
          <cell r="E162">
            <v>51533</v>
          </cell>
          <cell r="H162">
            <v>28969.357142857141</v>
          </cell>
          <cell r="K162">
            <v>15106</v>
          </cell>
          <cell r="N162">
            <v>15731.902196358124</v>
          </cell>
          <cell r="Q162">
            <v>15941.340857097104</v>
          </cell>
          <cell r="T162">
            <v>17280.918069130661</v>
          </cell>
        </row>
        <row r="163">
          <cell r="C163" t="str">
            <v>Selfpay</v>
          </cell>
          <cell r="E163">
            <v>23697.234126984127</v>
          </cell>
          <cell r="H163">
            <v>30917.196808510638</v>
          </cell>
          <cell r="K163">
            <v>18749.462686567163</v>
          </cell>
          <cell r="N163">
            <v>19526.328162275957</v>
          </cell>
          <cell r="Q163">
            <v>19786.281978948151</v>
          </cell>
          <cell r="T163">
            <v>21448.955946431193</v>
          </cell>
        </row>
        <row r="166">
          <cell r="C166" t="str">
            <v>REVENUE PER DAY</v>
          </cell>
        </row>
        <row r="168">
          <cell r="C168" t="str">
            <v xml:space="preserve">Medicare IP DRG </v>
          </cell>
          <cell r="E168">
            <v>5818.5857322636466</v>
          </cell>
          <cell r="H168">
            <v>5719.539464606044</v>
          </cell>
          <cell r="K168">
            <v>6057.6794364804746</v>
          </cell>
          <cell r="N168">
            <v>5946.6024284880623</v>
          </cell>
          <cell r="Q168">
            <v>5958.9146792098309</v>
          </cell>
          <cell r="T168">
            <v>6459.652125593957</v>
          </cell>
        </row>
        <row r="169">
          <cell r="C169" t="str">
            <v xml:space="preserve">Medicare Rehab </v>
          </cell>
          <cell r="E169" t="e">
            <v>#DIV/0!</v>
          </cell>
          <cell r="H169" t="e">
            <v>#DIV/0!</v>
          </cell>
          <cell r="K169" t="e">
            <v>#DIV/0!</v>
          </cell>
          <cell r="N169" t="e">
            <v>#DIV/0!</v>
          </cell>
          <cell r="Q169" t="e">
            <v>#DIV/0!</v>
          </cell>
          <cell r="T169" t="e">
            <v>#DIV/0!</v>
          </cell>
        </row>
        <row r="170">
          <cell r="C170" t="str">
            <v>Medicare Psych</v>
          </cell>
          <cell r="E170">
            <v>1831.3368055555557</v>
          </cell>
          <cell r="H170">
            <v>1914.3561163687348</v>
          </cell>
          <cell r="K170">
            <v>2314.7262443438913</v>
          </cell>
          <cell r="N170">
            <v>2272.2821255622252</v>
          </cell>
          <cell r="Q170">
            <v>2276.9868132518695</v>
          </cell>
          <cell r="T170">
            <v>2468.3257774253357</v>
          </cell>
        </row>
        <row r="171">
          <cell r="C171" t="str">
            <v xml:space="preserve">Medicaid DRG </v>
          </cell>
          <cell r="E171">
            <v>6642.5552050473189</v>
          </cell>
          <cell r="H171">
            <v>4083.3893623273584</v>
          </cell>
          <cell r="K171">
            <v>4611.9055258467024</v>
          </cell>
          <cell r="N171">
            <v>4527.3390392363845</v>
          </cell>
          <cell r="Q171">
            <v>4536.7127503636821</v>
          </cell>
          <cell r="T171">
            <v>4917.94021876849</v>
          </cell>
        </row>
        <row r="172">
          <cell r="C172" t="str">
            <v>Medicaid Rehab</v>
          </cell>
          <cell r="E172" t="e">
            <v>#DIV/0!</v>
          </cell>
          <cell r="H172" t="e">
            <v>#DIV/0!</v>
          </cell>
          <cell r="K172" t="e">
            <v>#DIV/0!</v>
          </cell>
          <cell r="N172" t="e">
            <v>#DIV/0!</v>
          </cell>
          <cell r="Q172" t="e">
            <v>#DIV/0!</v>
          </cell>
          <cell r="T172" t="e">
            <v>#DIV/0!</v>
          </cell>
        </row>
        <row r="173">
          <cell r="C173" t="str">
            <v xml:space="preserve">Medicaid Psych </v>
          </cell>
          <cell r="E173">
            <v>0</v>
          </cell>
          <cell r="H173">
            <v>2045.858870967742</v>
          </cell>
          <cell r="K173">
            <v>1833.4906953966699</v>
          </cell>
          <cell r="N173">
            <v>1799.8707815728844</v>
          </cell>
          <cell r="Q173">
            <v>1803.5973566375549</v>
          </cell>
          <cell r="T173">
            <v>1955.156622592275</v>
          </cell>
        </row>
        <row r="174">
          <cell r="C174" t="str">
            <v xml:space="preserve">Catamount </v>
          </cell>
          <cell r="E174">
            <v>7799.4039548022602</v>
          </cell>
          <cell r="H174">
            <v>7299.3995535714284</v>
          </cell>
          <cell r="K174">
            <v>4664.3722627737225</v>
          </cell>
          <cell r="N174">
            <v>4578.8437166457152</v>
          </cell>
          <cell r="Q174">
            <v>4588.3240665653702</v>
          </cell>
          <cell r="T174">
            <v>4973.8885191477711</v>
          </cell>
        </row>
        <row r="175">
          <cell r="C175" t="str">
            <v xml:space="preserve">Pace VT </v>
          </cell>
          <cell r="E175">
            <v>2123.8519999999999</v>
          </cell>
          <cell r="H175" t="e">
            <v>#DIV/0!</v>
          </cell>
          <cell r="K175" t="e">
            <v>#DIV/0!</v>
          </cell>
          <cell r="N175" t="e">
            <v>#DIV/0!</v>
          </cell>
          <cell r="Q175" t="e">
            <v>#DIV/0!</v>
          </cell>
          <cell r="T175" t="e">
            <v>#DIV/0!</v>
          </cell>
        </row>
        <row r="176">
          <cell r="C176" t="str">
            <v xml:space="preserve">BCBS </v>
          </cell>
          <cell r="E176">
            <v>7055.2666116384644</v>
          </cell>
          <cell r="H176">
            <v>7620.629973968018</v>
          </cell>
          <cell r="K176">
            <v>7614.119113573407</v>
          </cell>
          <cell r="N176">
            <v>7474.5023546309849</v>
          </cell>
          <cell r="Q176">
            <v>7489.9780734330016</v>
          </cell>
          <cell r="T176">
            <v>8119.3733066034256</v>
          </cell>
        </row>
        <row r="177">
          <cell r="C177" t="str">
            <v xml:space="preserve">M'care HMO </v>
          </cell>
          <cell r="E177">
            <v>5471.6435754189943</v>
          </cell>
          <cell r="H177">
            <v>6361.1177829099306</v>
          </cell>
          <cell r="K177">
            <v>5100.8215297450424</v>
          </cell>
          <cell r="N177">
            <v>5007.2900050467761</v>
          </cell>
          <cell r="Q177">
            <v>5017.6574393456276</v>
          </cell>
          <cell r="T177">
            <v>5439.2994846285128</v>
          </cell>
        </row>
        <row r="178">
          <cell r="C178" t="str">
            <v xml:space="preserve">Commercial </v>
          </cell>
          <cell r="E178">
            <v>6964.5672422815278</v>
          </cell>
          <cell r="H178">
            <v>9801.6536912751671</v>
          </cell>
          <cell r="K178">
            <v>5494.6517241379306</v>
          </cell>
          <cell r="N178">
            <v>5393.8987080898924</v>
          </cell>
          <cell r="Q178">
            <v>5405.0666033814423</v>
          </cell>
          <cell r="T178">
            <v>5859.2632808328199</v>
          </cell>
        </row>
        <row r="179">
          <cell r="C179" t="str">
            <v xml:space="preserve">Workers Comp </v>
          </cell>
          <cell r="E179">
            <v>17177.666666666668</v>
          </cell>
          <cell r="H179">
            <v>14484.678571428571</v>
          </cell>
          <cell r="K179">
            <v>6042.4</v>
          </cell>
          <cell r="N179">
            <v>5931.6031643253637</v>
          </cell>
          <cell r="Q179">
            <v>5943.8843595489325</v>
          </cell>
          <cell r="T179">
            <v>6443.3587833374186</v>
          </cell>
        </row>
        <row r="180">
          <cell r="C180" t="str">
            <v>Selfpay</v>
          </cell>
          <cell r="E180">
            <v>5983.6703406813631</v>
          </cell>
          <cell r="H180">
            <v>7229.3942786069656</v>
          </cell>
          <cell r="K180">
            <v>5004.8366533864546</v>
          </cell>
          <cell r="N180">
            <v>4913.0651612204838</v>
          </cell>
          <cell r="Q180">
            <v>4923.2375059845372</v>
          </cell>
          <cell r="T180">
            <v>5336.9452882574251</v>
          </cell>
        </row>
        <row r="183">
          <cell r="C183" t="str">
            <v>REIMBURSEMENT PER DISCHARGE</v>
          </cell>
        </row>
        <row r="185">
          <cell r="C185" t="str">
            <v xml:space="preserve">Medicare IP DRG </v>
          </cell>
          <cell r="E185">
            <v>10487.788774279974</v>
          </cell>
          <cell r="H185">
            <v>10850.729458917836</v>
          </cell>
          <cell r="K185">
            <v>11555.936819172113</v>
          </cell>
          <cell r="N185">
            <v>12364.83631244392</v>
          </cell>
          <cell r="Q185">
            <v>12659.452952485159</v>
          </cell>
          <cell r="T185">
            <v>12659.452952485159</v>
          </cell>
        </row>
        <row r="186">
          <cell r="C186" t="str">
            <v xml:space="preserve">Medicare Rehab </v>
          </cell>
        </row>
        <row r="187">
          <cell r="C187" t="str">
            <v>Medicare Psych</v>
          </cell>
          <cell r="E187">
            <v>12511.22974226804</v>
          </cell>
          <cell r="H187">
            <v>18867.717948717949</v>
          </cell>
          <cell r="K187">
            <v>11359.701298701299</v>
          </cell>
          <cell r="N187">
            <v>11759.25109781514</v>
          </cell>
          <cell r="Q187">
            <v>12027.939826710226</v>
          </cell>
          <cell r="T187">
            <v>12027.939826710226</v>
          </cell>
        </row>
        <row r="188">
          <cell r="C188" t="str">
            <v xml:space="preserve">Medicaid DRG </v>
          </cell>
          <cell r="E188">
            <v>7468.1771746575341</v>
          </cell>
          <cell r="H188">
            <v>5351.0039721946378</v>
          </cell>
          <cell r="K188">
            <v>3672.3441396508729</v>
          </cell>
          <cell r="N188">
            <v>6240.9809227896139</v>
          </cell>
          <cell r="Q188">
            <v>6399.9558455309671</v>
          </cell>
          <cell r="T188">
            <v>6400.8665111848759</v>
          </cell>
        </row>
        <row r="189">
          <cell r="C189" t="str">
            <v>Medicaid Rehab</v>
          </cell>
        </row>
        <row r="190">
          <cell r="C190" t="str">
            <v xml:space="preserve">Medicaid Psych </v>
          </cell>
          <cell r="E190">
            <v>-2.0115384615384615</v>
          </cell>
          <cell r="H190">
            <v>18201.721973094169</v>
          </cell>
          <cell r="K190">
            <v>21367.252873563219</v>
          </cell>
          <cell r="N190">
            <v>10406.607343330568</v>
          </cell>
          <cell r="Q190">
            <v>10671.692210416828</v>
          </cell>
          <cell r="T190">
            <v>10673.210712075228</v>
          </cell>
        </row>
        <row r="191">
          <cell r="C191" t="str">
            <v xml:space="preserve">Catamount </v>
          </cell>
          <cell r="E191">
            <v>-8189.8945744680832</v>
          </cell>
          <cell r="H191">
            <v>17105.298076923078</v>
          </cell>
          <cell r="K191">
            <v>15681.833333333334</v>
          </cell>
          <cell r="N191">
            <v>23015.074197835558</v>
          </cell>
          <cell r="Q191">
            <v>23321.473656504888</v>
          </cell>
          <cell r="T191">
            <v>23321.473656504888</v>
          </cell>
        </row>
        <row r="192">
          <cell r="C192" t="str">
            <v xml:space="preserve">Pace VT </v>
          </cell>
        </row>
        <row r="193">
          <cell r="C193" t="str">
            <v xml:space="preserve">BCBS </v>
          </cell>
          <cell r="E193">
            <v>22806.412484774664</v>
          </cell>
          <cell r="H193">
            <v>22244.214536928488</v>
          </cell>
          <cell r="K193">
            <v>20234.975806451614</v>
          </cell>
          <cell r="N193">
            <v>21258.48565684288</v>
          </cell>
          <cell r="Q193">
            <v>21541.499669372064</v>
          </cell>
          <cell r="T193">
            <v>23351.667479520369</v>
          </cell>
        </row>
        <row r="194">
          <cell r="C194" t="str">
            <v xml:space="preserve">M'care HMO </v>
          </cell>
          <cell r="E194">
            <v>-10360.295470852016</v>
          </cell>
          <cell r="H194">
            <v>10022.254807692309</v>
          </cell>
          <cell r="K194">
            <v>8709.2121212121219</v>
          </cell>
          <cell r="N194">
            <v>12634.841121199872</v>
          </cell>
          <cell r="Q194">
            <v>12803.048638005213</v>
          </cell>
          <cell r="T194">
            <v>12937.664233971107</v>
          </cell>
        </row>
        <row r="195">
          <cell r="C195" t="str">
            <v xml:space="preserve">Commercial </v>
          </cell>
          <cell r="E195">
            <v>16038.471666666668</v>
          </cell>
          <cell r="H195">
            <v>21826.117886178861</v>
          </cell>
          <cell r="K195">
            <v>18949</v>
          </cell>
          <cell r="N195">
            <v>20485.925168167723</v>
          </cell>
          <cell r="Q195">
            <v>21104.154316676482</v>
          </cell>
          <cell r="T195">
            <v>22651.48995285224</v>
          </cell>
        </row>
        <row r="196">
          <cell r="C196" t="str">
            <v xml:space="preserve">Workers Comp </v>
          </cell>
          <cell r="E196">
            <v>50657.775384615379</v>
          </cell>
          <cell r="H196">
            <v>25099.142857142859</v>
          </cell>
          <cell r="K196">
            <v>5000.5</v>
          </cell>
          <cell r="N196">
            <v>13057.478822977244</v>
          </cell>
          <cell r="Q196">
            <v>13231.312911390596</v>
          </cell>
          <cell r="T196">
            <v>14343.161997378449</v>
          </cell>
        </row>
        <row r="197">
          <cell r="C197" t="str">
            <v>Selfpay</v>
          </cell>
          <cell r="E197">
            <v>23697.234126984127</v>
          </cell>
          <cell r="H197">
            <v>30917.196808510638</v>
          </cell>
          <cell r="K197">
            <v>18749.462686567163</v>
          </cell>
          <cell r="N197">
            <v>19526.328162275957</v>
          </cell>
          <cell r="Q197">
            <v>19786.281978948151</v>
          </cell>
          <cell r="T197">
            <v>21448.955946431193</v>
          </cell>
        </row>
        <row r="199">
          <cell r="C199" t="str">
            <v>C/A G/L &amp; BUDGET INPUT</v>
          </cell>
        </row>
        <row r="201">
          <cell r="C201" t="str">
            <v>Medicare Contractual Allowances</v>
          </cell>
        </row>
        <row r="202">
          <cell r="C202" t="str">
            <v>Medicare Target Allowance</v>
          </cell>
          <cell r="E202">
            <v>500000</v>
          </cell>
          <cell r="H202">
            <v>0</v>
          </cell>
          <cell r="K202">
            <v>251938</v>
          </cell>
          <cell r="N202">
            <v>755814</v>
          </cell>
          <cell r="Q202">
            <v>755814</v>
          </cell>
          <cell r="T202">
            <v>819302.37600000005</v>
          </cell>
          <cell r="W202" t="str">
            <v>425800</v>
          </cell>
        </row>
        <row r="203">
          <cell r="C203" t="str">
            <v>Medicare Inpatient</v>
          </cell>
          <cell r="E203">
            <v>42660961.719999999</v>
          </cell>
          <cell r="H203">
            <v>50411921</v>
          </cell>
          <cell r="K203">
            <v>13901021</v>
          </cell>
          <cell r="N203">
            <v>41267525.322169706</v>
          </cell>
          <cell r="Q203">
            <v>39467431.178655431</v>
          </cell>
          <cell r="T203">
            <v>45489945.464065492</v>
          </cell>
          <cell r="W203" t="str">
            <v>424000</v>
          </cell>
        </row>
        <row r="204">
          <cell r="C204" t="str">
            <v>Medicare Billing Adjustment</v>
          </cell>
          <cell r="E204">
            <v>294624.48</v>
          </cell>
          <cell r="H204">
            <v>339000</v>
          </cell>
          <cell r="K204">
            <v>173548</v>
          </cell>
          <cell r="N204">
            <v>520644</v>
          </cell>
          <cell r="Q204">
            <v>520644</v>
          </cell>
          <cell r="T204">
            <v>564378.09600000002</v>
          </cell>
          <cell r="W204" t="str">
            <v>425600</v>
          </cell>
        </row>
        <row r="205">
          <cell r="C205" t="str">
            <v>Medicare Outpatient</v>
          </cell>
          <cell r="E205">
            <v>68913057.920000002</v>
          </cell>
          <cell r="H205">
            <v>70119844</v>
          </cell>
          <cell r="K205">
            <v>24026149</v>
          </cell>
          <cell r="N205">
            <v>76803914.470237777</v>
          </cell>
          <cell r="Q205">
            <v>76781105.915039986</v>
          </cell>
          <cell r="T205">
            <v>85489200.08727406</v>
          </cell>
          <cell r="W205" t="str">
            <v>424800</v>
          </cell>
        </row>
        <row r="206">
          <cell r="C206" t="str">
            <v>Medicare IP Physician</v>
          </cell>
          <cell r="E206">
            <v>8211544.3300000001</v>
          </cell>
          <cell r="H206">
            <v>7493121</v>
          </cell>
          <cell r="K206">
            <v>2305339</v>
          </cell>
          <cell r="N206">
            <v>7233036.6646148739</v>
          </cell>
          <cell r="Q206">
            <v>7121490.466709394</v>
          </cell>
          <cell r="T206">
            <v>7969406.862312831</v>
          </cell>
          <cell r="W206" t="str">
            <v>425000</v>
          </cell>
        </row>
        <row r="207">
          <cell r="C207" t="str">
            <v>Medicare OP Physician</v>
          </cell>
          <cell r="E207">
            <v>8030607.9699999997</v>
          </cell>
          <cell r="H207">
            <v>9708434</v>
          </cell>
          <cell r="K207">
            <v>3836702</v>
          </cell>
          <cell r="N207">
            <v>10714875.48987177</v>
          </cell>
          <cell r="Q207">
            <v>11836153.780373503</v>
          </cell>
          <cell r="T207">
            <v>13245419.513511257</v>
          </cell>
          <cell r="W207" t="str">
            <v>425200</v>
          </cell>
        </row>
        <row r="208">
          <cell r="C208" t="str">
            <v>Medicare Waiver Of Liability</v>
          </cell>
          <cell r="E208">
            <v>4850723.17</v>
          </cell>
          <cell r="H208">
            <v>4302000</v>
          </cell>
          <cell r="K208">
            <v>1612215</v>
          </cell>
          <cell r="N208">
            <v>4836645</v>
          </cell>
          <cell r="Q208">
            <v>4836645</v>
          </cell>
          <cell r="T208">
            <v>5242923.18</v>
          </cell>
          <cell r="W208" t="str">
            <v>425400</v>
          </cell>
        </row>
        <row r="209">
          <cell r="C209" t="str">
            <v>Medicare Rehab</v>
          </cell>
          <cell r="E209">
            <v>48511.81</v>
          </cell>
          <cell r="H209">
            <v>0</v>
          </cell>
          <cell r="K209">
            <v>-136565</v>
          </cell>
          <cell r="N209">
            <v>-136565</v>
          </cell>
          <cell r="Q209">
            <v>0</v>
          </cell>
          <cell r="T209">
            <v>0</v>
          </cell>
          <cell r="W209" t="str">
            <v>424200</v>
          </cell>
        </row>
        <row r="210">
          <cell r="C210" t="str">
            <v>Medicare Psych</v>
          </cell>
          <cell r="E210">
            <v>2319646.4300000002</v>
          </cell>
          <cell r="H210">
            <v>2518294</v>
          </cell>
          <cell r="K210">
            <v>1171521</v>
          </cell>
          <cell r="N210">
            <v>3568156.1805092436</v>
          </cell>
          <cell r="Q210">
            <v>3417179.8683026102</v>
          </cell>
          <cell r="T210">
            <v>3919982.53655808</v>
          </cell>
          <cell r="W210" t="str">
            <v>424400</v>
          </cell>
        </row>
        <row r="211">
          <cell r="C211" t="str">
            <v>Medicare Swing Bed</v>
          </cell>
          <cell r="E211">
            <v>1184888.27</v>
          </cell>
          <cell r="H211">
            <v>535930</v>
          </cell>
          <cell r="K211">
            <v>444085</v>
          </cell>
          <cell r="N211">
            <v>1325208.8927545778</v>
          </cell>
          <cell r="Q211">
            <v>1278022.5721854775</v>
          </cell>
          <cell r="T211">
            <v>1401167.1065418192</v>
          </cell>
          <cell r="W211" t="str">
            <v>424600</v>
          </cell>
        </row>
        <row r="212">
          <cell r="C212" t="str">
            <v>Total Medicare Contractual</v>
          </cell>
          <cell r="E212">
            <v>137014566.10000002</v>
          </cell>
          <cell r="H212">
            <v>145428544</v>
          </cell>
          <cell r="K212">
            <v>47585953</v>
          </cell>
          <cell r="N212">
            <v>146889255.02015793</v>
          </cell>
          <cell r="Q212">
            <v>146014486.78126642</v>
          </cell>
          <cell r="T212">
            <v>164141725.22226357</v>
          </cell>
        </row>
        <row r="214">
          <cell r="C214" t="str">
            <v>Medicaid Contractual Allowances</v>
          </cell>
        </row>
        <row r="215">
          <cell r="C215" t="str">
            <v>Medicaid Outpatient</v>
          </cell>
          <cell r="E215">
            <v>26785083.539999999</v>
          </cell>
          <cell r="H215">
            <v>29178405</v>
          </cell>
          <cell r="K215">
            <v>8995432</v>
          </cell>
          <cell r="N215">
            <v>27969098.388567921</v>
          </cell>
          <cell r="Q215">
            <v>27942119.948698975</v>
          </cell>
          <cell r="T215">
            <v>31119268.649973966</v>
          </cell>
          <cell r="W215" t="str">
            <v>428800</v>
          </cell>
        </row>
        <row r="216">
          <cell r="C216" t="str">
            <v>Medicaid Inpatient</v>
          </cell>
          <cell r="E216">
            <v>14439759.060000001</v>
          </cell>
          <cell r="H216">
            <v>8507313</v>
          </cell>
          <cell r="K216">
            <v>3701948</v>
          </cell>
          <cell r="N216">
            <v>8403542.7684153132</v>
          </cell>
          <cell r="Q216">
            <v>8019996.6425305223</v>
          </cell>
          <cell r="T216">
            <v>9290492.2760219909</v>
          </cell>
          <cell r="W216" t="str">
            <v>428000</v>
          </cell>
        </row>
        <row r="217">
          <cell r="C217" t="str">
            <v>Medicaid IP Psych CA</v>
          </cell>
          <cell r="E217">
            <v>523</v>
          </cell>
          <cell r="H217">
            <v>0</v>
          </cell>
          <cell r="K217">
            <v>13043</v>
          </cell>
          <cell r="N217">
            <v>3040140.1706613111</v>
          </cell>
          <cell r="Q217">
            <v>2901385.1221374427</v>
          </cell>
          <cell r="T217">
            <v>3361010.8917050511</v>
          </cell>
          <cell r="W217" t="str">
            <v>428400</v>
          </cell>
        </row>
        <row r="218">
          <cell r="C218" t="str">
            <v>Medicaid Billing Adjustment</v>
          </cell>
          <cell r="E218">
            <v>685007.29</v>
          </cell>
          <cell r="H218">
            <v>1292000</v>
          </cell>
          <cell r="K218">
            <v>93160</v>
          </cell>
          <cell r="N218">
            <v>279480</v>
          </cell>
          <cell r="Q218">
            <v>279480</v>
          </cell>
          <cell r="T218">
            <v>302956.32</v>
          </cell>
          <cell r="W218" t="str">
            <v>429600</v>
          </cell>
        </row>
        <row r="219">
          <cell r="C219" t="str">
            <v>Medicaid Waiver of Liability</v>
          </cell>
          <cell r="E219">
            <v>568738.31000000006</v>
          </cell>
          <cell r="H219">
            <v>0</v>
          </cell>
          <cell r="K219">
            <v>465251</v>
          </cell>
          <cell r="N219">
            <v>1395753</v>
          </cell>
          <cell r="Q219">
            <v>1395753</v>
          </cell>
          <cell r="T219">
            <v>1512996.2520000001</v>
          </cell>
          <cell r="W219" t="str">
            <v>429400</v>
          </cell>
        </row>
        <row r="220">
          <cell r="C220" t="str">
            <v>Medicaid Level II</v>
          </cell>
          <cell r="E220">
            <v>267453.38</v>
          </cell>
          <cell r="H220">
            <v>2550786</v>
          </cell>
          <cell r="K220">
            <v>188183</v>
          </cell>
          <cell r="N220">
            <v>1680408.6463403387</v>
          </cell>
          <cell r="Q220">
            <v>1562737.4124903886</v>
          </cell>
          <cell r="T220">
            <v>1701250.9327948096</v>
          </cell>
          <cell r="W220" t="str">
            <v>428600</v>
          </cell>
        </row>
        <row r="221">
          <cell r="C221" t="str">
            <v>Mediciad MIC Allowance</v>
          </cell>
          <cell r="E221">
            <v>1208</v>
          </cell>
          <cell r="H221">
            <v>200000</v>
          </cell>
          <cell r="K221">
            <v>0</v>
          </cell>
          <cell r="N221">
            <v>200000</v>
          </cell>
          <cell r="Q221">
            <v>200000</v>
          </cell>
          <cell r="T221">
            <v>216800</v>
          </cell>
          <cell r="W221" t="str">
            <v>429800</v>
          </cell>
        </row>
        <row r="222">
          <cell r="C222" t="str">
            <v>Medicaid Physician IP</v>
          </cell>
          <cell r="E222">
            <v>3108192.64</v>
          </cell>
          <cell r="H222">
            <v>2182636</v>
          </cell>
          <cell r="K222">
            <v>795517</v>
          </cell>
          <cell r="N222">
            <v>2364484.7745728628</v>
          </cell>
          <cell r="Q222">
            <v>2328020.2439975785</v>
          </cell>
          <cell r="T222">
            <v>2595681.9480290939</v>
          </cell>
          <cell r="W222" t="str">
            <v>429000</v>
          </cell>
        </row>
        <row r="223">
          <cell r="C223" t="str">
            <v>Medicaid Physician OP</v>
          </cell>
          <cell r="E223">
            <v>4763435.84</v>
          </cell>
          <cell r="H223">
            <v>5713032</v>
          </cell>
          <cell r="K223">
            <v>2204808</v>
          </cell>
          <cell r="N223">
            <v>6017250.4756950419</v>
          </cell>
          <cell r="Q223">
            <v>6646936.9646594431</v>
          </cell>
          <cell r="T223">
            <v>7411161.8991529793</v>
          </cell>
          <cell r="W223" t="str">
            <v>429200</v>
          </cell>
        </row>
        <row r="224">
          <cell r="C224" t="str">
            <v>Medicaid DSH</v>
          </cell>
          <cell r="E224">
            <v>-4587413.05</v>
          </cell>
          <cell r="H224">
            <v>-5336685</v>
          </cell>
          <cell r="K224">
            <v>-1796700</v>
          </cell>
          <cell r="N224">
            <v>-5395100</v>
          </cell>
          <cell r="Q224">
            <v>-5395100</v>
          </cell>
          <cell r="T224">
            <v>-5395100</v>
          </cell>
          <cell r="W224" t="str">
            <v>429900</v>
          </cell>
        </row>
        <row r="225">
          <cell r="C225" t="str">
            <v>Total Medicaid Contractual</v>
          </cell>
          <cell r="E225">
            <v>46031988.010000005</v>
          </cell>
          <cell r="H225">
            <v>44287487</v>
          </cell>
          <cell r="K225">
            <v>14660642</v>
          </cell>
          <cell r="N225">
            <v>45955058.22425279</v>
          </cell>
          <cell r="Q225">
            <v>45881329.334514357</v>
          </cell>
          <cell r="T225">
            <v>52116519.169677891</v>
          </cell>
        </row>
        <row r="227">
          <cell r="C227" t="str">
            <v>Blue Cross Contractual Allowances</v>
          </cell>
        </row>
        <row r="228">
          <cell r="C228" t="str">
            <v>Blue Cross IP Facility</v>
          </cell>
          <cell r="E228">
            <v>-1629153.65</v>
          </cell>
          <cell r="H228">
            <v>1517559</v>
          </cell>
          <cell r="K228">
            <v>479120</v>
          </cell>
          <cell r="N228">
            <v>1319109.4819822763</v>
          </cell>
          <cell r="Q228">
            <v>1272140.3413261378</v>
          </cell>
          <cell r="T228">
            <v>1379040.3961600072</v>
          </cell>
          <cell r="W228" t="str">
            <v>432000</v>
          </cell>
        </row>
        <row r="229">
          <cell r="C229" t="str">
            <v>Blue Cross OP Facility</v>
          </cell>
          <cell r="E229">
            <v>3236245.94</v>
          </cell>
          <cell r="H229">
            <v>3425308</v>
          </cell>
          <cell r="K229">
            <v>1401235</v>
          </cell>
          <cell r="N229">
            <v>3912163.1740967585</v>
          </cell>
          <cell r="Q229">
            <v>3922377.0270601627</v>
          </cell>
          <cell r="T229">
            <v>4251856.6933376398</v>
          </cell>
          <cell r="W229" t="str">
            <v>432200</v>
          </cell>
        </row>
        <row r="230">
          <cell r="C230" t="str">
            <v>Blue Shield IP Physician</v>
          </cell>
          <cell r="E230">
            <v>6043433.2400000002</v>
          </cell>
          <cell r="H230">
            <v>2289280</v>
          </cell>
          <cell r="K230">
            <v>472025</v>
          </cell>
          <cell r="N230">
            <v>1123855.4432327366</v>
          </cell>
          <cell r="Q230">
            <v>1106523.6077256282</v>
          </cell>
          <cell r="T230">
            <v>1199471.5624793966</v>
          </cell>
          <cell r="W230" t="str">
            <v>432400</v>
          </cell>
        </row>
        <row r="231">
          <cell r="C231" t="str">
            <v>Blue Shield OP Physician</v>
          </cell>
          <cell r="E231">
            <v>4106610.92</v>
          </cell>
          <cell r="H231">
            <v>6029322</v>
          </cell>
          <cell r="K231">
            <v>1953169</v>
          </cell>
          <cell r="N231">
            <v>4497966.6615960021</v>
          </cell>
          <cell r="Q231">
            <v>4968664.8394530835</v>
          </cell>
          <cell r="T231">
            <v>5386032.7099694414</v>
          </cell>
          <cell r="W231" t="str">
            <v>432600</v>
          </cell>
        </row>
        <row r="232">
          <cell r="C232" t="str">
            <v>BC Waiver of Liability</v>
          </cell>
          <cell r="E232">
            <v>152244.13</v>
          </cell>
          <cell r="H232">
            <v>0</v>
          </cell>
          <cell r="K232">
            <v>91304</v>
          </cell>
          <cell r="N232">
            <v>273912</v>
          </cell>
          <cell r="Q232">
            <v>273912</v>
          </cell>
          <cell r="T232">
            <v>296920.60800000001</v>
          </cell>
          <cell r="W232" t="str">
            <v>432800</v>
          </cell>
        </row>
        <row r="233">
          <cell r="C233" t="str">
            <v>BCBS Audit Recovery</v>
          </cell>
          <cell r="E233">
            <v>0</v>
          </cell>
          <cell r="H233">
            <v>0</v>
          </cell>
          <cell r="K233">
            <v>32555</v>
          </cell>
          <cell r="N233">
            <v>97665</v>
          </cell>
          <cell r="Q233">
            <v>97665</v>
          </cell>
          <cell r="T233">
            <v>105868.86</v>
          </cell>
          <cell r="W233" t="str">
            <v>433200</v>
          </cell>
        </row>
        <row r="234">
          <cell r="C234" t="str">
            <v>Blue Cross Billing Adjustment</v>
          </cell>
          <cell r="E234">
            <v>101313.79</v>
          </cell>
          <cell r="H234">
            <v>272000</v>
          </cell>
          <cell r="K234">
            <v>481</v>
          </cell>
          <cell r="N234">
            <v>1443</v>
          </cell>
          <cell r="Q234">
            <v>1443</v>
          </cell>
          <cell r="T234">
            <v>1564.212</v>
          </cell>
          <cell r="W234" t="str">
            <v>433000</v>
          </cell>
        </row>
        <row r="235">
          <cell r="C235" t="str">
            <v>Total Blue Cross Contractual</v>
          </cell>
          <cell r="E235">
            <v>12010694.369999999</v>
          </cell>
          <cell r="H235">
            <v>13533469</v>
          </cell>
          <cell r="K235">
            <v>4429889</v>
          </cell>
          <cell r="N235">
            <v>11226114.760907773</v>
          </cell>
          <cell r="Q235">
            <v>11642725.815565012</v>
          </cell>
          <cell r="T235">
            <v>12620755.041946484</v>
          </cell>
        </row>
        <row r="237">
          <cell r="C237" t="str">
            <v>OTHER CONTRACTUAL ALLOWANCES</v>
          </cell>
        </row>
        <row r="239">
          <cell r="C239" t="str">
            <v>Other Contractual Allowances</v>
          </cell>
        </row>
        <row r="240">
          <cell r="C240" t="str">
            <v>Contract Adjustment - Other</v>
          </cell>
          <cell r="E240">
            <v>1222169.8600000001</v>
          </cell>
          <cell r="H240">
            <v>507200</v>
          </cell>
          <cell r="K240">
            <v>300114</v>
          </cell>
          <cell r="N240">
            <v>900342</v>
          </cell>
          <cell r="Q240">
            <v>900342</v>
          </cell>
          <cell r="T240">
            <v>975970.728</v>
          </cell>
          <cell r="W240" t="str">
            <v>437000</v>
          </cell>
        </row>
        <row r="241">
          <cell r="C241" t="str">
            <v>Aetna C/A</v>
          </cell>
          <cell r="E241">
            <v>217836.94</v>
          </cell>
          <cell r="H241">
            <v>203344</v>
          </cell>
          <cell r="K241">
            <v>57426</v>
          </cell>
          <cell r="N241">
            <v>172278</v>
          </cell>
          <cell r="Q241">
            <v>172278</v>
          </cell>
          <cell r="T241">
            <v>186749.35200000001</v>
          </cell>
          <cell r="W241" t="str">
            <v>439100</v>
          </cell>
        </row>
        <row r="242">
          <cell r="C242" t="str">
            <v>Medicare HMO IP Facility</v>
          </cell>
          <cell r="E242">
            <v>7207466.8899999997</v>
          </cell>
          <cell r="H242">
            <v>3424099</v>
          </cell>
          <cell r="K242">
            <v>1225782</v>
          </cell>
          <cell r="N242">
            <v>3031734.0016537169</v>
          </cell>
          <cell r="Q242">
            <v>2923783.9469382544</v>
          </cell>
          <cell r="T242">
            <v>3341611.3943390409</v>
          </cell>
          <cell r="W242" t="str">
            <v>426000</v>
          </cell>
        </row>
        <row r="243">
          <cell r="C243" t="str">
            <v>Medicare HMO OP Facility</v>
          </cell>
          <cell r="E243">
            <v>717427.19</v>
          </cell>
          <cell r="H243">
            <v>4414820</v>
          </cell>
          <cell r="K243">
            <v>1599518</v>
          </cell>
          <cell r="N243">
            <v>4595406.0162762869</v>
          </cell>
          <cell r="Q243">
            <v>4607403.6756960601</v>
          </cell>
          <cell r="T243">
            <v>5115072.4167834241</v>
          </cell>
          <cell r="W243" t="str">
            <v>426200</v>
          </cell>
        </row>
        <row r="244">
          <cell r="C244" t="str">
            <v>Medicare HMO IP Physician</v>
          </cell>
          <cell r="E244">
            <v>772718.09</v>
          </cell>
          <cell r="H244">
            <v>532745</v>
          </cell>
          <cell r="K244">
            <v>-27893</v>
          </cell>
          <cell r="N244">
            <v>568417.50552843814</v>
          </cell>
          <cell r="Q244">
            <v>559651.50384690356</v>
          </cell>
          <cell r="T244">
            <v>626286.10627377138</v>
          </cell>
          <cell r="W244" t="str">
            <v>426400</v>
          </cell>
        </row>
        <row r="245">
          <cell r="C245" t="str">
            <v>Medicare HMO OP Physician</v>
          </cell>
          <cell r="E245">
            <v>561783.93000000005</v>
          </cell>
          <cell r="H245">
            <v>686862</v>
          </cell>
          <cell r="K245">
            <v>260135</v>
          </cell>
          <cell r="N245">
            <v>657338.5042490433</v>
          </cell>
          <cell r="Q245">
            <v>726126.92787767411</v>
          </cell>
          <cell r="T245">
            <v>812582.86756505992</v>
          </cell>
          <cell r="W245" t="str">
            <v>426600</v>
          </cell>
        </row>
        <row r="246">
          <cell r="C246" t="str">
            <v>Medicare HMO Billing Adjust</v>
          </cell>
          <cell r="E246">
            <v>1847.21</v>
          </cell>
          <cell r="H246">
            <v>0</v>
          </cell>
          <cell r="K246">
            <v>204</v>
          </cell>
          <cell r="N246">
            <v>612</v>
          </cell>
          <cell r="Q246">
            <v>612</v>
          </cell>
          <cell r="T246">
            <v>663.40800000000002</v>
          </cell>
          <cell r="W246" t="str">
            <v>426800</v>
          </cell>
        </row>
        <row r="247">
          <cell r="C247" t="str">
            <v>Medicare HMO Waiver of Liability</v>
          </cell>
          <cell r="E247">
            <v>160054.81</v>
          </cell>
          <cell r="H247">
            <v>0</v>
          </cell>
          <cell r="K247">
            <v>16865</v>
          </cell>
          <cell r="N247">
            <v>50595</v>
          </cell>
          <cell r="Q247">
            <v>50595</v>
          </cell>
          <cell r="T247">
            <v>54844.98</v>
          </cell>
          <cell r="W247" t="str">
            <v>426900</v>
          </cell>
        </row>
        <row r="248">
          <cell r="C248" t="str">
            <v>Courtesy Allowance</v>
          </cell>
          <cell r="E248">
            <v>995396.91</v>
          </cell>
          <cell r="H248">
            <v>486336</v>
          </cell>
          <cell r="K248">
            <v>58809</v>
          </cell>
          <cell r="N248">
            <v>176427</v>
          </cell>
          <cell r="Q248">
            <v>176427</v>
          </cell>
          <cell r="T248">
            <v>191246.86799999999</v>
          </cell>
          <cell r="W248" t="str">
            <v>437600</v>
          </cell>
        </row>
        <row r="249">
          <cell r="C249" t="str">
            <v>Employee Allowances</v>
          </cell>
          <cell r="E249">
            <v>27525.88</v>
          </cell>
          <cell r="H249">
            <v>25969</v>
          </cell>
          <cell r="K249">
            <v>16915</v>
          </cell>
          <cell r="N249">
            <v>50745</v>
          </cell>
          <cell r="Q249">
            <v>50745</v>
          </cell>
          <cell r="T249">
            <v>55007.58</v>
          </cell>
          <cell r="W249" t="str">
            <v>437800</v>
          </cell>
        </row>
        <row r="250">
          <cell r="C250" t="str">
            <v>Hospital Compensation</v>
          </cell>
          <cell r="E250">
            <v>203451.89</v>
          </cell>
          <cell r="H250">
            <v>76080</v>
          </cell>
          <cell r="K250">
            <v>71152</v>
          </cell>
          <cell r="N250">
            <v>213456</v>
          </cell>
          <cell r="Q250">
            <v>213456</v>
          </cell>
          <cell r="T250">
            <v>231386.304</v>
          </cell>
          <cell r="W250" t="str">
            <v>438000</v>
          </cell>
        </row>
        <row r="251">
          <cell r="C251" t="str">
            <v>Administrative Write Off</v>
          </cell>
          <cell r="E251">
            <v>75709.95</v>
          </cell>
          <cell r="H251">
            <v>110260</v>
          </cell>
          <cell r="K251">
            <v>8358</v>
          </cell>
          <cell r="N251">
            <v>25074</v>
          </cell>
          <cell r="Q251">
            <v>25074</v>
          </cell>
          <cell r="T251">
            <v>27180.216</v>
          </cell>
          <cell r="W251" t="str">
            <v>438200</v>
          </cell>
        </row>
        <row r="252">
          <cell r="C252" t="str">
            <v>B/D Bankrupt Allowance</v>
          </cell>
          <cell r="E252">
            <v>62556.9</v>
          </cell>
          <cell r="H252">
            <v>40576</v>
          </cell>
          <cell r="K252">
            <v>325</v>
          </cell>
          <cell r="N252">
            <v>975</v>
          </cell>
          <cell r="Q252">
            <v>975</v>
          </cell>
          <cell r="T252">
            <v>1056.9000000000001</v>
          </cell>
          <cell r="W252" t="str">
            <v>438400</v>
          </cell>
        </row>
        <row r="253">
          <cell r="C253" t="str">
            <v>Bankrupt Allowance</v>
          </cell>
          <cell r="E253">
            <v>76147.509999999995</v>
          </cell>
          <cell r="H253">
            <v>40576</v>
          </cell>
          <cell r="K253">
            <v>12454</v>
          </cell>
          <cell r="N253">
            <v>37362</v>
          </cell>
          <cell r="Q253">
            <v>37362</v>
          </cell>
          <cell r="T253">
            <v>40500.408000000003</v>
          </cell>
          <cell r="W253" t="str">
            <v>438600</v>
          </cell>
        </row>
        <row r="254">
          <cell r="C254" t="str">
            <v>Workers Comp IP Facility</v>
          </cell>
          <cell r="E254">
            <v>11377.92</v>
          </cell>
          <cell r="H254">
            <v>54183</v>
          </cell>
          <cell r="K254">
            <v>20211</v>
          </cell>
          <cell r="N254">
            <v>15573.168568896526</v>
          </cell>
          <cell r="Q254">
            <v>15018.659367829252</v>
          </cell>
          <cell r="T254">
            <v>16280.702129776817</v>
          </cell>
          <cell r="W254" t="str">
            <v>434000</v>
          </cell>
        </row>
        <row r="255">
          <cell r="C255" t="str">
            <v>Workers Comp OP Facility</v>
          </cell>
          <cell r="E255">
            <v>533355.01</v>
          </cell>
          <cell r="H255">
            <v>455010</v>
          </cell>
          <cell r="K255">
            <v>183559</v>
          </cell>
          <cell r="N255">
            <v>490181.02163820085</v>
          </cell>
          <cell r="Q255">
            <v>491460.78341133287</v>
          </cell>
          <cell r="T255">
            <v>532743.48871725239</v>
          </cell>
          <cell r="W255" t="str">
            <v>434200</v>
          </cell>
        </row>
        <row r="256">
          <cell r="C256" t="str">
            <v>Workers Comp IP Physician</v>
          </cell>
          <cell r="E256">
            <v>86180.71</v>
          </cell>
          <cell r="H256">
            <v>45210</v>
          </cell>
          <cell r="K256">
            <v>-54609</v>
          </cell>
          <cell r="N256">
            <v>11082.520557462129</v>
          </cell>
          <cell r="Q256">
            <v>10911.608520275593</v>
          </cell>
          <cell r="T256">
            <v>11828.183356955351</v>
          </cell>
          <cell r="W256" t="str">
            <v>434400</v>
          </cell>
        </row>
        <row r="257">
          <cell r="C257" t="str">
            <v>Workers Comp OP Physician</v>
          </cell>
          <cell r="E257">
            <v>577368.84</v>
          </cell>
          <cell r="H257">
            <v>379659</v>
          </cell>
          <cell r="K257">
            <v>179197</v>
          </cell>
          <cell r="N257">
            <v>541393.43104041391</v>
          </cell>
          <cell r="Q257">
            <v>598048.56449667097</v>
          </cell>
          <cell r="T257">
            <v>648284.6468034049</v>
          </cell>
          <cell r="W257" t="str">
            <v>434600</v>
          </cell>
        </row>
        <row r="258">
          <cell r="C258" t="str">
            <v>Workers Comp Billing Adj</v>
          </cell>
          <cell r="E258">
            <v>44913.84</v>
          </cell>
          <cell r="H258">
            <v>0</v>
          </cell>
          <cell r="K258">
            <v>52988</v>
          </cell>
          <cell r="N258">
            <v>158964</v>
          </cell>
          <cell r="Q258">
            <v>158964</v>
          </cell>
          <cell r="T258">
            <v>172316.976</v>
          </cell>
          <cell r="W258" t="str">
            <v>434800</v>
          </cell>
        </row>
        <row r="259">
          <cell r="C259" t="str">
            <v>Workers Comp Waiver of Liability</v>
          </cell>
          <cell r="E259">
            <v>8701.48</v>
          </cell>
          <cell r="H259">
            <v>0</v>
          </cell>
          <cell r="K259">
            <v>12356</v>
          </cell>
          <cell r="N259">
            <v>37068</v>
          </cell>
          <cell r="Q259">
            <v>37068</v>
          </cell>
          <cell r="T259">
            <v>40181.712</v>
          </cell>
          <cell r="W259" t="str">
            <v>434900</v>
          </cell>
        </row>
        <row r="260">
          <cell r="C260" t="str">
            <v>Settlement Allowance</v>
          </cell>
          <cell r="E260">
            <v>10938.82</v>
          </cell>
          <cell r="H260">
            <v>40576</v>
          </cell>
          <cell r="K260">
            <v>0</v>
          </cell>
          <cell r="N260">
            <v>0</v>
          </cell>
          <cell r="Q260">
            <v>0</v>
          </cell>
          <cell r="T260">
            <v>0</v>
          </cell>
          <cell r="W260" t="str">
            <v>438800</v>
          </cell>
        </row>
        <row r="261">
          <cell r="C261" t="str">
            <v>General Reserve</v>
          </cell>
          <cell r="E261">
            <v>0</v>
          </cell>
          <cell r="H261">
            <v>1521600</v>
          </cell>
          <cell r="N261">
            <v>1000000</v>
          </cell>
          <cell r="Q261">
            <v>1000000</v>
          </cell>
          <cell r="T261">
            <v>1000000</v>
          </cell>
          <cell r="W261" t="str">
            <v>437400</v>
          </cell>
        </row>
        <row r="262">
          <cell r="C262" t="str">
            <v>Accrued C/A</v>
          </cell>
          <cell r="E262">
            <v>230053.31</v>
          </cell>
          <cell r="H262">
            <v>0</v>
          </cell>
          <cell r="K262">
            <v>789908</v>
          </cell>
          <cell r="N262">
            <v>0</v>
          </cell>
          <cell r="Q262">
            <v>0</v>
          </cell>
          <cell r="T262">
            <v>0</v>
          </cell>
          <cell r="W262" t="str">
            <v>436400</v>
          </cell>
        </row>
        <row r="263">
          <cell r="C263" t="str">
            <v>Contractual Default</v>
          </cell>
          <cell r="E263">
            <v>37437.339999999997</v>
          </cell>
          <cell r="H263">
            <v>0</v>
          </cell>
          <cell r="K263">
            <v>169591</v>
          </cell>
          <cell r="N263">
            <v>0</v>
          </cell>
          <cell r="Q263">
            <v>0</v>
          </cell>
          <cell r="T263">
            <v>0</v>
          </cell>
          <cell r="W263" t="str">
            <v>444444</v>
          </cell>
        </row>
        <row r="264">
          <cell r="C264" t="str">
            <v>MVP C/A</v>
          </cell>
          <cell r="E264">
            <v>936284.64</v>
          </cell>
          <cell r="K264">
            <v>396771</v>
          </cell>
          <cell r="N264">
            <v>1190313</v>
          </cell>
          <cell r="Q264">
            <v>1190313</v>
          </cell>
          <cell r="T264">
            <v>1290299.2919999999</v>
          </cell>
          <cell r="W264" t="str">
            <v>435400</v>
          </cell>
        </row>
        <row r="265">
          <cell r="C265" t="str">
            <v>MVP Billing Adjmt C/A</v>
          </cell>
          <cell r="E265">
            <v>2061.2600000000002</v>
          </cell>
          <cell r="H265">
            <v>618784</v>
          </cell>
          <cell r="K265">
            <v>320</v>
          </cell>
          <cell r="N265">
            <v>960</v>
          </cell>
          <cell r="Q265">
            <v>960</v>
          </cell>
          <cell r="T265">
            <v>1040.6400000000001</v>
          </cell>
          <cell r="W265" t="str">
            <v>435800</v>
          </cell>
        </row>
        <row r="266">
          <cell r="C266" t="str">
            <v>MVP Waiver of Liab C/A</v>
          </cell>
          <cell r="E266">
            <v>268638.96999999997</v>
          </cell>
          <cell r="H266">
            <v>182592</v>
          </cell>
          <cell r="K266">
            <v>82383</v>
          </cell>
          <cell r="N266">
            <v>247149</v>
          </cell>
          <cell r="Q266">
            <v>247149</v>
          </cell>
          <cell r="T266">
            <v>267909.516</v>
          </cell>
          <cell r="W266" t="str">
            <v>435600</v>
          </cell>
        </row>
        <row r="267">
          <cell r="C267" t="str">
            <v>Tricare Billing Adjmt</v>
          </cell>
          <cell r="E267">
            <v>-1747.56</v>
          </cell>
          <cell r="H267">
            <v>10144</v>
          </cell>
          <cell r="K267">
            <v>-154</v>
          </cell>
          <cell r="N267">
            <v>-462</v>
          </cell>
          <cell r="Q267">
            <v>-462</v>
          </cell>
          <cell r="T267">
            <v>-500.80799999999999</v>
          </cell>
          <cell r="W267" t="str">
            <v>436200</v>
          </cell>
        </row>
        <row r="268">
          <cell r="C268" t="str">
            <v>Tricare Allowance</v>
          </cell>
          <cell r="E268">
            <v>1401678.04</v>
          </cell>
          <cell r="H268">
            <v>590924</v>
          </cell>
          <cell r="K268">
            <v>515698</v>
          </cell>
          <cell r="N268">
            <v>1547094</v>
          </cell>
          <cell r="Q268">
            <v>1547094</v>
          </cell>
          <cell r="T268">
            <v>1677049.8959999999</v>
          </cell>
          <cell r="W268" t="str">
            <v>436000</v>
          </cell>
        </row>
        <row r="269">
          <cell r="C269" t="str">
            <v>Tricare Waiver of Liability</v>
          </cell>
          <cell r="E269">
            <v>48303.49</v>
          </cell>
          <cell r="H269">
            <v>0</v>
          </cell>
          <cell r="K269">
            <v>5567</v>
          </cell>
          <cell r="N269">
            <v>16701</v>
          </cell>
          <cell r="Q269">
            <v>16701</v>
          </cell>
          <cell r="T269">
            <v>18103.883999999998</v>
          </cell>
          <cell r="W269" t="str">
            <v>436300</v>
          </cell>
        </row>
        <row r="270">
          <cell r="C270" t="str">
            <v>Catamount IP Facility CA</v>
          </cell>
          <cell r="E270">
            <v>3530839.09</v>
          </cell>
          <cell r="H270">
            <v>1491180</v>
          </cell>
          <cell r="K270">
            <v>262655</v>
          </cell>
          <cell r="N270">
            <v>329390.65953024261</v>
          </cell>
          <cell r="Q270">
            <v>317662.14386902162</v>
          </cell>
          <cell r="T270">
            <v>474683.76046409685</v>
          </cell>
          <cell r="W270" t="str">
            <v>430000</v>
          </cell>
        </row>
        <row r="271">
          <cell r="C271" t="str">
            <v>Catamount OP Facility CA</v>
          </cell>
          <cell r="E271">
            <v>-71752.73</v>
          </cell>
          <cell r="H271">
            <v>2892462</v>
          </cell>
          <cell r="K271">
            <v>685863</v>
          </cell>
          <cell r="N271">
            <v>836796.74014486826</v>
          </cell>
          <cell r="Q271">
            <v>838981.44422896334</v>
          </cell>
          <cell r="T271">
            <v>1253536.9763501068</v>
          </cell>
          <cell r="W271" t="str">
            <v>430200</v>
          </cell>
        </row>
        <row r="272">
          <cell r="C272" t="str">
            <v>Catamount IP Physicican CA</v>
          </cell>
          <cell r="E272">
            <v>54171.53</v>
          </cell>
          <cell r="H272">
            <v>0</v>
          </cell>
          <cell r="K272">
            <v>2872</v>
          </cell>
          <cell r="N272">
            <v>144918.75392286811</v>
          </cell>
          <cell r="Q272">
            <v>142683.85083100657</v>
          </cell>
          <cell r="T272">
            <v>160413.79139491354</v>
          </cell>
          <cell r="W272" t="str">
            <v>430400</v>
          </cell>
        </row>
        <row r="273">
          <cell r="C273" t="str">
            <v>Catamount OP Physician CA</v>
          </cell>
          <cell r="E273">
            <v>695220.22</v>
          </cell>
          <cell r="H273">
            <v>0</v>
          </cell>
          <cell r="K273">
            <v>278989</v>
          </cell>
          <cell r="N273">
            <v>766200.50612774317</v>
          </cell>
          <cell r="Q273">
            <v>846380.99861265952</v>
          </cell>
          <cell r="T273">
            <v>951552.60803885013</v>
          </cell>
          <cell r="W273" t="str">
            <v>430600</v>
          </cell>
        </row>
        <row r="274">
          <cell r="C274" t="str">
            <v>Catamount Billing Adjustments</v>
          </cell>
          <cell r="E274">
            <v>220.82</v>
          </cell>
          <cell r="H274">
            <v>0</v>
          </cell>
          <cell r="K274">
            <v>0</v>
          </cell>
          <cell r="N274">
            <v>0</v>
          </cell>
          <cell r="Q274">
            <v>0</v>
          </cell>
          <cell r="T274">
            <v>0</v>
          </cell>
          <cell r="W274" t="str">
            <v>430800</v>
          </cell>
        </row>
        <row r="275">
          <cell r="C275" t="str">
            <v>Catamount Waiver of Liability</v>
          </cell>
          <cell r="E275">
            <v>23645.52</v>
          </cell>
          <cell r="H275">
            <v>439850</v>
          </cell>
          <cell r="K275">
            <v>10065</v>
          </cell>
          <cell r="N275">
            <v>30195</v>
          </cell>
          <cell r="Q275">
            <v>30195</v>
          </cell>
          <cell r="T275">
            <v>32731.38</v>
          </cell>
          <cell r="W275" t="str">
            <v>430900</v>
          </cell>
        </row>
        <row r="276">
          <cell r="C276" t="str">
            <v>Pace VT</v>
          </cell>
          <cell r="E276">
            <v>928686.42999999993</v>
          </cell>
          <cell r="H276">
            <v>0</v>
          </cell>
          <cell r="K276">
            <v>-313</v>
          </cell>
          <cell r="N276">
            <v>-313</v>
          </cell>
          <cell r="Q276">
            <v>0</v>
          </cell>
          <cell r="T276">
            <v>0</v>
          </cell>
          <cell r="W276" t="str">
            <v>427000/427200</v>
          </cell>
        </row>
        <row r="277">
          <cell r="C277" t="str">
            <v>UHC Facility CA</v>
          </cell>
          <cell r="E277">
            <v>17660.79</v>
          </cell>
          <cell r="H277">
            <v>197808</v>
          </cell>
          <cell r="K277">
            <v>-5174</v>
          </cell>
          <cell r="N277">
            <v>-15522</v>
          </cell>
          <cell r="Q277">
            <v>-15522</v>
          </cell>
          <cell r="T277">
            <v>-16825.848000000002</v>
          </cell>
          <cell r="W277" t="str">
            <v>439600</v>
          </cell>
        </row>
        <row r="278">
          <cell r="C278" t="str">
            <v>UHC Physician CA</v>
          </cell>
          <cell r="E278">
            <v>72410.539999999994</v>
          </cell>
          <cell r="H278">
            <v>0</v>
          </cell>
          <cell r="K278">
            <v>-28948</v>
          </cell>
          <cell r="N278">
            <v>-86844</v>
          </cell>
          <cell r="Q278">
            <v>-86844</v>
          </cell>
          <cell r="T278">
            <v>-94138.896000000008</v>
          </cell>
          <cell r="W278" t="str">
            <v>439800</v>
          </cell>
        </row>
        <row r="279">
          <cell r="C279" t="str">
            <v>UHC Billing Adjustment</v>
          </cell>
          <cell r="E279">
            <v>251222.95</v>
          </cell>
          <cell r="H279">
            <v>0</v>
          </cell>
          <cell r="K279">
            <v>104318</v>
          </cell>
          <cell r="N279">
            <v>312954</v>
          </cell>
          <cell r="Q279">
            <v>312954</v>
          </cell>
          <cell r="T279">
            <v>339242.136</v>
          </cell>
          <cell r="W279" t="str">
            <v>439200</v>
          </cell>
        </row>
        <row r="280">
          <cell r="C280" t="str">
            <v>CDPHP Billing Adjustment</v>
          </cell>
          <cell r="E280">
            <v>147395.49</v>
          </cell>
          <cell r="H280">
            <v>0</v>
          </cell>
          <cell r="K280">
            <v>49865</v>
          </cell>
          <cell r="N280">
            <v>149595</v>
          </cell>
          <cell r="Q280">
            <v>149595</v>
          </cell>
          <cell r="T280">
            <v>162160.98000000001</v>
          </cell>
          <cell r="W280" t="str">
            <v>439300</v>
          </cell>
        </row>
        <row r="281">
          <cell r="C281" t="str">
            <v>CDPHP CA</v>
          </cell>
          <cell r="E281">
            <v>3941.51</v>
          </cell>
          <cell r="H281">
            <v>76080</v>
          </cell>
          <cell r="K281">
            <v>1465</v>
          </cell>
          <cell r="N281">
            <v>28868.253737315095</v>
          </cell>
          <cell r="Q281">
            <v>28829.794489785883</v>
          </cell>
          <cell r="T281">
            <v>31251.789482927947</v>
          </cell>
          <cell r="W281" t="str">
            <v>439900</v>
          </cell>
        </row>
        <row r="282">
          <cell r="C282" t="str">
            <v>Comm Allowance</v>
          </cell>
          <cell r="E282">
            <v>658929.35</v>
          </cell>
          <cell r="H282">
            <v>243456</v>
          </cell>
          <cell r="K282">
            <v>339082</v>
          </cell>
          <cell r="N282">
            <v>1017246</v>
          </cell>
          <cell r="Q282">
            <v>1017246</v>
          </cell>
          <cell r="T282">
            <v>1102703.8101442412</v>
          </cell>
          <cell r="W282" t="str">
            <v>439400</v>
          </cell>
        </row>
        <row r="283">
          <cell r="C283" t="str">
            <v>Comm Waiver of Liab</v>
          </cell>
          <cell r="E283">
            <v>266913.58</v>
          </cell>
          <cell r="H283">
            <v>207758</v>
          </cell>
          <cell r="K283">
            <v>55788</v>
          </cell>
          <cell r="N283">
            <v>167364</v>
          </cell>
          <cell r="Q283">
            <v>167364</v>
          </cell>
          <cell r="T283">
            <v>181422.576</v>
          </cell>
          <cell r="W283" t="str">
            <v>436600</v>
          </cell>
        </row>
        <row r="284">
          <cell r="C284" t="str">
            <v>Comm Billing Adjustments</v>
          </cell>
          <cell r="E284">
            <v>35387.56</v>
          </cell>
          <cell r="H284">
            <v>97223</v>
          </cell>
          <cell r="K284">
            <v>4281</v>
          </cell>
          <cell r="N284">
            <v>12843</v>
          </cell>
          <cell r="Q284">
            <v>12843</v>
          </cell>
          <cell r="T284">
            <v>13921.812</v>
          </cell>
          <cell r="W284" t="str">
            <v>436800</v>
          </cell>
        </row>
        <row r="285">
          <cell r="C285" t="str">
            <v>MVP Capitated Contract OP</v>
          </cell>
          <cell r="E285">
            <v>-23255.599999999999</v>
          </cell>
          <cell r="H285">
            <v>307963</v>
          </cell>
          <cell r="K285">
            <v>-1650</v>
          </cell>
          <cell r="N285">
            <v>-4950</v>
          </cell>
          <cell r="Q285">
            <v>-4950</v>
          </cell>
          <cell r="T285">
            <v>-5365.8</v>
          </cell>
          <cell r="W285" t="str">
            <v>437200</v>
          </cell>
        </row>
        <row r="286">
          <cell r="C286" t="str">
            <v>Multiplan Commercial Discount</v>
          </cell>
          <cell r="E286">
            <v>0</v>
          </cell>
          <cell r="H286">
            <v>0</v>
          </cell>
          <cell r="K286">
            <v>-99494</v>
          </cell>
          <cell r="N286">
            <v>-298482</v>
          </cell>
          <cell r="Q286">
            <v>-298482</v>
          </cell>
          <cell r="T286">
            <v>-323554.48800000001</v>
          </cell>
          <cell r="W286" t="str">
            <v>439500</v>
          </cell>
        </row>
        <row r="287">
          <cell r="C287" t="str">
            <v>CIGNA</v>
          </cell>
          <cell r="E287">
            <v>1306194.3600000001</v>
          </cell>
          <cell r="H287">
            <v>2298754</v>
          </cell>
          <cell r="K287">
            <v>394911</v>
          </cell>
          <cell r="N287">
            <v>1184733</v>
          </cell>
          <cell r="Q287">
            <v>942428.02771186572</v>
          </cell>
          <cell r="T287">
            <v>1021597.7922094498</v>
          </cell>
          <cell r="W287" t="str">
            <v>435000</v>
          </cell>
        </row>
        <row r="288">
          <cell r="C288" t="str">
            <v>CIGNA Billing Adjustment</v>
          </cell>
          <cell r="E288">
            <v>593.03</v>
          </cell>
          <cell r="H288">
            <v>0</v>
          </cell>
          <cell r="K288">
            <v>146</v>
          </cell>
          <cell r="N288">
            <v>438</v>
          </cell>
          <cell r="Q288">
            <v>438</v>
          </cell>
          <cell r="T288">
            <v>474.79200000000003</v>
          </cell>
          <cell r="W288" t="str">
            <v>435200</v>
          </cell>
        </row>
        <row r="289">
          <cell r="C289" t="str">
            <v>CIGNA Waiver of Liability</v>
          </cell>
          <cell r="E289">
            <v>161305.53</v>
          </cell>
          <cell r="H289">
            <v>0</v>
          </cell>
          <cell r="K289">
            <v>134804</v>
          </cell>
          <cell r="N289">
            <v>404412</v>
          </cell>
          <cell r="Q289">
            <v>404412</v>
          </cell>
          <cell r="T289">
            <v>438382.60800000001</v>
          </cell>
          <cell r="W289" t="str">
            <v>435300</v>
          </cell>
        </row>
        <row r="290">
          <cell r="C290" t="str">
            <v>Psych ICU</v>
          </cell>
          <cell r="E290">
            <v>-904335.2</v>
          </cell>
          <cell r="H290">
            <v>0</v>
          </cell>
          <cell r="K290">
            <v>-169073</v>
          </cell>
          <cell r="N290">
            <v>-507219</v>
          </cell>
          <cell r="Q290">
            <v>-507219</v>
          </cell>
          <cell r="T290">
            <v>-507219</v>
          </cell>
          <cell r="W290" t="str">
            <v>438900</v>
          </cell>
        </row>
        <row r="291">
          <cell r="C291" t="str">
            <v>Free Care Provision</v>
          </cell>
          <cell r="E291">
            <v>7390442.5099999998</v>
          </cell>
          <cell r="H291">
            <v>5972064</v>
          </cell>
          <cell r="K291">
            <v>2198563</v>
          </cell>
          <cell r="N291">
            <v>7145851.203912003</v>
          </cell>
          <cell r="Q291">
            <v>6818469.3345220014</v>
          </cell>
          <cell r="T291">
            <v>7391288.2784780022</v>
          </cell>
          <cell r="W291" t="str">
            <v>439000</v>
          </cell>
        </row>
        <row r="292">
          <cell r="C292" t="str">
            <v>Bad Debt Provision</v>
          </cell>
          <cell r="E292">
            <v>6872448</v>
          </cell>
          <cell r="H292">
            <v>9647180</v>
          </cell>
          <cell r="K292">
            <v>1566557.8</v>
          </cell>
          <cell r="N292">
            <v>7601598.9240000024</v>
          </cell>
          <cell r="Q292">
            <v>9092504.7800000012</v>
          </cell>
          <cell r="T292">
            <v>9856365.2200000025</v>
          </cell>
          <cell r="W292" t="str">
            <v>439010</v>
          </cell>
        </row>
        <row r="293">
          <cell r="C293" t="str">
            <v>Total Other Contractual Allowance</v>
          </cell>
          <cell r="E293">
            <v>37915925.350000001</v>
          </cell>
          <cell r="H293">
            <v>38319327</v>
          </cell>
          <cell r="K293">
            <v>11739522.800000001</v>
          </cell>
          <cell r="N293">
            <v>34956854.210887507</v>
          </cell>
          <cell r="Q293">
            <v>35968029.044420302</v>
          </cell>
          <cell r="T293">
            <v>39800323.936531276</v>
          </cell>
        </row>
        <row r="295">
          <cell r="C295" t="str">
            <v>Total Contractual Allowances</v>
          </cell>
          <cell r="E295">
            <v>232973173.83000001</v>
          </cell>
          <cell r="H295">
            <v>241568827</v>
          </cell>
          <cell r="K295">
            <v>78416006.799999997</v>
          </cell>
          <cell r="N295">
            <v>239027282.21620601</v>
          </cell>
          <cell r="Q295">
            <v>239506570.97576609</v>
          </cell>
          <cell r="T295">
            <v>268679323.3704192</v>
          </cell>
        </row>
        <row r="296">
          <cell r="E296">
            <v>0</v>
          </cell>
          <cell r="H296">
            <v>5336685</v>
          </cell>
          <cell r="K296">
            <v>0</v>
          </cell>
          <cell r="N296">
            <v>5395100</v>
          </cell>
          <cell r="Q296">
            <v>5395100</v>
          </cell>
          <cell r="T296">
            <v>5395100</v>
          </cell>
        </row>
        <row r="297">
          <cell r="C297" t="str">
            <v>Charity Care Provision % of Gross Revenue</v>
          </cell>
          <cell r="E297">
            <v>1.6628043826136144E-2</v>
          </cell>
          <cell r="H297">
            <v>1.3000000211149783E-2</v>
          </cell>
          <cell r="K297">
            <v>1.434050463471372E-2</v>
          </cell>
          <cell r="N297">
            <v>1.2999999999999999E-2</v>
          </cell>
          <cell r="Q297">
            <v>1.2999999999999999E-2</v>
          </cell>
          <cell r="T297">
            <v>1.2999999999999999E-2</v>
          </cell>
        </row>
        <row r="299">
          <cell r="C299" t="str">
            <v xml:space="preserve">Medicaid  DSH </v>
          </cell>
        </row>
        <row r="300">
          <cell r="C300" t="str">
            <v>Medicaid DSH</v>
          </cell>
          <cell r="E300">
            <v>-4587413.05</v>
          </cell>
          <cell r="H300">
            <v>-5336685</v>
          </cell>
          <cell r="K300">
            <v>-1796700</v>
          </cell>
          <cell r="N300">
            <v>-5395100</v>
          </cell>
          <cell r="Q300">
            <v>-5395100</v>
          </cell>
          <cell r="T300">
            <v>-5395100</v>
          </cell>
        </row>
        <row r="301">
          <cell r="C301" t="str">
            <v>Medicaid Bed Tax</v>
          </cell>
          <cell r="E301">
            <v>11331274.109999999</v>
          </cell>
          <cell r="H301">
            <v>12554261</v>
          </cell>
          <cell r="K301">
            <v>4097624</v>
          </cell>
          <cell r="W301" t="str">
            <v>721-612500</v>
          </cell>
        </row>
        <row r="302">
          <cell r="E302">
            <v>228385760.78</v>
          </cell>
          <cell r="H302">
            <v>236232142</v>
          </cell>
          <cell r="K302">
            <v>76619306.799999997</v>
          </cell>
          <cell r="N302">
            <v>233632182.21620601</v>
          </cell>
          <cell r="Q302">
            <v>234111470.97576609</v>
          </cell>
          <cell r="T302">
            <v>263284223.3704192</v>
          </cell>
        </row>
        <row r="882">
          <cell r="H882">
            <v>41912</v>
          </cell>
        </row>
        <row r="883">
          <cell r="H883">
            <v>41547</v>
          </cell>
        </row>
        <row r="884">
          <cell r="H884">
            <v>41670</v>
          </cell>
          <cell r="K884">
            <v>0</v>
          </cell>
        </row>
        <row r="885">
          <cell r="H885">
            <v>41912</v>
          </cell>
        </row>
        <row r="886">
          <cell r="H886">
            <v>42277</v>
          </cell>
        </row>
        <row r="887">
          <cell r="H887">
            <v>42277</v>
          </cell>
        </row>
        <row r="891">
          <cell r="H891" t="str">
            <v>Month</v>
          </cell>
          <cell r="K891" t="str">
            <v>Period</v>
          </cell>
          <cell r="N891" t="str">
            <v>YTD Days</v>
          </cell>
        </row>
        <row r="893">
          <cell r="H893">
            <v>10</v>
          </cell>
          <cell r="K893">
            <v>1</v>
          </cell>
          <cell r="N893">
            <v>31</v>
          </cell>
        </row>
        <row r="894">
          <cell r="H894">
            <v>11</v>
          </cell>
          <cell r="K894">
            <v>2</v>
          </cell>
          <cell r="N894">
            <v>61</v>
          </cell>
        </row>
        <row r="895">
          <cell r="H895">
            <v>12</v>
          </cell>
          <cell r="K895">
            <v>3</v>
          </cell>
          <cell r="N895">
            <v>92</v>
          </cell>
        </row>
        <row r="896">
          <cell r="H896">
            <v>1</v>
          </cell>
          <cell r="K896">
            <v>4</v>
          </cell>
          <cell r="N896">
            <v>123</v>
          </cell>
        </row>
        <row r="897">
          <cell r="H897">
            <v>2</v>
          </cell>
          <cell r="K897">
            <v>5</v>
          </cell>
          <cell r="N897">
            <v>151</v>
          </cell>
        </row>
        <row r="898">
          <cell r="H898">
            <v>3</v>
          </cell>
          <cell r="K898">
            <v>6</v>
          </cell>
          <cell r="N898">
            <v>182</v>
          </cell>
        </row>
        <row r="899">
          <cell r="H899">
            <v>4</v>
          </cell>
          <cell r="K899">
            <v>7</v>
          </cell>
          <cell r="N899">
            <v>212</v>
          </cell>
        </row>
        <row r="900">
          <cell r="H900">
            <v>5</v>
          </cell>
          <cell r="K900">
            <v>8</v>
          </cell>
          <cell r="N900">
            <v>243</v>
          </cell>
        </row>
        <row r="901">
          <cell r="H901">
            <v>6</v>
          </cell>
          <cell r="K901">
            <v>9</v>
          </cell>
          <cell r="N901">
            <v>273</v>
          </cell>
        </row>
        <row r="902">
          <cell r="H902">
            <v>7</v>
          </cell>
          <cell r="K902">
            <v>10</v>
          </cell>
          <cell r="N902">
            <v>303</v>
          </cell>
        </row>
        <row r="903">
          <cell r="H903">
            <v>8</v>
          </cell>
          <cell r="K903">
            <v>11</v>
          </cell>
          <cell r="N903">
            <v>334</v>
          </cell>
        </row>
        <row r="904">
          <cell r="H904">
            <v>9</v>
          </cell>
          <cell r="K904">
            <v>12</v>
          </cell>
          <cell r="N904">
            <v>365</v>
          </cell>
        </row>
      </sheetData>
      <sheetData sheetId="3"/>
      <sheetData sheetId="4"/>
      <sheetData sheetId="5"/>
      <sheetData sheetId="6"/>
      <sheetData sheetId="7"/>
      <sheetData sheetId="8"/>
      <sheetData sheetId="9"/>
      <sheetData sheetId="10"/>
      <sheetData sheetId="11">
        <row r="24">
          <cell r="G24">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Options"/>
      <sheetName val="RptClose"/>
      <sheetName val="Hidden"/>
    </sheetNames>
    <sheetDataSet>
      <sheetData sheetId="0"/>
      <sheetData sheetId="1"/>
      <sheetData sheetId="2" refreshError="1"/>
      <sheetData sheetId="3"/>
      <sheetData sheetId="4"/>
      <sheetData sheetId="5">
        <row r="3">
          <cell r="A3" t="str">
            <v>Department</v>
          </cell>
          <cell r="G3" t="str">
            <v>Account</v>
          </cell>
        </row>
        <row r="4">
          <cell r="A4" t="str">
            <v>Dept Rpt Map</v>
          </cell>
          <cell r="G4" t="str">
            <v>Acct Type</v>
          </cell>
          <cell r="L4" t="str">
            <v>FY10 Actual</v>
          </cell>
        </row>
        <row r="5">
          <cell r="A5" t="str">
            <v>Division</v>
          </cell>
          <cell r="G5" t="str">
            <v>Budget Detail</v>
          </cell>
          <cell r="L5" t="str">
            <v>FY10 Budget</v>
          </cell>
        </row>
        <row r="6">
          <cell r="A6" t="str">
            <v>Division Type</v>
          </cell>
          <cell r="G6" t="str">
            <v>Acct Smry</v>
          </cell>
          <cell r="L6" t="str">
            <v>FY10 Projection</v>
          </cell>
        </row>
        <row r="7">
          <cell r="A7" t="str">
            <v>Entity</v>
          </cell>
          <cell r="G7" t="str">
            <v>Acct Detail Smry</v>
          </cell>
          <cell r="L7" t="str">
            <v>FY10 Flex Bdgt</v>
          </cell>
        </row>
        <row r="8">
          <cell r="A8" t="str">
            <v>Senior VP</v>
          </cell>
          <cell r="G8" t="str">
            <v>PayorSummary</v>
          </cell>
          <cell r="L8" t="str">
            <v>FY08 Actual</v>
          </cell>
        </row>
        <row r="9">
          <cell r="A9" t="str">
            <v>VP</v>
          </cell>
          <cell r="L9" t="str">
            <v>FY08 Budget</v>
          </cell>
        </row>
        <row r="10">
          <cell r="A10" t="str">
            <v>Director</v>
          </cell>
          <cell r="L10" t="str">
            <v>FY07 Actual</v>
          </cell>
        </row>
        <row r="11">
          <cell r="A11" t="str">
            <v>Manager</v>
          </cell>
          <cell r="L11" t="str">
            <v>FY07 Budget</v>
          </cell>
        </row>
        <row r="12">
          <cell r="A12" t="str">
            <v>Manager</v>
          </cell>
          <cell r="L12" t="str">
            <v>FY09 Actual</v>
          </cell>
        </row>
        <row r="13">
          <cell r="L13" t="str">
            <v>FY09 Budget</v>
          </cell>
        </row>
        <row r="14">
          <cell r="L14" t="str">
            <v>FY11 Budget</v>
          </cell>
        </row>
        <row r="15">
          <cell r="L15" t="str">
            <v>FY11 Orig Budget</v>
          </cell>
        </row>
      </sheetData>
      <sheetData sheetId="6" refreshError="1"/>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ient Profile"/>
      <sheetName val="Financial Profile"/>
      <sheetName val="Midpoint Summary"/>
      <sheetName val="Midpoint Cash"/>
      <sheetName val="High Range Cash"/>
      <sheetName val="Low Range Cash"/>
      <sheetName val="Midpoint P&amp;L Summary"/>
      <sheetName val="Midpoint P&amp;L"/>
      <sheetName val="High Range P&amp;L"/>
      <sheetName val="Low Range P&amp;L"/>
      <sheetName val="Benefit Summary"/>
      <sheetName val="Assumptions"/>
      <sheetName val="Level 1 Phasing"/>
      <sheetName val="Level 1 Implementation"/>
      <sheetName val="Level 2 Phasing"/>
      <sheetName val="Level 2 Implementation"/>
      <sheetName val="Level 3 Phasing"/>
      <sheetName val="Level 3 Implementation"/>
      <sheetName val="Benefit - LOS Reduction"/>
      <sheetName val="Benefit - Lab Unnecessary"/>
      <sheetName val="Benefit - Radiology Unnecessary"/>
      <sheetName val="Benefit - Drug Utilization"/>
      <sheetName val="Adverse Drug Events"/>
      <sheetName val="Lab Duplicate Orders"/>
      <sheetName val="Transcription"/>
    </sheetNames>
    <sheetDataSet>
      <sheetData sheetId="0" refreshError="1">
        <row r="7">
          <cell r="L7">
            <v>2</v>
          </cell>
        </row>
        <row r="9">
          <cell r="L9">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0">
          <cell r="C20">
            <v>5</v>
          </cell>
        </row>
        <row r="21">
          <cell r="C21">
            <v>7</v>
          </cell>
        </row>
        <row r="22">
          <cell r="C22">
            <v>3</v>
          </cell>
        </row>
        <row r="30">
          <cell r="C30">
            <v>0.03</v>
          </cell>
          <cell r="D30">
            <v>0.02</v>
          </cell>
          <cell r="E30">
            <v>0.06</v>
          </cell>
          <cell r="F30">
            <v>0.06</v>
          </cell>
          <cell r="G30">
            <v>0.05</v>
          </cell>
          <cell r="H30">
            <v>0.02</v>
          </cell>
          <cell r="I30">
            <v>0.06</v>
          </cell>
          <cell r="J30">
            <v>0.03</v>
          </cell>
          <cell r="K30">
            <v>0.05</v>
          </cell>
          <cell r="L30">
            <v>7.0000000000000007E-2</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Report"/>
      <sheetName val="OPReport"/>
      <sheetName val="ProReport"/>
      <sheetName val="DETAIL"/>
      <sheetName val="Settings_Fin_Stmts"/>
      <sheetName val="Settings_FSDetail"/>
      <sheetName val="Revenues"/>
      <sheetName val="FTE_Sum"/>
      <sheetName val="FTE_All"/>
      <sheetName val="Summary_5yrs_35mill_yr"/>
      <sheetName val="Charts"/>
      <sheetName val="Settings_Charts"/>
      <sheetName val="Capital"/>
      <sheetName val="Settings_Capital"/>
      <sheetName val="Cap_List"/>
      <sheetName val="Settings_Cap_List"/>
      <sheetName val="Sensitivity"/>
      <sheetName val="Settings_Sensitivity"/>
      <sheetName val="Settings_Custom"/>
      <sheetName val="Settings_System_Inputs"/>
      <sheetName val="Settings_Eliminations"/>
      <sheetName val="SMstr_NonPatient"/>
      <sheetName val="Settings_SMstr_NonPatient"/>
      <sheetName val="SMstr_Operation"/>
      <sheetName val="Settings_SMstr_Operation"/>
      <sheetName val="SMstr_Project"/>
      <sheetName val="Settings_SMstr_Project"/>
      <sheetName val="DirectTotal"/>
      <sheetName val="WSControl"/>
      <sheetName val="ConsData"/>
      <sheetName val="ConsTotal"/>
      <sheetName val="SPMRatings"/>
      <sheetName val="Settings_HospComb"/>
      <sheetName val="Settings_OPFACBLDG"/>
      <sheetName val="Settings_OPEQMME"/>
      <sheetName val="Settings_ITMME"/>
      <sheetName val="Settings_MedComb"/>
      <sheetName val="Settings_CONProj"/>
      <sheetName val="Settings_ProjChart"/>
      <sheetName val="Settings_DeansTax"/>
      <sheetName val="Settings_NewCap"/>
      <sheetName val="Settings_Sal_Adj"/>
      <sheetName val="Settings_EHR_wTotal_Capital"/>
      <sheetName val="Settings_Operational_Imprvmnts"/>
      <sheetName val="Settings_Operational_Changes"/>
      <sheetName val="Settings_EHR"/>
      <sheetName val="Settings_0607_PLUG"/>
      <sheetName val="0607_PLUG"/>
      <sheetName val="TotFAHC"/>
      <sheetName val="Hosp"/>
      <sheetName val="MG"/>
      <sheetName val="Overhead"/>
      <sheetName val="2010_FP"/>
      <sheetName val="2010_Hosp_OH"/>
      <sheetName val="2010_FAHC"/>
      <sheetName val="Custom"/>
      <sheetName val="Fin_Stmts"/>
      <sheetName val="FSDetail"/>
      <sheetName val="System_Inputs"/>
      <sheetName val="HospComb"/>
      <sheetName val="MedComb"/>
      <sheetName val="Eliminations"/>
      <sheetName val="ITMME"/>
      <sheetName val="OPEQMME"/>
      <sheetName val="OPFACBLDG"/>
      <sheetName val="CONProj"/>
      <sheetName val="EHR"/>
      <sheetName val="ProjChart"/>
      <sheetName val="DeansTax"/>
      <sheetName val="EHR_wTotal_Capital"/>
      <sheetName val="Operational_Imprvmnts"/>
      <sheetName val="Operational_Changes"/>
      <sheetName val="NewCap"/>
      <sheetName val="Sal_Adj"/>
      <sheetName val="KHACode"/>
      <sheetName val="Bgt_Hidd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dmissions - Adjusted"/>
      <sheetName val="Adjusted Discharges"/>
      <sheetName val="ADC - IP"/>
      <sheetName val="TOTAL -Adjusted Occ Bed"/>
      <sheetName val="Inst-AOB"/>
      <sheetName val="Adjusted Patient Days"/>
      <sheetName val="Inst-APD"/>
      <sheetName val="Admissions - Inpatient"/>
      <sheetName val="Admissions - Outpatient"/>
      <sheetName val="Births for Month"/>
      <sheetName val="Case Mix Index -All FSCs"/>
      <sheetName val="Case Mix Index -All Ex Newborns"/>
      <sheetName val="Case Mix Index -Medicare Only"/>
      <sheetName val="CMI -Medicare wo Psych_Rehab"/>
      <sheetName val="Case Mix Index -Non-Medicare"/>
      <sheetName val="Cath Lab Procedures"/>
      <sheetName val="Discharges - IP"/>
      <sheetName val="Discharge Time Goals IP"/>
      <sheetName val="Emer Dept Visit Vols"/>
      <sheetName val="EP Services CC1427"/>
      <sheetName val="Financial Sys Admissions"/>
      <sheetName val="FTEs - Paid with Physicians"/>
      <sheetName val="FTEs - Paid wo Physicians"/>
      <sheetName val="FTEs - Staff Reg Productive"/>
      <sheetName val="FTEs - Overtime "/>
      <sheetName val="FTEs - Travelers"/>
      <sheetName val="Hospital OP Visits"/>
      <sheetName val="LOS -All IP Discharges"/>
      <sheetName val="LOS -IN Pat Types"/>
      <sheetName val="LOS -Medicare IP"/>
      <sheetName val="OR Case Hours - IP_OP Combined"/>
      <sheetName val="OR Case Hours - IP"/>
      <sheetName val="OR Case Hours - OP"/>
      <sheetName val="PeriOp Total Volumes"/>
      <sheetName val="PeriOp MCHV OR Volumes"/>
      <sheetName val="PeriOp MCHV Proc Rm Volumes"/>
      <sheetName val="PeriOp FAH OR Volumes"/>
      <sheetName val="PeriOp FAH Proc Rm Volumes"/>
      <sheetName val="OR Cases - IP_OP Combined"/>
      <sheetName val="OR Case Volumes - IP"/>
      <sheetName val="OR Case Volumes - OP"/>
      <sheetName val="Maj_Min Proc Rm Hrs-IP_OP Comb"/>
      <sheetName val="Maj_Min Procedure Hrs - IP"/>
      <sheetName val="Maj_Min Procedure Hrs - OP"/>
      <sheetName val="Maj_Min Proc Cases-IP-OP Comb"/>
      <sheetName val="Maj_Min Proc Cases - IP"/>
      <sheetName val="Maj_Min Proc Cases - OP"/>
      <sheetName val="Patient Days - OP"/>
      <sheetName val="Patient Days - IP"/>
      <sheetName val="Patient Days - Combined"/>
      <sheetName val="Patient Days-Rehab"/>
      <sheetName val="Patient Days-Nursery"/>
      <sheetName val="Patient Days-NICU"/>
      <sheetName val="Patient Days-IP Psych"/>
      <sheetName val="Professional Total RVUs"/>
      <sheetName val="Professional Visits"/>
      <sheetName val="Revenue Prof-IP-OP Gross"/>
      <sheetName val="Walk In Center Visits"/>
      <sheetName val="Data Descriptions"/>
      <sheetName val="FY Budget Items"/>
      <sheetName val="FTEs"/>
      <sheetName val="Imported Data-Revenue"/>
      <sheetName val="LOS Data"/>
      <sheetName val="Imported Data-Births for Month"/>
      <sheetName val="Discharge Time"/>
      <sheetName val="BVIS_RVU_Imported_Data"/>
      <sheetName val="Nursing Station Census IP"/>
      <sheetName val="Nursing Station Census OP"/>
      <sheetName val="Nursing Station Census Both"/>
      <sheetName val="CMI Data"/>
      <sheetName val="Imported Data-Budget"/>
      <sheetName val="Imported Picis"/>
      <sheetName val="LOS -Medicare IP (Prelim)"/>
      <sheetName val=" PeriOp MCHV OR Volumes"/>
      <sheetName val="Professional  Worked RVUs"/>
      <sheetName val="FTEs 07"/>
      <sheetName val="Admissions - Inst Adjusted"/>
      <sheetName val="Chart Names &amp; Titles"/>
      <sheetName val="Imported Data-Census Inpatient"/>
      <sheetName val="Imported Data-Census Outpatient"/>
      <sheetName val="Patient Days - CMI Adjusted "/>
      <sheetName val="OR SUMMARY DATA"/>
      <sheetName val="Sheet1"/>
      <sheetName val="FTEs - Paid"/>
      <sheetName val="FTEs - Reg Productive"/>
      <sheetName val="FTEs 06"/>
      <sheetName val="Case Mix Index -All Ages"/>
      <sheetName val="Case Mix Index -Age Over 65"/>
      <sheetName val="Case Mix Index -Age Under 65"/>
      <sheetName val="FTEs - Productive"/>
      <sheetName val="Patient Days - Adjusted"/>
      <sheetName val="Professional Revenue "/>
      <sheetName val="Adjusted Occ Bed"/>
      <sheetName val="Data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row r="1">
          <cell r="B1" t="str">
            <v>Month</v>
          </cell>
        </row>
        <row r="2">
          <cell r="B2">
            <v>36814</v>
          </cell>
          <cell r="C2">
            <v>1895</v>
          </cell>
          <cell r="D2">
            <v>10935</v>
          </cell>
          <cell r="E2">
            <v>1789</v>
          </cell>
          <cell r="F2">
            <v>651</v>
          </cell>
          <cell r="G2">
            <v>1265</v>
          </cell>
          <cell r="H2">
            <v>948</v>
          </cell>
          <cell r="I2">
            <v>406</v>
          </cell>
          <cell r="J2">
            <v>4175</v>
          </cell>
          <cell r="K2">
            <v>1257</v>
          </cell>
          <cell r="L2">
            <v>89006</v>
          </cell>
          <cell r="M2">
            <v>4416</v>
          </cell>
          <cell r="N2">
            <v>25482</v>
          </cell>
          <cell r="O2">
            <v>4205.5303970000004</v>
          </cell>
          <cell r="P2">
            <v>34.512622999999998</v>
          </cell>
          <cell r="Q2">
            <v>3746.388543</v>
          </cell>
          <cell r="R2">
            <v>21000</v>
          </cell>
          <cell r="S2">
            <v>7.96</v>
          </cell>
          <cell r="T2">
            <v>1.59</v>
          </cell>
          <cell r="U2">
            <v>1.82</v>
          </cell>
          <cell r="V2">
            <v>1.33</v>
          </cell>
          <cell r="W2">
            <v>185</v>
          </cell>
          <cell r="X2">
            <v>5.7704485488126647</v>
          </cell>
          <cell r="Y2">
            <v>111155</v>
          </cell>
          <cell r="Z2">
            <v>980</v>
          </cell>
          <cell r="AA2">
            <v>305</v>
          </cell>
          <cell r="AB2">
            <v>429</v>
          </cell>
          <cell r="AC2">
            <v>349.12903225806451</v>
          </cell>
          <cell r="AD2">
            <v>902.29032258064512</v>
          </cell>
          <cell r="AE2">
            <v>783</v>
          </cell>
          <cell r="AF2">
            <v>31</v>
          </cell>
          <cell r="AG2">
            <v>895</v>
          </cell>
          <cell r="AH2">
            <v>0.85</v>
          </cell>
          <cell r="AI2">
            <v>0.95</v>
          </cell>
          <cell r="AJ2">
            <v>5.2650321074138935</v>
          </cell>
          <cell r="AK2">
            <v>1.9295774647887325</v>
          </cell>
          <cell r="AL2">
            <v>9.7678571428571423</v>
          </cell>
          <cell r="AM2">
            <v>14.455882352941176</v>
          </cell>
          <cell r="AN2">
            <v>31</v>
          </cell>
          <cell r="AO2">
            <v>547</v>
          </cell>
          <cell r="AP2">
            <v>5114.488438339703</v>
          </cell>
          <cell r="AQ2">
            <v>33839344</v>
          </cell>
          <cell r="AR2">
            <v>23992042</v>
          </cell>
          <cell r="AS2">
            <v>29622345</v>
          </cell>
          <cell r="AT2">
            <v>588.35481350682869</v>
          </cell>
          <cell r="AU2">
            <v>18238.999218711688</v>
          </cell>
          <cell r="AV2">
            <v>588.35481350682869</v>
          </cell>
          <cell r="AW2">
            <v>18238.999218711688</v>
          </cell>
          <cell r="AX2">
            <v>4192.3114459999997</v>
          </cell>
          <cell r="AY2">
            <v>4717.562097</v>
          </cell>
          <cell r="AZ2">
            <v>52.418090999999997</v>
          </cell>
          <cell r="BA2">
            <v>73</v>
          </cell>
          <cell r="BB2">
            <v>124</v>
          </cell>
        </row>
        <row r="3">
          <cell r="B3">
            <v>36845</v>
          </cell>
          <cell r="C3">
            <v>1850</v>
          </cell>
          <cell r="D3">
            <v>10677</v>
          </cell>
          <cell r="E3">
            <v>1747</v>
          </cell>
          <cell r="F3">
            <v>635</v>
          </cell>
          <cell r="G3">
            <v>1235</v>
          </cell>
          <cell r="H3">
            <v>927</v>
          </cell>
          <cell r="I3">
            <v>396</v>
          </cell>
          <cell r="J3">
            <v>4076</v>
          </cell>
          <cell r="K3">
            <v>1227</v>
          </cell>
          <cell r="L3">
            <v>86884</v>
          </cell>
          <cell r="M3">
            <v>4310</v>
          </cell>
          <cell r="N3">
            <v>24875</v>
          </cell>
          <cell r="O3">
            <v>4213.1083289999997</v>
          </cell>
          <cell r="P3">
            <v>34.505147000000001</v>
          </cell>
          <cell r="Q3">
            <v>3752.7784280000001</v>
          </cell>
          <cell r="R3">
            <v>20500</v>
          </cell>
          <cell r="S3">
            <v>7.96</v>
          </cell>
          <cell r="T3">
            <v>1.59</v>
          </cell>
          <cell r="U3">
            <v>1.82</v>
          </cell>
          <cell r="V3">
            <v>1.33</v>
          </cell>
          <cell r="W3">
            <v>180</v>
          </cell>
          <cell r="X3">
            <v>5.7713513513513517</v>
          </cell>
          <cell r="Y3">
            <v>108504</v>
          </cell>
          <cell r="Z3">
            <v>957</v>
          </cell>
          <cell r="AA3">
            <v>298</v>
          </cell>
          <cell r="AB3">
            <v>419</v>
          </cell>
          <cell r="AC3">
            <v>331.76666666666665</v>
          </cell>
          <cell r="AD3">
            <v>878.8</v>
          </cell>
          <cell r="AE3">
            <v>767</v>
          </cell>
          <cell r="AF3">
            <v>30</v>
          </cell>
          <cell r="AG3">
            <v>876</v>
          </cell>
          <cell r="AH3">
            <v>0.85</v>
          </cell>
          <cell r="AI3">
            <v>0.95</v>
          </cell>
          <cell r="AJ3">
            <v>5.5143237841439037</v>
          </cell>
          <cell r="AK3">
            <v>1.9191176470588236</v>
          </cell>
          <cell r="AL3">
            <v>9.709090909090909</v>
          </cell>
          <cell r="AM3">
            <v>14.442622950819672</v>
          </cell>
          <cell r="AN3">
            <v>61</v>
          </cell>
          <cell r="AO3">
            <v>534</v>
          </cell>
          <cell r="AP3">
            <v>4643.3965950724159</v>
          </cell>
          <cell r="AQ3">
            <v>30588257</v>
          </cell>
          <cell r="AR3">
            <v>22113127</v>
          </cell>
          <cell r="AS3">
            <v>28321667</v>
          </cell>
          <cell r="AT3">
            <v>568.20842418808195</v>
          </cell>
          <cell r="AU3">
            <v>17046.252725642458</v>
          </cell>
          <cell r="AV3">
            <v>578.44675318613349</v>
          </cell>
          <cell r="AW3">
            <v>35285.251944354146</v>
          </cell>
          <cell r="AX3">
            <v>4202.0568149999999</v>
          </cell>
          <cell r="AY3">
            <v>4732.0090620000001</v>
          </cell>
          <cell r="AZ3">
            <v>52.484954999999999</v>
          </cell>
          <cell r="BA3">
            <v>70</v>
          </cell>
          <cell r="BB3">
            <v>124</v>
          </cell>
        </row>
        <row r="4">
          <cell r="B4">
            <v>36875</v>
          </cell>
          <cell r="C4">
            <v>1873</v>
          </cell>
          <cell r="D4">
            <v>10805</v>
          </cell>
          <cell r="E4">
            <v>1768</v>
          </cell>
          <cell r="F4">
            <v>643</v>
          </cell>
          <cell r="G4">
            <v>1249</v>
          </cell>
          <cell r="H4">
            <v>937</v>
          </cell>
          <cell r="I4">
            <v>401</v>
          </cell>
          <cell r="J4">
            <v>4125</v>
          </cell>
          <cell r="K4">
            <v>1242</v>
          </cell>
          <cell r="L4">
            <v>87947</v>
          </cell>
          <cell r="M4">
            <v>4363</v>
          </cell>
          <cell r="N4">
            <v>25169</v>
          </cell>
          <cell r="O4">
            <v>4196.0602289999997</v>
          </cell>
          <cell r="P4">
            <v>34.325823999999997</v>
          </cell>
          <cell r="Q4">
            <v>3737.937281</v>
          </cell>
          <cell r="R4">
            <v>20800</v>
          </cell>
          <cell r="S4">
            <v>7.96</v>
          </cell>
          <cell r="T4">
            <v>1.59</v>
          </cell>
          <cell r="U4">
            <v>1.82</v>
          </cell>
          <cell r="V4">
            <v>1.33</v>
          </cell>
          <cell r="W4">
            <v>183</v>
          </cell>
          <cell r="X4">
            <v>5.7688200747463965</v>
          </cell>
          <cell r="Y4">
            <v>109826</v>
          </cell>
          <cell r="Z4">
            <v>969</v>
          </cell>
          <cell r="AA4">
            <v>301</v>
          </cell>
          <cell r="AB4">
            <v>424</v>
          </cell>
          <cell r="AC4">
            <v>311.96774193548384</v>
          </cell>
          <cell r="AD4">
            <v>832.83870967741939</v>
          </cell>
          <cell r="AE4">
            <v>740</v>
          </cell>
          <cell r="AF4">
            <v>31</v>
          </cell>
          <cell r="AG4">
            <v>845</v>
          </cell>
          <cell r="AH4">
            <v>0.85</v>
          </cell>
          <cell r="AI4">
            <v>0.95</v>
          </cell>
          <cell r="AJ4">
            <v>5.324485733244857</v>
          </cell>
          <cell r="AK4">
            <v>1.930232558139535</v>
          </cell>
          <cell r="AL4">
            <v>9.7799999999999994</v>
          </cell>
          <cell r="AM4">
            <v>14.661290322580646</v>
          </cell>
          <cell r="AN4">
            <v>92</v>
          </cell>
          <cell r="AO4">
            <v>489</v>
          </cell>
          <cell r="AP4">
            <v>4661.8010374857167</v>
          </cell>
          <cell r="AQ4">
            <v>30054968</v>
          </cell>
          <cell r="AR4">
            <v>21263326</v>
          </cell>
          <cell r="AS4">
            <v>28836329</v>
          </cell>
          <cell r="AT4">
            <v>526.02711578457331</v>
          </cell>
          <cell r="AU4">
            <v>16306.840589321771</v>
          </cell>
          <cell r="AV4">
            <v>560.78361449647741</v>
          </cell>
          <cell r="AW4">
            <v>51592.092533675917</v>
          </cell>
          <cell r="AX4">
            <v>4185.1215000000002</v>
          </cell>
          <cell r="AY4">
            <v>4742.4916270000003</v>
          </cell>
          <cell r="AZ4">
            <v>52.284886</v>
          </cell>
          <cell r="BA4">
            <v>63</v>
          </cell>
          <cell r="BB4">
            <v>120</v>
          </cell>
        </row>
        <row r="5">
          <cell r="B5">
            <v>36906</v>
          </cell>
          <cell r="C5">
            <v>1895</v>
          </cell>
          <cell r="D5">
            <v>10935</v>
          </cell>
          <cell r="E5">
            <v>1789</v>
          </cell>
          <cell r="F5">
            <v>651</v>
          </cell>
          <cell r="G5">
            <v>1265</v>
          </cell>
          <cell r="H5">
            <v>948</v>
          </cell>
          <cell r="I5">
            <v>406</v>
          </cell>
          <cell r="J5">
            <v>4175</v>
          </cell>
          <cell r="K5">
            <v>1257</v>
          </cell>
          <cell r="L5">
            <v>89006</v>
          </cell>
          <cell r="M5">
            <v>4416</v>
          </cell>
          <cell r="N5">
            <v>25482</v>
          </cell>
          <cell r="O5">
            <v>4205.3888829999996</v>
          </cell>
          <cell r="P5">
            <v>34.512622999999998</v>
          </cell>
          <cell r="Q5">
            <v>3746.2583490000002</v>
          </cell>
          <cell r="R5">
            <v>21000</v>
          </cell>
          <cell r="S5">
            <v>7.96</v>
          </cell>
          <cell r="T5">
            <v>1.59</v>
          </cell>
          <cell r="U5">
            <v>1.82</v>
          </cell>
          <cell r="V5">
            <v>1.33</v>
          </cell>
          <cell r="W5">
            <v>185</v>
          </cell>
          <cell r="X5">
            <v>5.7704485488126647</v>
          </cell>
          <cell r="Y5">
            <v>111155</v>
          </cell>
          <cell r="Z5">
            <v>980</v>
          </cell>
          <cell r="AA5">
            <v>305</v>
          </cell>
          <cell r="AB5">
            <v>429</v>
          </cell>
          <cell r="AC5">
            <v>337.58064516129031</v>
          </cell>
          <cell r="AD5">
            <v>887.93548387096769</v>
          </cell>
          <cell r="AE5">
            <v>973</v>
          </cell>
          <cell r="AF5">
            <v>31</v>
          </cell>
          <cell r="AG5">
            <v>1112</v>
          </cell>
          <cell r="AH5">
            <v>0.85</v>
          </cell>
          <cell r="AI5">
            <v>0.95</v>
          </cell>
          <cell r="AJ5">
            <v>5.2652439024390247</v>
          </cell>
          <cell r="AK5">
            <v>1.9219858156028369</v>
          </cell>
          <cell r="AL5">
            <v>9.7377049180327866</v>
          </cell>
          <cell r="AM5">
            <v>14.621212121212121</v>
          </cell>
          <cell r="AN5">
            <v>123</v>
          </cell>
          <cell r="AO5">
            <v>594</v>
          </cell>
          <cell r="AP5">
            <v>5016.9008017143724</v>
          </cell>
          <cell r="AQ5">
            <v>32719134</v>
          </cell>
          <cell r="AR5">
            <v>23916910</v>
          </cell>
          <cell r="AS5">
            <v>29395743</v>
          </cell>
          <cell r="AT5">
            <v>586.66322257611466</v>
          </cell>
          <cell r="AU5">
            <v>18186.559899859556</v>
          </cell>
          <cell r="AV5">
            <v>567.30611734581692</v>
          </cell>
          <cell r="AW5">
            <v>69778.652433535477</v>
          </cell>
          <cell r="AX5">
            <v>4185.102605</v>
          </cell>
          <cell r="AY5">
            <v>4747.0260939999998</v>
          </cell>
          <cell r="AZ5">
            <v>52.330798999999999</v>
          </cell>
          <cell r="BA5">
            <v>76</v>
          </cell>
          <cell r="BB5">
            <v>124</v>
          </cell>
        </row>
        <row r="6">
          <cell r="B6">
            <v>36937</v>
          </cell>
          <cell r="C6">
            <v>1805</v>
          </cell>
          <cell r="D6">
            <v>10414</v>
          </cell>
          <cell r="E6">
            <v>1704</v>
          </cell>
          <cell r="F6">
            <v>620</v>
          </cell>
          <cell r="G6">
            <v>1204</v>
          </cell>
          <cell r="H6">
            <v>903</v>
          </cell>
          <cell r="I6">
            <v>387</v>
          </cell>
          <cell r="J6">
            <v>3976</v>
          </cell>
          <cell r="K6">
            <v>1197</v>
          </cell>
          <cell r="L6">
            <v>84774</v>
          </cell>
          <cell r="M6">
            <v>4205</v>
          </cell>
          <cell r="N6">
            <v>24261</v>
          </cell>
          <cell r="O6">
            <v>4243.6888939999999</v>
          </cell>
          <cell r="P6">
            <v>34.827024000000002</v>
          </cell>
          <cell r="Q6">
            <v>3779.086237</v>
          </cell>
          <cell r="R6">
            <v>20000</v>
          </cell>
          <cell r="S6">
            <v>7.96</v>
          </cell>
          <cell r="T6">
            <v>1.59</v>
          </cell>
          <cell r="U6">
            <v>1.82</v>
          </cell>
          <cell r="V6">
            <v>1.33</v>
          </cell>
          <cell r="W6">
            <v>176</v>
          </cell>
          <cell r="X6">
            <v>5.7695290858725761</v>
          </cell>
          <cell r="Y6">
            <v>105856</v>
          </cell>
          <cell r="Z6">
            <v>934</v>
          </cell>
          <cell r="AA6">
            <v>290</v>
          </cell>
          <cell r="AB6">
            <v>409</v>
          </cell>
          <cell r="AC6">
            <v>333.51724137931035</v>
          </cell>
          <cell r="AD6">
            <v>899.13793103448279</v>
          </cell>
          <cell r="AE6">
            <v>750</v>
          </cell>
          <cell r="AF6">
            <v>29</v>
          </cell>
          <cell r="AG6">
            <v>857</v>
          </cell>
          <cell r="AH6">
            <v>0.85</v>
          </cell>
          <cell r="AI6">
            <v>0.95</v>
          </cell>
          <cell r="AJ6">
            <v>5.4555329260013581</v>
          </cell>
          <cell r="AK6">
            <v>1.925</v>
          </cell>
          <cell r="AL6">
            <v>9.8148148148148149</v>
          </cell>
          <cell r="AM6">
            <v>14.583333333333334</v>
          </cell>
          <cell r="AN6">
            <v>152</v>
          </cell>
          <cell r="AO6">
            <v>530</v>
          </cell>
          <cell r="AP6">
            <v>4604.2403222313724</v>
          </cell>
          <cell r="AQ6">
            <v>29037272</v>
          </cell>
          <cell r="AR6">
            <v>21620862</v>
          </cell>
          <cell r="AS6">
            <v>27663236</v>
          </cell>
          <cell r="AT6">
            <v>600.38182563601072</v>
          </cell>
          <cell r="AU6">
            <v>16810.691117808299</v>
          </cell>
          <cell r="AV6">
            <v>573.43936126717733</v>
          </cell>
          <cell r="AW6">
            <v>86589.343551343773</v>
          </cell>
          <cell r="AX6">
            <v>4205.7091920000003</v>
          </cell>
          <cell r="AY6">
            <v>4764.005811</v>
          </cell>
          <cell r="AZ6">
            <v>52.643915999999997</v>
          </cell>
          <cell r="BA6">
            <v>70</v>
          </cell>
          <cell r="BB6">
            <v>150</v>
          </cell>
        </row>
        <row r="7">
          <cell r="B7">
            <v>36965</v>
          </cell>
          <cell r="C7">
            <v>1918</v>
          </cell>
          <cell r="D7">
            <v>11067</v>
          </cell>
          <cell r="E7">
            <v>1810</v>
          </cell>
          <cell r="F7">
            <v>658</v>
          </cell>
          <cell r="G7">
            <v>1280</v>
          </cell>
          <cell r="H7">
            <v>960</v>
          </cell>
          <cell r="I7">
            <v>411</v>
          </cell>
          <cell r="J7">
            <v>4224</v>
          </cell>
          <cell r="K7">
            <v>1272</v>
          </cell>
          <cell r="L7">
            <v>90065</v>
          </cell>
          <cell r="M7">
            <v>4468</v>
          </cell>
          <cell r="N7">
            <v>25781</v>
          </cell>
          <cell r="O7">
            <v>4212.6344390000004</v>
          </cell>
          <cell r="P7">
            <v>34.591870999999998</v>
          </cell>
          <cell r="Q7">
            <v>3752.6944410000001</v>
          </cell>
          <cell r="R7">
            <v>21200</v>
          </cell>
          <cell r="S7">
            <v>7.96</v>
          </cell>
          <cell r="T7">
            <v>1.59</v>
          </cell>
          <cell r="U7">
            <v>1.82</v>
          </cell>
          <cell r="V7">
            <v>1.33</v>
          </cell>
          <cell r="W7">
            <v>187</v>
          </cell>
          <cell r="X7">
            <v>5.7700729927007295</v>
          </cell>
          <cell r="Y7">
            <v>112474</v>
          </cell>
          <cell r="Z7">
            <v>992</v>
          </cell>
          <cell r="AA7">
            <v>309</v>
          </cell>
          <cell r="AB7">
            <v>434</v>
          </cell>
          <cell r="AC7">
            <v>336.58064516129031</v>
          </cell>
          <cell r="AD7">
            <v>895.80645161290317</v>
          </cell>
          <cell r="AE7">
            <v>811</v>
          </cell>
          <cell r="AF7">
            <v>31</v>
          </cell>
          <cell r="AG7">
            <v>926</v>
          </cell>
          <cell r="AH7">
            <v>0.85</v>
          </cell>
          <cell r="AI7">
            <v>0.95</v>
          </cell>
          <cell r="AJ7">
            <v>5.2115501519756835</v>
          </cell>
          <cell r="AK7">
            <v>1.9230769230769231</v>
          </cell>
          <cell r="AL7">
            <v>9.721311475409836</v>
          </cell>
          <cell r="AM7">
            <v>14.447761194029852</v>
          </cell>
          <cell r="AN7">
            <v>183</v>
          </cell>
          <cell r="AO7">
            <v>593</v>
          </cell>
          <cell r="AP7">
            <v>5129.5386419359784</v>
          </cell>
          <cell r="AQ7">
            <v>32466761</v>
          </cell>
          <cell r="AR7">
            <v>23315038</v>
          </cell>
          <cell r="AS7">
            <v>30552833</v>
          </cell>
          <cell r="AT7">
            <v>578.77021966853215</v>
          </cell>
          <cell r="AU7">
            <v>17941.876809724497</v>
          </cell>
          <cell r="AV7">
            <v>574.3473646212542</v>
          </cell>
          <cell r="AW7">
            <v>104531.22036106826</v>
          </cell>
          <cell r="AX7">
            <v>4212.0191100000002</v>
          </cell>
          <cell r="AY7">
            <v>4765.7973499999998</v>
          </cell>
          <cell r="AZ7">
            <v>52.750444000000002</v>
          </cell>
          <cell r="BA7">
            <v>80</v>
          </cell>
          <cell r="BB7">
            <v>236</v>
          </cell>
        </row>
        <row r="8">
          <cell r="B8">
            <v>36996</v>
          </cell>
          <cell r="C8">
            <v>1850</v>
          </cell>
          <cell r="D8">
            <v>10677</v>
          </cell>
          <cell r="E8">
            <v>1747</v>
          </cell>
          <cell r="F8">
            <v>635</v>
          </cell>
          <cell r="G8">
            <v>1235</v>
          </cell>
          <cell r="H8">
            <v>927</v>
          </cell>
          <cell r="I8">
            <v>396</v>
          </cell>
          <cell r="J8">
            <v>4076</v>
          </cell>
          <cell r="K8">
            <v>1227</v>
          </cell>
          <cell r="L8">
            <v>86884</v>
          </cell>
          <cell r="M8">
            <v>4310</v>
          </cell>
          <cell r="N8">
            <v>24875</v>
          </cell>
          <cell r="O8">
            <v>4213.1083289999997</v>
          </cell>
          <cell r="P8">
            <v>34.505147000000001</v>
          </cell>
          <cell r="Q8">
            <v>3752.7784280000001</v>
          </cell>
          <cell r="R8">
            <v>20500</v>
          </cell>
          <cell r="S8">
            <v>7.96</v>
          </cell>
          <cell r="T8">
            <v>1.59</v>
          </cell>
          <cell r="U8">
            <v>1.82</v>
          </cell>
          <cell r="V8">
            <v>1.33</v>
          </cell>
          <cell r="W8">
            <v>180</v>
          </cell>
          <cell r="X8">
            <v>5.7713513513513517</v>
          </cell>
          <cell r="Y8">
            <v>108504</v>
          </cell>
          <cell r="Z8">
            <v>957</v>
          </cell>
          <cell r="AA8">
            <v>298</v>
          </cell>
          <cell r="AB8">
            <v>419</v>
          </cell>
          <cell r="AC8">
            <v>337.86666666666667</v>
          </cell>
          <cell r="AD8">
            <v>908.86666666666667</v>
          </cell>
          <cell r="AE8">
            <v>800</v>
          </cell>
          <cell r="AF8">
            <v>30</v>
          </cell>
          <cell r="AG8">
            <v>914</v>
          </cell>
          <cell r="AH8">
            <v>0.85</v>
          </cell>
          <cell r="AI8">
            <v>0.95</v>
          </cell>
          <cell r="AJ8">
            <v>4.9541666666666666</v>
          </cell>
          <cell r="AK8">
            <v>1.9197530864197532</v>
          </cell>
          <cell r="AL8">
            <v>9.8360655737704921</v>
          </cell>
          <cell r="AM8">
            <v>14.548387096774194</v>
          </cell>
          <cell r="AN8">
            <v>213</v>
          </cell>
          <cell r="AO8">
            <v>600</v>
          </cell>
          <cell r="AP8">
            <v>5281.2479000188541</v>
          </cell>
          <cell r="AQ8">
            <v>31733023</v>
          </cell>
          <cell r="AR8">
            <v>23382060</v>
          </cell>
          <cell r="AS8">
            <v>30172429</v>
          </cell>
          <cell r="AT8">
            <v>590.21167529551406</v>
          </cell>
          <cell r="AU8">
            <v>17706.350258865423</v>
          </cell>
          <cell r="AV8">
            <v>576.59231424497023</v>
          </cell>
          <cell r="AW8">
            <v>122237.57061993369</v>
          </cell>
          <cell r="AX8">
            <v>4218.315192</v>
          </cell>
          <cell r="AY8">
            <v>4768.6681950000002</v>
          </cell>
          <cell r="AZ8">
            <v>52.858938000000002</v>
          </cell>
          <cell r="BA8">
            <v>79</v>
          </cell>
          <cell r="BB8">
            <v>249</v>
          </cell>
        </row>
        <row r="9">
          <cell r="B9">
            <v>37026</v>
          </cell>
          <cell r="C9">
            <v>1918</v>
          </cell>
          <cell r="D9">
            <v>11067</v>
          </cell>
          <cell r="E9">
            <v>1810</v>
          </cell>
          <cell r="F9">
            <v>658</v>
          </cell>
          <cell r="G9">
            <v>1280</v>
          </cell>
          <cell r="H9">
            <v>960</v>
          </cell>
          <cell r="I9">
            <v>411</v>
          </cell>
          <cell r="J9">
            <v>4224</v>
          </cell>
          <cell r="K9">
            <v>1272</v>
          </cell>
          <cell r="L9">
            <v>90065</v>
          </cell>
          <cell r="M9">
            <v>4468</v>
          </cell>
          <cell r="N9">
            <v>25781</v>
          </cell>
          <cell r="O9">
            <v>4212.6344390000004</v>
          </cell>
          <cell r="P9">
            <v>34.591870999999998</v>
          </cell>
          <cell r="Q9">
            <v>3752.6944410000001</v>
          </cell>
          <cell r="R9">
            <v>21200</v>
          </cell>
          <cell r="S9">
            <v>7.96</v>
          </cell>
          <cell r="T9">
            <v>1.59</v>
          </cell>
          <cell r="U9">
            <v>1.82</v>
          </cell>
          <cell r="V9">
            <v>1.33</v>
          </cell>
          <cell r="W9">
            <v>187</v>
          </cell>
          <cell r="X9">
            <v>5.7700729927007295</v>
          </cell>
          <cell r="Y9">
            <v>112474</v>
          </cell>
          <cell r="Z9">
            <v>992</v>
          </cell>
          <cell r="AA9">
            <v>309</v>
          </cell>
          <cell r="AB9">
            <v>434</v>
          </cell>
          <cell r="AC9">
            <v>325.38709677419354</v>
          </cell>
          <cell r="AD9">
            <v>896.06451612903231</v>
          </cell>
          <cell r="AE9">
            <v>808</v>
          </cell>
          <cell r="AF9">
            <v>31</v>
          </cell>
          <cell r="AG9">
            <v>923</v>
          </cell>
          <cell r="AH9">
            <v>0.85</v>
          </cell>
          <cell r="AI9">
            <v>0.95</v>
          </cell>
          <cell r="AJ9">
            <v>4.8566392479435958</v>
          </cell>
          <cell r="AK9">
            <v>1.9272727272727272</v>
          </cell>
          <cell r="AL9">
            <v>9.721311475409836</v>
          </cell>
          <cell r="AM9">
            <v>14.444444444444445</v>
          </cell>
          <cell r="AN9">
            <v>244</v>
          </cell>
          <cell r="AO9">
            <v>593</v>
          </cell>
          <cell r="AP9">
            <v>5472.8211043720094</v>
          </cell>
          <cell r="AQ9">
            <v>31974588</v>
          </cell>
          <cell r="AR9">
            <v>24588714</v>
          </cell>
          <cell r="AS9">
            <v>31327808</v>
          </cell>
          <cell r="AT9">
            <v>575.8465065178541</v>
          </cell>
          <cell r="AU9">
            <v>17851.241702053478</v>
          </cell>
          <cell r="AV9">
            <v>576.49717004932995</v>
          </cell>
          <cell r="AW9">
            <v>140088.81232198718</v>
          </cell>
          <cell r="AX9">
            <v>4219.1502979999996</v>
          </cell>
          <cell r="AY9">
            <v>4766.7697399999997</v>
          </cell>
          <cell r="AZ9">
            <v>52.885663999999998</v>
          </cell>
          <cell r="BA9">
            <v>76</v>
          </cell>
          <cell r="BB9">
            <v>269</v>
          </cell>
        </row>
        <row r="10">
          <cell r="B10">
            <v>37057</v>
          </cell>
          <cell r="C10">
            <v>1895</v>
          </cell>
          <cell r="D10">
            <v>10935</v>
          </cell>
          <cell r="E10">
            <v>1789</v>
          </cell>
          <cell r="F10">
            <v>651</v>
          </cell>
          <cell r="G10">
            <v>1265</v>
          </cell>
          <cell r="H10">
            <v>948</v>
          </cell>
          <cell r="I10">
            <v>406</v>
          </cell>
          <cell r="J10">
            <v>4175</v>
          </cell>
          <cell r="K10">
            <v>1257</v>
          </cell>
          <cell r="L10">
            <v>89006</v>
          </cell>
          <cell r="M10">
            <v>4416</v>
          </cell>
          <cell r="N10">
            <v>25482</v>
          </cell>
          <cell r="O10">
            <v>4230.3462799999998</v>
          </cell>
          <cell r="P10">
            <v>34.73912</v>
          </cell>
          <cell r="Q10">
            <v>3768.284979</v>
          </cell>
          <cell r="R10">
            <v>21000</v>
          </cell>
          <cell r="S10">
            <v>7.96</v>
          </cell>
          <cell r="T10">
            <v>1.59</v>
          </cell>
          <cell r="U10">
            <v>1.82</v>
          </cell>
          <cell r="V10">
            <v>1.33</v>
          </cell>
          <cell r="W10">
            <v>185</v>
          </cell>
          <cell r="X10">
            <v>5.7704485488126647</v>
          </cell>
          <cell r="Y10">
            <v>111155</v>
          </cell>
          <cell r="Z10">
            <v>980</v>
          </cell>
          <cell r="AA10">
            <v>305</v>
          </cell>
          <cell r="AB10">
            <v>429</v>
          </cell>
          <cell r="AC10">
            <v>314.96666666666664</v>
          </cell>
          <cell r="AD10">
            <v>856.33333333333337</v>
          </cell>
          <cell r="AE10">
            <v>798</v>
          </cell>
          <cell r="AF10">
            <v>30</v>
          </cell>
          <cell r="AG10">
            <v>912</v>
          </cell>
          <cell r="AH10">
            <v>0.85</v>
          </cell>
          <cell r="AI10">
            <v>0.95</v>
          </cell>
          <cell r="AJ10">
            <v>4.8781407035175883</v>
          </cell>
          <cell r="AK10">
            <v>1.9230769230769231</v>
          </cell>
          <cell r="AL10">
            <v>9.8392857142857135</v>
          </cell>
          <cell r="AM10">
            <v>14.525423728813559</v>
          </cell>
          <cell r="AN10">
            <v>274</v>
          </cell>
          <cell r="AO10">
            <v>551</v>
          </cell>
          <cell r="AP10">
            <v>5023.6282958644933</v>
          </cell>
          <cell r="AQ10">
            <v>30366388</v>
          </cell>
          <cell r="AR10">
            <v>23150610</v>
          </cell>
          <cell r="AS10">
            <v>28942162</v>
          </cell>
          <cell r="AT10">
            <v>575.36536635964194</v>
          </cell>
          <cell r="AU10">
            <v>17260.960990789259</v>
          </cell>
          <cell r="AV10">
            <v>576.37279601749606</v>
          </cell>
          <cell r="AW10">
            <v>157349.77331277644</v>
          </cell>
          <cell r="AX10">
            <v>4228.0695169999999</v>
          </cell>
          <cell r="AY10">
            <v>4774.4455049999997</v>
          </cell>
          <cell r="AZ10">
            <v>52.979906999999997</v>
          </cell>
          <cell r="BA10">
            <v>70</v>
          </cell>
          <cell r="BB10">
            <v>283</v>
          </cell>
        </row>
        <row r="11">
          <cell r="B11">
            <v>37087</v>
          </cell>
          <cell r="C11">
            <v>1918</v>
          </cell>
          <cell r="D11">
            <v>11067</v>
          </cell>
          <cell r="E11">
            <v>1810</v>
          </cell>
          <cell r="F11">
            <v>658</v>
          </cell>
          <cell r="G11">
            <v>1280</v>
          </cell>
          <cell r="H11">
            <v>960</v>
          </cell>
          <cell r="I11">
            <v>411</v>
          </cell>
          <cell r="J11">
            <v>4224</v>
          </cell>
          <cell r="K11">
            <v>1272</v>
          </cell>
          <cell r="L11">
            <v>90065</v>
          </cell>
          <cell r="M11">
            <v>4468</v>
          </cell>
          <cell r="N11">
            <v>25781</v>
          </cell>
          <cell r="O11">
            <v>4212.6344390000004</v>
          </cell>
          <cell r="P11">
            <v>34.591870999999998</v>
          </cell>
          <cell r="Q11">
            <v>3752.6944410000001</v>
          </cell>
          <cell r="R11">
            <v>21200</v>
          </cell>
          <cell r="S11">
            <v>7.96</v>
          </cell>
          <cell r="T11">
            <v>1.59</v>
          </cell>
          <cell r="U11">
            <v>1.82</v>
          </cell>
          <cell r="V11">
            <v>1.33</v>
          </cell>
          <cell r="W11">
            <v>187</v>
          </cell>
          <cell r="X11">
            <v>5.7700729927007295</v>
          </cell>
          <cell r="Y11">
            <v>112474</v>
          </cell>
          <cell r="Z11">
            <v>992</v>
          </cell>
          <cell r="AA11">
            <v>309</v>
          </cell>
          <cell r="AB11">
            <v>434</v>
          </cell>
          <cell r="AC11">
            <v>331.90322580645159</v>
          </cell>
          <cell r="AD11">
            <v>880.0322580645161</v>
          </cell>
          <cell r="AE11">
            <v>660</v>
          </cell>
          <cell r="AF11">
            <v>31</v>
          </cell>
          <cell r="AG11">
            <v>754</v>
          </cell>
          <cell r="AH11">
            <v>0.85</v>
          </cell>
          <cell r="AI11">
            <v>0.95</v>
          </cell>
          <cell r="AJ11">
            <v>5.0824865511057977</v>
          </cell>
          <cell r="AK11">
            <v>1.919463087248322</v>
          </cell>
          <cell r="AL11">
            <v>9.8103448275862064</v>
          </cell>
          <cell r="AM11">
            <v>14.546875</v>
          </cell>
          <cell r="AN11">
            <v>305</v>
          </cell>
          <cell r="AO11">
            <v>569</v>
          </cell>
          <cell r="AP11">
            <v>5164.0777203669968</v>
          </cell>
          <cell r="AQ11">
            <v>32143595</v>
          </cell>
          <cell r="AR11">
            <v>21959896</v>
          </cell>
          <cell r="AS11">
            <v>31283352</v>
          </cell>
          <cell r="AT11">
            <v>582.37905842807788</v>
          </cell>
          <cell r="AU11">
            <v>18053.750811270413</v>
          </cell>
          <cell r="AV11">
            <v>576.9852767238383</v>
          </cell>
          <cell r="AW11">
            <v>175403.52412404685</v>
          </cell>
          <cell r="AX11">
            <v>4224.5483610000001</v>
          </cell>
          <cell r="AY11">
            <v>4768.742432</v>
          </cell>
          <cell r="AZ11">
            <v>52.969296999999997</v>
          </cell>
          <cell r="BA11">
            <v>77</v>
          </cell>
          <cell r="BB11">
            <v>276</v>
          </cell>
        </row>
        <row r="12">
          <cell r="B12">
            <v>37118</v>
          </cell>
          <cell r="C12">
            <v>1895</v>
          </cell>
          <cell r="D12">
            <v>10935</v>
          </cell>
          <cell r="E12">
            <v>1789</v>
          </cell>
          <cell r="F12">
            <v>651</v>
          </cell>
          <cell r="G12">
            <v>1265</v>
          </cell>
          <cell r="H12">
            <v>948</v>
          </cell>
          <cell r="I12">
            <v>406</v>
          </cell>
          <cell r="J12">
            <v>4175</v>
          </cell>
          <cell r="K12">
            <v>1257</v>
          </cell>
          <cell r="L12">
            <v>89006</v>
          </cell>
          <cell r="M12">
            <v>4415</v>
          </cell>
          <cell r="N12">
            <v>25477</v>
          </cell>
          <cell r="O12">
            <v>4205.3832220000004</v>
          </cell>
          <cell r="P12">
            <v>34.512622999999998</v>
          </cell>
          <cell r="Q12">
            <v>3746.2526889999999</v>
          </cell>
          <cell r="R12">
            <v>21000</v>
          </cell>
          <cell r="S12">
            <v>7.96</v>
          </cell>
          <cell r="T12">
            <v>1.59</v>
          </cell>
          <cell r="U12">
            <v>1.82</v>
          </cell>
          <cell r="V12">
            <v>1.33</v>
          </cell>
          <cell r="W12">
            <v>185</v>
          </cell>
          <cell r="X12">
            <v>5.7704485488126647</v>
          </cell>
          <cell r="Y12">
            <v>111155</v>
          </cell>
          <cell r="Z12">
            <v>980</v>
          </cell>
          <cell r="AA12">
            <v>305</v>
          </cell>
          <cell r="AB12">
            <v>429</v>
          </cell>
          <cell r="AC12">
            <v>339.09677419354841</v>
          </cell>
          <cell r="AD12">
            <v>883.0322580645161</v>
          </cell>
          <cell r="AE12">
            <v>706</v>
          </cell>
          <cell r="AF12">
            <v>31</v>
          </cell>
          <cell r="AG12">
            <v>806</v>
          </cell>
          <cell r="AH12">
            <v>0.85</v>
          </cell>
          <cell r="AI12">
            <v>0.95</v>
          </cell>
          <cell r="AJ12">
            <v>5.2284172661870505</v>
          </cell>
          <cell r="AK12">
            <v>1.9254658385093169</v>
          </cell>
          <cell r="AL12">
            <v>9.745454545454546</v>
          </cell>
          <cell r="AM12">
            <v>14.538461538461538</v>
          </cell>
          <cell r="AN12">
            <v>336</v>
          </cell>
          <cell r="AO12">
            <v>536</v>
          </cell>
          <cell r="AP12">
            <v>5081.4521304202544</v>
          </cell>
          <cell r="AQ12">
            <v>33278880</v>
          </cell>
          <cell r="AR12">
            <v>22105308</v>
          </cell>
          <cell r="AS12">
            <v>31380838</v>
          </cell>
          <cell r="AT12">
            <v>580.56527087999348</v>
          </cell>
          <cell r="AU12">
            <v>17997.523397279798</v>
          </cell>
          <cell r="AV12">
            <v>577.31655976515412</v>
          </cell>
          <cell r="AW12">
            <v>193401.04752132663</v>
          </cell>
          <cell r="AX12">
            <v>4225.9039579999999</v>
          </cell>
          <cell r="AY12">
            <v>4768.4457590000002</v>
          </cell>
          <cell r="AZ12">
            <v>52.991294000000003</v>
          </cell>
          <cell r="BA12">
            <v>73</v>
          </cell>
          <cell r="BB12">
            <v>287</v>
          </cell>
        </row>
        <row r="13">
          <cell r="B13">
            <v>37149</v>
          </cell>
          <cell r="C13">
            <v>1852</v>
          </cell>
          <cell r="D13">
            <v>10668</v>
          </cell>
          <cell r="E13">
            <v>1749</v>
          </cell>
          <cell r="F13">
            <v>636</v>
          </cell>
          <cell r="G13">
            <v>1230</v>
          </cell>
          <cell r="H13">
            <v>922</v>
          </cell>
          <cell r="I13">
            <v>395</v>
          </cell>
          <cell r="J13">
            <v>4075</v>
          </cell>
          <cell r="K13">
            <v>1228</v>
          </cell>
          <cell r="L13">
            <v>86914</v>
          </cell>
          <cell r="M13">
            <v>4310</v>
          </cell>
          <cell r="N13">
            <v>24823</v>
          </cell>
          <cell r="O13">
            <v>4209.7867340000003</v>
          </cell>
          <cell r="P13">
            <v>34.519888000000002</v>
          </cell>
          <cell r="Q13">
            <v>3756.4150089999998</v>
          </cell>
          <cell r="R13">
            <v>20600</v>
          </cell>
          <cell r="S13">
            <v>7.96</v>
          </cell>
          <cell r="T13">
            <v>1.59</v>
          </cell>
          <cell r="U13">
            <v>1.82</v>
          </cell>
          <cell r="V13">
            <v>1.33</v>
          </cell>
          <cell r="W13">
            <v>180</v>
          </cell>
          <cell r="X13">
            <v>5.7602591792656588</v>
          </cell>
          <cell r="Y13">
            <v>108485.57748485374</v>
          </cell>
          <cell r="Z13">
            <v>957</v>
          </cell>
          <cell r="AA13">
            <v>296</v>
          </cell>
          <cell r="AB13">
            <v>421</v>
          </cell>
          <cell r="AC13">
            <v>330.36666666666667</v>
          </cell>
          <cell r="AD13">
            <v>910.3</v>
          </cell>
          <cell r="AE13">
            <v>671</v>
          </cell>
          <cell r="AF13">
            <v>30</v>
          </cell>
          <cell r="AG13">
            <v>766</v>
          </cell>
          <cell r="AH13">
            <v>0.85</v>
          </cell>
          <cell r="AI13">
            <v>0.95</v>
          </cell>
          <cell r="AJ13">
            <v>5.312459651387992</v>
          </cell>
          <cell r="AK13">
            <v>1.9197080291970803</v>
          </cell>
          <cell r="AL13">
            <v>10.017857142857142</v>
          </cell>
          <cell r="AM13">
            <v>14.793103448275861</v>
          </cell>
          <cell r="AN13">
            <v>366</v>
          </cell>
          <cell r="AO13">
            <v>561</v>
          </cell>
          <cell r="AP13">
            <v>4981.6251519575644</v>
          </cell>
          <cell r="AQ13">
            <v>29062390</v>
          </cell>
          <cell r="AR13">
            <v>21035307</v>
          </cell>
          <cell r="AS13">
            <v>30334488</v>
          </cell>
          <cell r="AT13">
            <v>585.6804028422207</v>
          </cell>
          <cell r="AU13">
            <v>17570.41208526662</v>
          </cell>
          <cell r="AV13">
            <v>578.00399892217331</v>
          </cell>
          <cell r="AW13">
            <v>210971.45960659324</v>
          </cell>
          <cell r="AX13">
            <v>4227.7893389999999</v>
          </cell>
          <cell r="AY13">
            <v>4769.5222789999998</v>
          </cell>
          <cell r="AZ13">
            <v>53.042254</v>
          </cell>
          <cell r="BA13">
            <v>71</v>
          </cell>
          <cell r="BB13">
            <v>277</v>
          </cell>
        </row>
        <row r="15">
          <cell r="B15">
            <v>36448</v>
          </cell>
          <cell r="C15">
            <v>1854</v>
          </cell>
          <cell r="D15">
            <v>11534</v>
          </cell>
          <cell r="E15">
            <v>1644</v>
          </cell>
          <cell r="F15">
            <v>574.82517482517483</v>
          </cell>
          <cell r="G15">
            <v>1456.3670865188933</v>
          </cell>
          <cell r="H15">
            <v>1095.0128470066866</v>
          </cell>
          <cell r="I15">
            <v>386</v>
          </cell>
          <cell r="J15">
            <v>3994</v>
          </cell>
          <cell r="K15">
            <v>907</v>
          </cell>
          <cell r="L15">
            <v>81597</v>
          </cell>
          <cell r="M15">
            <v>4088</v>
          </cell>
          <cell r="N15">
            <v>25433</v>
          </cell>
          <cell r="O15">
            <v>3997.7666873449134</v>
          </cell>
          <cell r="P15">
            <v>52.061910669975184</v>
          </cell>
          <cell r="Q15">
            <v>3585.5125291563277</v>
          </cell>
          <cell r="R15">
            <v>20324.784480000006</v>
          </cell>
          <cell r="S15">
            <v>7.1923430194282361</v>
          </cell>
          <cell r="T15">
            <v>1.5950769230769231</v>
          </cell>
          <cell r="U15">
            <v>1.82</v>
          </cell>
          <cell r="V15">
            <v>1.2822242007409388</v>
          </cell>
          <cell r="W15">
            <v>205.37444933920705</v>
          </cell>
          <cell r="X15">
            <v>6.22</v>
          </cell>
          <cell r="Y15">
            <v>124843.41</v>
          </cell>
          <cell r="Z15">
            <v>993</v>
          </cell>
          <cell r="AA15">
            <v>310</v>
          </cell>
        </row>
        <row r="16">
          <cell r="B16">
            <v>36479</v>
          </cell>
          <cell r="C16">
            <v>1789</v>
          </cell>
          <cell r="D16">
            <v>11130</v>
          </cell>
          <cell r="E16">
            <v>1587</v>
          </cell>
          <cell r="F16">
            <v>554.89510489510496</v>
          </cell>
          <cell r="G16">
            <v>1405.4649359221164</v>
          </cell>
          <cell r="H16">
            <v>1056.7405533248996</v>
          </cell>
          <cell r="I16">
            <v>372</v>
          </cell>
          <cell r="J16">
            <v>3854</v>
          </cell>
          <cell r="K16">
            <v>875</v>
          </cell>
          <cell r="L16">
            <v>78750</v>
          </cell>
          <cell r="M16">
            <v>3808</v>
          </cell>
          <cell r="N16">
            <v>24544</v>
          </cell>
          <cell r="O16">
            <v>3996.2742307692306</v>
          </cell>
          <cell r="P16">
            <v>52.043557692307687</v>
          </cell>
          <cell r="Q16">
            <v>3584.1673221153846</v>
          </cell>
          <cell r="R16">
            <v>18147.129000000001</v>
          </cell>
          <cell r="S16">
            <v>7.3903507697413318</v>
          </cell>
          <cell r="T16">
            <v>1.5950769230769231</v>
          </cell>
          <cell r="U16">
            <v>1.82</v>
          </cell>
          <cell r="V16">
            <v>1.2785024426398186</v>
          </cell>
          <cell r="W16">
            <v>162.34361233480178</v>
          </cell>
          <cell r="X16">
            <v>6.22</v>
          </cell>
          <cell r="Y16">
            <v>120487.5</v>
          </cell>
          <cell r="Z16">
            <v>958</v>
          </cell>
          <cell r="AA16">
            <v>299</v>
          </cell>
        </row>
        <row r="17">
          <cell r="B17">
            <v>36509</v>
          </cell>
          <cell r="C17">
            <v>1765</v>
          </cell>
          <cell r="D17">
            <v>10979</v>
          </cell>
          <cell r="E17">
            <v>1565</v>
          </cell>
          <cell r="F17">
            <v>547.20279720279723</v>
          </cell>
          <cell r="G17">
            <v>1385.669655134481</v>
          </cell>
          <cell r="H17">
            <v>1041.85688355976</v>
          </cell>
          <cell r="I17">
            <v>366</v>
          </cell>
          <cell r="J17">
            <v>3802</v>
          </cell>
          <cell r="K17">
            <v>863</v>
          </cell>
          <cell r="L17">
            <v>77667</v>
          </cell>
          <cell r="M17">
            <v>3887</v>
          </cell>
          <cell r="N17">
            <v>24209</v>
          </cell>
          <cell r="O17">
            <v>3996.4952233250615</v>
          </cell>
          <cell r="P17">
            <v>52.033529776674939</v>
          </cell>
          <cell r="Q17">
            <v>3584.3809261786596</v>
          </cell>
          <cell r="R17">
            <v>17905.167280000001</v>
          </cell>
          <cell r="S17">
            <v>7.1840854376011407</v>
          </cell>
          <cell r="T17">
            <v>1.5950769230769231</v>
          </cell>
          <cell r="U17">
            <v>1.83</v>
          </cell>
          <cell r="V17">
            <v>1.2695215494208387</v>
          </cell>
          <cell r="W17">
            <v>177.99118942731278</v>
          </cell>
          <cell r="X17">
            <v>6.22</v>
          </cell>
          <cell r="Y17">
            <v>118830.51000000001</v>
          </cell>
          <cell r="Z17">
            <v>945</v>
          </cell>
          <cell r="AA17">
            <v>295</v>
          </cell>
        </row>
        <row r="18">
          <cell r="B18">
            <v>36540</v>
          </cell>
          <cell r="C18">
            <v>1899</v>
          </cell>
          <cell r="D18">
            <v>11813</v>
          </cell>
          <cell r="E18">
            <v>1685</v>
          </cell>
          <cell r="F18">
            <v>589.16083916083915</v>
          </cell>
          <cell r="G18">
            <v>1492.1871184203289</v>
          </cell>
          <cell r="H18">
            <v>1121.9452018197962</v>
          </cell>
          <cell r="I18">
            <v>394</v>
          </cell>
          <cell r="J18">
            <v>4090</v>
          </cell>
          <cell r="K18">
            <v>929</v>
          </cell>
          <cell r="L18">
            <v>83572</v>
          </cell>
          <cell r="M18">
            <v>4051</v>
          </cell>
          <cell r="N18">
            <v>26048</v>
          </cell>
          <cell r="O18">
            <v>3998.4080955334985</v>
          </cell>
          <cell r="P18">
            <v>52.067586848635237</v>
          </cell>
          <cell r="Q18">
            <v>3586.0833824441684</v>
          </cell>
          <cell r="R18">
            <v>19598.899320000004</v>
          </cell>
          <cell r="S18">
            <v>7.0716204623777941</v>
          </cell>
          <cell r="T18">
            <v>1.5840000000000001</v>
          </cell>
          <cell r="U18">
            <v>1.82</v>
          </cell>
          <cell r="V18">
            <v>1.260449581881276</v>
          </cell>
          <cell r="W18">
            <v>177.01321585903082</v>
          </cell>
          <cell r="X18">
            <v>6.22</v>
          </cell>
          <cell r="Y18">
            <v>127865.16</v>
          </cell>
          <cell r="Z18">
            <v>1017</v>
          </cell>
          <cell r="AA18">
            <v>318</v>
          </cell>
        </row>
        <row r="19">
          <cell r="B19">
            <v>36571</v>
          </cell>
          <cell r="C19">
            <v>1782</v>
          </cell>
          <cell r="D19">
            <v>11087</v>
          </cell>
          <cell r="E19">
            <v>1581</v>
          </cell>
          <cell r="F19">
            <v>552.79720279720277</v>
          </cell>
          <cell r="G19">
            <v>1399.8091414113635</v>
          </cell>
          <cell r="H19">
            <v>1052.4880762491455</v>
          </cell>
          <cell r="I19">
            <v>370</v>
          </cell>
          <cell r="J19">
            <v>3839</v>
          </cell>
          <cell r="K19">
            <v>872</v>
          </cell>
          <cell r="L19">
            <v>78435</v>
          </cell>
          <cell r="M19">
            <v>3835</v>
          </cell>
          <cell r="N19">
            <v>24447</v>
          </cell>
          <cell r="O19">
            <v>4000.08</v>
          </cell>
          <cell r="P19">
            <v>52.127088859416439</v>
          </cell>
          <cell r="Q19">
            <v>3587.5985620026518</v>
          </cell>
          <cell r="R19">
            <v>18873.014160000002</v>
          </cell>
          <cell r="S19">
            <v>6.9087020705388795</v>
          </cell>
          <cell r="T19">
            <v>1.5729230769230769</v>
          </cell>
          <cell r="U19">
            <v>1.8</v>
          </cell>
          <cell r="V19">
            <v>1.2587312308068865</v>
          </cell>
          <cell r="W19">
            <v>148.65198237885463</v>
          </cell>
          <cell r="X19">
            <v>6.22</v>
          </cell>
          <cell r="Y19">
            <v>120005.55</v>
          </cell>
          <cell r="Z19">
            <v>954</v>
          </cell>
          <cell r="AA19">
            <v>298</v>
          </cell>
        </row>
        <row r="20">
          <cell r="B20">
            <v>36600</v>
          </cell>
          <cell r="C20">
            <v>1871</v>
          </cell>
          <cell r="D20">
            <v>11638</v>
          </cell>
          <cell r="E20">
            <v>1660</v>
          </cell>
          <cell r="F20">
            <v>580.41958041958048</v>
          </cell>
          <cell r="G20">
            <v>1470.5065727957758</v>
          </cell>
          <cell r="H20">
            <v>1105.644039696072</v>
          </cell>
          <cell r="I20">
            <v>389</v>
          </cell>
          <cell r="J20">
            <v>4031</v>
          </cell>
          <cell r="K20">
            <v>915</v>
          </cell>
          <cell r="L20">
            <v>82350</v>
          </cell>
          <cell r="M20">
            <v>4044</v>
          </cell>
          <cell r="N20">
            <v>25667</v>
          </cell>
          <cell r="O20">
            <v>4004.143838</v>
          </cell>
          <cell r="P20">
            <v>52.067586848635237</v>
          </cell>
          <cell r="Q20">
            <v>3585.7499637096771</v>
          </cell>
          <cell r="R20">
            <v>19840.861040000003</v>
          </cell>
          <cell r="S20">
            <v>6.761355309889467</v>
          </cell>
          <cell r="T20">
            <v>1.5507692307692307</v>
          </cell>
          <cell r="U20">
            <v>1.79</v>
          </cell>
          <cell r="V20">
            <v>1.2524579439140107</v>
          </cell>
          <cell r="W20">
            <v>189.72687224669602</v>
          </cell>
          <cell r="X20">
            <v>6.22</v>
          </cell>
          <cell r="Y20">
            <v>125995.5</v>
          </cell>
          <cell r="Z20">
            <v>1002</v>
          </cell>
          <cell r="AA20">
            <v>313</v>
          </cell>
        </row>
        <row r="21">
          <cell r="B21">
            <v>36631</v>
          </cell>
          <cell r="C21">
            <v>1813</v>
          </cell>
          <cell r="D21">
            <v>11276</v>
          </cell>
          <cell r="E21">
            <v>1608</v>
          </cell>
          <cell r="F21">
            <v>562.23776223776224</v>
          </cell>
          <cell r="G21">
            <v>1423.3749518728343</v>
          </cell>
          <cell r="H21">
            <v>1070.2067307314544</v>
          </cell>
          <cell r="I21">
            <v>377</v>
          </cell>
          <cell r="J21">
            <v>3904</v>
          </cell>
          <cell r="K21">
            <v>887</v>
          </cell>
          <cell r="L21">
            <v>79783</v>
          </cell>
          <cell r="M21">
            <v>3958</v>
          </cell>
          <cell r="N21">
            <v>24866</v>
          </cell>
          <cell r="O21">
            <v>3996.6437499999997</v>
          </cell>
          <cell r="P21">
            <v>52.049423076923077</v>
          </cell>
          <cell r="Q21">
            <v>3584.4961942307691</v>
          </cell>
          <cell r="R21">
            <v>21050.66964</v>
          </cell>
          <cell r="S21">
            <v>6.6445394379866229</v>
          </cell>
          <cell r="T21">
            <v>1.5507692307692307</v>
          </cell>
          <cell r="U21">
            <v>1.8</v>
          </cell>
          <cell r="V21">
            <v>1.2374168418529781</v>
          </cell>
          <cell r="W21">
            <v>185.81497797356829</v>
          </cell>
          <cell r="X21">
            <v>6.22</v>
          </cell>
          <cell r="Y21">
            <v>122067.99</v>
          </cell>
          <cell r="Z21">
            <v>970</v>
          </cell>
          <cell r="AA21">
            <v>303</v>
          </cell>
        </row>
        <row r="22">
          <cell r="B22">
            <v>36661</v>
          </cell>
          <cell r="C22">
            <v>1811</v>
          </cell>
          <cell r="D22">
            <v>11263</v>
          </cell>
          <cell r="E22">
            <v>1606</v>
          </cell>
          <cell r="F22">
            <v>561.53846153846155</v>
          </cell>
          <cell r="G22">
            <v>1421.4896870359166</v>
          </cell>
          <cell r="H22">
            <v>1068.7892383728697</v>
          </cell>
          <cell r="I22">
            <v>376</v>
          </cell>
          <cell r="J22">
            <v>3900</v>
          </cell>
          <cell r="K22">
            <v>886</v>
          </cell>
          <cell r="L22">
            <v>79686</v>
          </cell>
          <cell r="M22">
            <v>4104</v>
          </cell>
          <cell r="N22">
            <v>24837</v>
          </cell>
          <cell r="O22">
            <v>3997.1650124069474</v>
          </cell>
          <cell r="P22">
            <v>52.044882133995038</v>
          </cell>
          <cell r="Q22">
            <v>3584.9770384615381</v>
          </cell>
          <cell r="R22">
            <v>20808.707920000001</v>
          </cell>
          <cell r="S22">
            <v>6.7694281365337616</v>
          </cell>
          <cell r="T22">
            <v>1.5507692307692307</v>
          </cell>
          <cell r="U22">
            <v>1.79</v>
          </cell>
          <cell r="V22">
            <v>1.2374326413309067</v>
          </cell>
          <cell r="W22">
            <v>197.55066079295156</v>
          </cell>
          <cell r="X22">
            <v>6.22</v>
          </cell>
          <cell r="Y22">
            <v>121919.58</v>
          </cell>
          <cell r="Z22">
            <v>969</v>
          </cell>
          <cell r="AA22">
            <v>303</v>
          </cell>
        </row>
        <row r="23">
          <cell r="B23">
            <v>36692</v>
          </cell>
          <cell r="C23">
            <v>1790</v>
          </cell>
          <cell r="D23">
            <v>11135</v>
          </cell>
          <cell r="E23">
            <v>1588</v>
          </cell>
          <cell r="F23">
            <v>555.24475524475531</v>
          </cell>
          <cell r="G23">
            <v>1405.4649359221164</v>
          </cell>
          <cell r="H23">
            <v>1056.7405533248996</v>
          </cell>
          <cell r="I23">
            <v>372</v>
          </cell>
          <cell r="J23">
            <v>3856</v>
          </cell>
          <cell r="K23">
            <v>876</v>
          </cell>
          <cell r="L23">
            <v>78784</v>
          </cell>
          <cell r="M23">
            <v>4099</v>
          </cell>
          <cell r="N23">
            <v>24555</v>
          </cell>
          <cell r="O23">
            <v>3996.2859615384614</v>
          </cell>
          <cell r="P23">
            <v>52.043557692307687</v>
          </cell>
          <cell r="Q23">
            <v>3584.1777625</v>
          </cell>
          <cell r="R23">
            <v>21292.631359999999</v>
          </cell>
          <cell r="S23">
            <v>6.7970655703271134</v>
          </cell>
          <cell r="T23">
            <v>1.5396923076923077</v>
          </cell>
          <cell r="U23">
            <v>1.79</v>
          </cell>
          <cell r="V23">
            <v>1.2322133329002973</v>
          </cell>
          <cell r="W23">
            <v>203.41850220264317</v>
          </cell>
          <cell r="X23">
            <v>6.22</v>
          </cell>
          <cell r="Y23">
            <v>120539.52</v>
          </cell>
          <cell r="Z23">
            <v>958</v>
          </cell>
          <cell r="AA23">
            <v>299</v>
          </cell>
        </row>
        <row r="24">
          <cell r="B24">
            <v>36722</v>
          </cell>
          <cell r="C24">
            <v>1833</v>
          </cell>
          <cell r="D24">
            <v>11400</v>
          </cell>
          <cell r="E24">
            <v>1625</v>
          </cell>
          <cell r="F24">
            <v>568.18181818181824</v>
          </cell>
          <cell r="G24">
            <v>1439.3997029866343</v>
          </cell>
          <cell r="H24">
            <v>1082.2554157794243</v>
          </cell>
          <cell r="I24">
            <v>381</v>
          </cell>
          <cell r="J24">
            <v>3947</v>
          </cell>
          <cell r="K24">
            <v>896</v>
          </cell>
          <cell r="L24">
            <v>80644</v>
          </cell>
          <cell r="M24">
            <v>4128</v>
          </cell>
          <cell r="N24">
            <v>25135</v>
          </cell>
          <cell r="O24">
            <v>4003.58</v>
          </cell>
          <cell r="P24">
            <v>52.12</v>
          </cell>
          <cell r="Q24">
            <v>3590.1160997956545</v>
          </cell>
          <cell r="R24">
            <v>22018.516520000001</v>
          </cell>
          <cell r="S24">
            <v>6.6606133729348045</v>
          </cell>
          <cell r="T24">
            <v>1.5396923076923077</v>
          </cell>
          <cell r="U24">
            <v>1.8</v>
          </cell>
          <cell r="V24">
            <v>1.2308998833814746</v>
          </cell>
          <cell r="W24">
            <v>203.41850220264317</v>
          </cell>
          <cell r="X24">
            <v>6.22</v>
          </cell>
          <cell r="Y24">
            <v>123385.32</v>
          </cell>
          <cell r="Z24">
            <v>981</v>
          </cell>
          <cell r="AA24">
            <v>307</v>
          </cell>
        </row>
        <row r="25">
          <cell r="B25">
            <v>36753</v>
          </cell>
          <cell r="C25">
            <v>1783</v>
          </cell>
          <cell r="D25">
            <v>11090</v>
          </cell>
          <cell r="E25">
            <v>1581</v>
          </cell>
          <cell r="F25">
            <v>552.79720279720277</v>
          </cell>
          <cell r="G25">
            <v>1399.8091414113635</v>
          </cell>
          <cell r="H25">
            <v>1052.4880762491455</v>
          </cell>
          <cell r="I25">
            <v>370</v>
          </cell>
          <cell r="J25">
            <v>3840</v>
          </cell>
          <cell r="K25">
            <v>872</v>
          </cell>
          <cell r="L25">
            <v>78456</v>
          </cell>
          <cell r="M25">
            <v>4022</v>
          </cell>
          <cell r="N25">
            <v>24454</v>
          </cell>
          <cell r="O25">
            <v>4002.88</v>
          </cell>
          <cell r="P25">
            <v>52.039205955334985</v>
          </cell>
          <cell r="Q25">
            <v>3589.4883912773143</v>
          </cell>
          <cell r="R25">
            <v>20808.707920000001</v>
          </cell>
          <cell r="S25">
            <v>6.6348483482008334</v>
          </cell>
          <cell r="T25">
            <v>1.5286153846153845</v>
          </cell>
          <cell r="U25">
            <v>1.78</v>
          </cell>
          <cell r="V25">
            <v>1.2265794958363836</v>
          </cell>
          <cell r="W25">
            <v>192.66079295154185</v>
          </cell>
          <cell r="X25">
            <v>6.22</v>
          </cell>
          <cell r="Y25">
            <v>120037.68000000001</v>
          </cell>
          <cell r="Z25">
            <v>954</v>
          </cell>
          <cell r="AA25">
            <v>298</v>
          </cell>
        </row>
        <row r="26">
          <cell r="B26">
            <v>36784</v>
          </cell>
          <cell r="C26">
            <v>1831</v>
          </cell>
          <cell r="D26">
            <v>11382</v>
          </cell>
          <cell r="E26">
            <v>1622</v>
          </cell>
          <cell r="F26">
            <v>567.1328671328672</v>
          </cell>
          <cell r="G26">
            <v>1438.4570705681756</v>
          </cell>
          <cell r="H26">
            <v>1081.546669600132</v>
          </cell>
          <cell r="I26">
            <v>382</v>
          </cell>
          <cell r="J26">
            <v>3943</v>
          </cell>
          <cell r="K26">
            <v>894</v>
          </cell>
          <cell r="L26">
            <v>80499</v>
          </cell>
          <cell r="M26">
            <v>4093</v>
          </cell>
          <cell r="N26">
            <v>25093</v>
          </cell>
          <cell r="O26">
            <v>4017.23</v>
          </cell>
          <cell r="P26">
            <v>52.852980769230768</v>
          </cell>
          <cell r="Q26">
            <v>3602.3564159032912</v>
          </cell>
          <cell r="R26">
            <v>21050.66964</v>
          </cell>
          <cell r="S26">
            <v>6.421619607021654</v>
          </cell>
          <cell r="T26">
            <v>1.5175384615384617</v>
          </cell>
          <cell r="U26">
            <v>1.78</v>
          </cell>
          <cell r="V26">
            <v>1.2171365167886652</v>
          </cell>
          <cell r="W26">
            <v>176.0352422907489</v>
          </cell>
          <cell r="X26">
            <v>6.22</v>
          </cell>
          <cell r="Y26">
            <v>123163.47</v>
          </cell>
          <cell r="Z26">
            <v>979</v>
          </cell>
          <cell r="AA26">
            <v>307</v>
          </cell>
        </row>
      </sheetData>
      <sheetData sheetId="61">
        <row r="6">
          <cell r="B6">
            <v>39722</v>
          </cell>
        </row>
      </sheetData>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nrestricted YTD New"/>
      <sheetName val="Unrest Monthly New"/>
      <sheetName val="Cash new"/>
      <sheetName val="Bal sht new"/>
      <sheetName val="Net Assets New"/>
      <sheetName val="Sch of Patient Net Rev New"/>
      <sheetName val="Summary"/>
      <sheetName val="Print Margin charts"/>
      <sheetName val="Print Capital &amp; Profit Charts"/>
      <sheetName val=" Print Activity &amp; CMI charts"/>
      <sheetName val="second title page"/>
      <sheetName val="Unrestricted YTD New June 2004"/>
      <sheetName val="Unrest Monthly New June 2004"/>
      <sheetName val="Bal sht new June 2004"/>
      <sheetName val="Net Assets New June 30"/>
    </sheetNames>
    <sheetDataSet>
      <sheetData sheetId="0" refreshError="1">
        <row r="18">
          <cell r="A18" t="str">
            <v>REPORT 7</v>
          </cell>
          <cell r="B18" t="str">
            <v>Statistical Summary</v>
          </cell>
        </row>
        <row r="20">
          <cell r="A20" t="str">
            <v>REPORT 8</v>
          </cell>
          <cell r="B20" t="str">
            <v>Graphs</v>
          </cell>
        </row>
        <row r="23">
          <cell r="B23" t="str">
            <v xml:space="preserve">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H-Tax"/>
      <sheetName val="Sheet3"/>
      <sheetName val="Assumptions"/>
      <sheetName val="Mcare"/>
      <sheetName val="Prog Rate Inc"/>
      <sheetName val="Cost Shift"/>
      <sheetName val="State"/>
      <sheetName val="Components"/>
      <sheetName val="Narrative"/>
      <sheetName val="State File"/>
      <sheetName val="Report 5"/>
      <sheetName val="Bud Team"/>
      <sheetName val="FY12 Rev Source"/>
      <sheetName val="Jan 13 Rev Source"/>
      <sheetName val="Historical"/>
      <sheetName val="Stats"/>
      <sheetName val="Net to Gross"/>
      <sheetName val="Rev Edits"/>
      <sheetName val="Budget Input"/>
      <sheetName val="M'care IP"/>
      <sheetName val="M'care OP"/>
      <sheetName val="M'care U&amp;C"/>
      <sheetName val="Psych"/>
      <sheetName val="Rehab"/>
      <sheetName val="Swing"/>
      <sheetName val="M'caid IP"/>
      <sheetName val="M'caid OP"/>
      <sheetName val="M'caid U&amp;C"/>
      <sheetName val="M'care HMO"/>
      <sheetName val="BCBS"/>
      <sheetName val="WC"/>
      <sheetName val="Catamount"/>
      <sheetName val="CIGNA &amp; MVP"/>
      <sheetName val="Other CA's"/>
      <sheetName val="Recon"/>
      <sheetName val="Bud Input"/>
    </sheetNames>
    <sheetDataSet>
      <sheetData sheetId="0"/>
      <sheetData sheetId="1"/>
      <sheetData sheetId="2"/>
      <sheetData sheetId="3"/>
      <sheetData sheetId="4"/>
      <sheetData sheetId="5"/>
      <sheetData sheetId="6"/>
      <sheetData sheetId="7"/>
      <sheetData sheetId="8"/>
      <sheetData sheetId="9"/>
      <sheetData sheetId="10"/>
      <sheetData sheetId="11">
        <row r="12">
          <cell r="J12">
            <v>9209789</v>
          </cell>
        </row>
      </sheetData>
      <sheetData sheetId="12"/>
      <sheetData sheetId="13"/>
      <sheetData sheetId="14"/>
      <sheetData sheetId="15">
        <row r="8">
          <cell r="A8" t="str">
            <v>Medicare IP DRG Revenue</v>
          </cell>
          <cell r="B8">
            <v>0</v>
          </cell>
          <cell r="C8">
            <v>84086444</v>
          </cell>
          <cell r="D8">
            <v>0.46858770897908969</v>
          </cell>
          <cell r="E8">
            <v>0</v>
          </cell>
          <cell r="F8">
            <v>71773311.519999996</v>
          </cell>
          <cell r="G8">
            <v>0.45657033412743969</v>
          </cell>
          <cell r="I8">
            <v>25087987</v>
          </cell>
          <cell r="J8">
            <v>0.45317809639270012</v>
          </cell>
          <cell r="K8">
            <v>0</v>
          </cell>
          <cell r="L8">
            <v>76303323.151364267</v>
          </cell>
          <cell r="M8">
            <v>0.45317809639270001</v>
          </cell>
          <cell r="N8">
            <v>2383472</v>
          </cell>
          <cell r="O8">
            <v>0</v>
          </cell>
          <cell r="P8">
            <v>79579841.956636712</v>
          </cell>
          <cell r="Q8">
            <v>0.46717017016990031</v>
          </cell>
          <cell r="R8"/>
          <cell r="S8">
            <v>0</v>
          </cell>
          <cell r="T8">
            <v>82899005</v>
          </cell>
          <cell r="U8">
            <v>0.467170171702258</v>
          </cell>
          <cell r="V8"/>
        </row>
        <row r="9">
          <cell r="A9" t="str">
            <v>Medicare IP Swing Revenue</v>
          </cell>
          <cell r="B9">
            <v>0</v>
          </cell>
          <cell r="C9">
            <v>452683</v>
          </cell>
          <cell r="D9">
            <v>2.5226621530550306E-3</v>
          </cell>
          <cell r="E9">
            <v>0</v>
          </cell>
          <cell r="F9">
            <v>812147.85000000009</v>
          </cell>
          <cell r="G9">
            <v>5.1663021725290711E-3</v>
          </cell>
          <cell r="I9">
            <v>186531</v>
          </cell>
          <cell r="J9">
            <v>3.369411961917341E-3</v>
          </cell>
          <cell r="K9">
            <v>0</v>
          </cell>
          <cell r="L9">
            <v>567320.73285700963</v>
          </cell>
          <cell r="M9">
            <v>3.3694119619173406E-3</v>
          </cell>
          <cell r="N9"/>
          <cell r="O9">
            <v>0</v>
          </cell>
          <cell r="P9">
            <v>573960.60052093468</v>
          </cell>
          <cell r="Q9">
            <v>3.369411961917341E-3</v>
          </cell>
          <cell r="R9"/>
          <cell r="S9">
            <v>0</v>
          </cell>
          <cell r="T9">
            <v>597900</v>
          </cell>
          <cell r="U9">
            <v>3.3694137301259535E-3</v>
          </cell>
          <cell r="V9"/>
        </row>
        <row r="10">
          <cell r="A10" t="str">
            <v>Medicare IP Rehab Revenue</v>
          </cell>
          <cell r="B10">
            <v>0</v>
          </cell>
          <cell r="C10">
            <v>0</v>
          </cell>
          <cell r="D10">
            <v>0</v>
          </cell>
          <cell r="E10">
            <v>0</v>
          </cell>
          <cell r="F10">
            <v>5296299.7499999972</v>
          </cell>
          <cell r="G10">
            <v>3.3691260655052103E-2</v>
          </cell>
          <cell r="I10">
            <v>0</v>
          </cell>
          <cell r="J10">
            <v>0</v>
          </cell>
          <cell r="K10">
            <v>0</v>
          </cell>
          <cell r="L10">
            <v>0</v>
          </cell>
          <cell r="M10">
            <v>0</v>
          </cell>
          <cell r="N10"/>
          <cell r="O10">
            <v>0</v>
          </cell>
          <cell r="P10">
            <v>0</v>
          </cell>
          <cell r="Q10">
            <v>0</v>
          </cell>
          <cell r="R10"/>
          <cell r="S10">
            <v>0</v>
          </cell>
          <cell r="T10">
            <v>0</v>
          </cell>
          <cell r="U10">
            <v>0</v>
          </cell>
          <cell r="V10"/>
        </row>
        <row r="11">
          <cell r="A11" t="str">
            <v>Medicare IP Psych Revenue</v>
          </cell>
          <cell r="B11">
            <v>0</v>
          </cell>
          <cell r="C11">
            <v>4262253</v>
          </cell>
          <cell r="D11">
            <v>2.3752215854903461E-2</v>
          </cell>
          <cell r="E11">
            <v>0</v>
          </cell>
          <cell r="F11">
            <v>4655682.2100000018</v>
          </cell>
          <cell r="G11">
            <v>2.9616111298118877E-2</v>
          </cell>
          <cell r="I11">
            <v>1703912</v>
          </cell>
          <cell r="J11">
            <v>3.0778698848204857E-2</v>
          </cell>
          <cell r="K11">
            <v>0</v>
          </cell>
          <cell r="L11">
            <v>5182326.8226935621</v>
          </cell>
          <cell r="M11">
            <v>3.077869884820485E-2</v>
          </cell>
          <cell r="N11"/>
          <cell r="O11">
            <v>0</v>
          </cell>
          <cell r="P11">
            <v>5242980.2807834987</v>
          </cell>
          <cell r="Q11">
            <v>3.0778698848204854E-2</v>
          </cell>
          <cell r="R11"/>
          <cell r="S11">
            <v>0</v>
          </cell>
          <cell r="T11">
            <v>5461658</v>
          </cell>
          <cell r="U11">
            <v>3.0778701211661239E-2</v>
          </cell>
          <cell r="V11"/>
        </row>
        <row r="12">
          <cell r="A12" t="str">
            <v>Medicare IP U&amp;C Revenue</v>
          </cell>
          <cell r="B12">
            <v>0</v>
          </cell>
          <cell r="C12">
            <v>11481650</v>
          </cell>
          <cell r="D12">
            <v>6.39836793288555E-2</v>
          </cell>
          <cell r="E12">
            <v>0</v>
          </cell>
          <cell r="F12">
            <v>7647123</v>
          </cell>
          <cell r="G12">
            <v>4.8645512228465575E-2</v>
          </cell>
          <cell r="I12">
            <v>3303495</v>
          </cell>
          <cell r="J12">
            <v>5.9672845634956798E-2</v>
          </cell>
          <cell r="K12">
            <v>0</v>
          </cell>
          <cell r="L12">
            <v>10047344.432772391</v>
          </cell>
          <cell r="M12">
            <v>5.9672845634956784E-2</v>
          </cell>
          <cell r="N12"/>
          <cell r="O12">
            <v>0</v>
          </cell>
          <cell r="P12">
            <v>10164937.592238851</v>
          </cell>
          <cell r="Q12">
            <v>5.9672845634956798E-2</v>
          </cell>
          <cell r="R12"/>
          <cell r="S12">
            <v>0</v>
          </cell>
          <cell r="T12">
            <v>10588903</v>
          </cell>
          <cell r="U12">
            <v>5.9672846889399396E-2</v>
          </cell>
          <cell r="V12"/>
        </row>
        <row r="13">
          <cell r="A13" t="str">
            <v>Medicaid IP DRG Revenue</v>
          </cell>
          <cell r="B13">
            <v>0</v>
          </cell>
          <cell r="C13">
            <v>15091568</v>
          </cell>
          <cell r="D13">
            <v>8.4100634271347507E-2</v>
          </cell>
          <cell r="E13">
            <v>0</v>
          </cell>
          <cell r="F13">
            <v>15441147.540000005</v>
          </cell>
          <cell r="G13">
            <v>9.8225506700835241E-2</v>
          </cell>
          <cell r="I13">
            <v>4335163</v>
          </cell>
          <cell r="J13">
            <v>7.8308431676565649E-2</v>
          </cell>
          <cell r="K13">
            <v>0</v>
          </cell>
          <cell r="L13">
            <v>13185089.074816478</v>
          </cell>
          <cell r="M13">
            <v>7.8308431676565635E-2</v>
          </cell>
          <cell r="N13"/>
          <cell r="O13">
            <v>0</v>
          </cell>
          <cell r="P13">
            <v>13339406.0978397</v>
          </cell>
          <cell r="Q13">
            <v>7.8308431676565649E-2</v>
          </cell>
          <cell r="R13"/>
          <cell r="S13">
            <v>0</v>
          </cell>
          <cell r="T13">
            <v>13895774</v>
          </cell>
          <cell r="U13">
            <v>7.8308432357128685E-2</v>
          </cell>
          <cell r="V13"/>
        </row>
        <row r="14">
          <cell r="A14" t="str">
            <v>Medicaid IP Rehab Revenue</v>
          </cell>
          <cell r="B14">
            <v>0</v>
          </cell>
          <cell r="C14">
            <v>0</v>
          </cell>
          <cell r="D14">
            <v>0</v>
          </cell>
          <cell r="E14">
            <v>0</v>
          </cell>
          <cell r="F14">
            <v>570444</v>
          </cell>
          <cell r="G14">
            <v>3.6287556219057565E-3</v>
          </cell>
          <cell r="I14">
            <v>0</v>
          </cell>
          <cell r="J14">
            <v>0</v>
          </cell>
          <cell r="K14">
            <v>0</v>
          </cell>
          <cell r="L14">
            <v>0</v>
          </cell>
          <cell r="M14">
            <v>0</v>
          </cell>
          <cell r="N14"/>
          <cell r="O14">
            <v>0</v>
          </cell>
          <cell r="P14">
            <v>0</v>
          </cell>
          <cell r="Q14">
            <v>0</v>
          </cell>
          <cell r="R14"/>
          <cell r="S14">
            <v>0</v>
          </cell>
          <cell r="T14">
            <v>0</v>
          </cell>
          <cell r="U14">
            <v>0</v>
          </cell>
          <cell r="V14">
            <v>0</v>
          </cell>
        </row>
        <row r="15">
          <cell r="A15" t="str">
            <v>Medicaid IP Psych Revenue</v>
          </cell>
          <cell r="B15">
            <v>0</v>
          </cell>
          <cell r="C15">
            <v>2771037</v>
          </cell>
          <cell r="D15">
            <v>1.5442130949505842E-2</v>
          </cell>
          <cell r="E15">
            <v>0</v>
          </cell>
          <cell r="F15">
            <v>2973449.22</v>
          </cell>
          <cell r="G15">
            <v>1.8914951465045276E-2</v>
          </cell>
          <cell r="I15">
            <v>1266310</v>
          </cell>
          <cell r="J15">
            <v>2.2874053436134197E-2</v>
          </cell>
          <cell r="K15">
            <v>0</v>
          </cell>
          <cell r="L15">
            <v>3851391.5500595598</v>
          </cell>
          <cell r="M15">
            <v>2.2874053436134193E-2</v>
          </cell>
          <cell r="N15"/>
          <cell r="O15">
            <v>0</v>
          </cell>
          <cell r="P15">
            <v>3896467.8688564622</v>
          </cell>
          <cell r="Q15">
            <v>2.2874053436134197E-2</v>
          </cell>
          <cell r="R15"/>
          <cell r="S15">
            <v>0</v>
          </cell>
          <cell r="T15">
            <v>4058984</v>
          </cell>
          <cell r="U15">
            <v>2.2874053219537654E-2</v>
          </cell>
          <cell r="V15">
            <v>0</v>
          </cell>
        </row>
        <row r="16">
          <cell r="A16" t="str">
            <v>Medicaid Level II Revenue</v>
          </cell>
          <cell r="B16">
            <v>0</v>
          </cell>
          <cell r="C16">
            <v>3327338</v>
          </cell>
          <cell r="D16">
            <v>1.8542224123772749E-2</v>
          </cell>
          <cell r="E16">
            <v>0</v>
          </cell>
          <cell r="F16">
            <v>3107892</v>
          </cell>
          <cell r="G16">
            <v>1.977018001289509E-2</v>
          </cell>
          <cell r="I16">
            <v>852055</v>
          </cell>
          <cell r="J16">
            <v>1.5391137715508306E-2</v>
          </cell>
          <cell r="K16">
            <v>0</v>
          </cell>
          <cell r="L16">
            <v>2591464.5127859674</v>
          </cell>
          <cell r="M16">
            <v>1.5391137715508305E-2</v>
          </cell>
          <cell r="N16"/>
          <cell r="O16">
            <v>0</v>
          </cell>
          <cell r="P16">
            <v>2621794.7658934174</v>
          </cell>
          <cell r="Q16">
            <v>1.5391137715508308E-2</v>
          </cell>
          <cell r="R16"/>
          <cell r="S16">
            <v>0</v>
          </cell>
          <cell r="T16">
            <v>2731146</v>
          </cell>
          <cell r="U16">
            <v>1.5391137031909311E-2</v>
          </cell>
          <cell r="V16"/>
        </row>
        <row r="17">
          <cell r="A17" t="str">
            <v>Medicaid IP U&amp;C Revenue</v>
          </cell>
          <cell r="B17">
            <v>0</v>
          </cell>
          <cell r="C17">
            <v>4602578</v>
          </cell>
          <cell r="D17">
            <v>2.564874167371807E-2</v>
          </cell>
          <cell r="E17">
            <v>0</v>
          </cell>
          <cell r="F17">
            <v>2535605</v>
          </cell>
          <cell r="G17">
            <v>1.6129700546736132E-2</v>
          </cell>
          <cell r="I17">
            <v>925937</v>
          </cell>
          <cell r="J17">
            <v>1.6725708883680766E-2</v>
          </cell>
          <cell r="K17">
            <v>0</v>
          </cell>
          <cell r="L17">
            <v>2816171.3464218862</v>
          </cell>
          <cell r="M17">
            <v>1.6725708883680763E-2</v>
          </cell>
          <cell r="N17"/>
          <cell r="O17">
            <v>0</v>
          </cell>
          <cell r="P17">
            <v>2849131.5468450431</v>
          </cell>
          <cell r="Q17">
            <v>1.6725708883680766E-2</v>
          </cell>
          <cell r="R17"/>
          <cell r="S17">
            <v>0</v>
          </cell>
          <cell r="T17">
            <v>2967965</v>
          </cell>
          <cell r="U17">
            <v>1.672571002096216E-2</v>
          </cell>
          <cell r="V17"/>
        </row>
        <row r="18">
          <cell r="A18" t="str">
            <v>Blue Cross IP Revenue</v>
          </cell>
          <cell r="B18">
            <v>0</v>
          </cell>
          <cell r="C18">
            <v>28817395</v>
          </cell>
          <cell r="D18">
            <v>0.16059041694991258</v>
          </cell>
          <cell r="E18">
            <v>0</v>
          </cell>
          <cell r="F18">
            <v>16971635.460000001</v>
          </cell>
          <cell r="G18">
            <v>0.1079613732257857</v>
          </cell>
          <cell r="I18">
            <v>6392995</v>
          </cell>
          <cell r="J18">
            <v>0.11548018198303633</v>
          </cell>
          <cell r="K18">
            <v>0</v>
          </cell>
          <cell r="L18">
            <v>19443838.335457366</v>
          </cell>
          <cell r="M18">
            <v>0.11548018198303632</v>
          </cell>
          <cell r="N18"/>
          <cell r="O18">
            <v>0</v>
          </cell>
          <cell r="P18">
            <v>19671407.161958776</v>
          </cell>
          <cell r="Q18">
            <v>0.11548018198303632</v>
          </cell>
          <cell r="R18"/>
          <cell r="S18">
            <v>0</v>
          </cell>
          <cell r="T18">
            <v>20491874</v>
          </cell>
          <cell r="U18">
            <v>0.11548018332766523</v>
          </cell>
          <cell r="V18"/>
        </row>
        <row r="19">
          <cell r="A19" t="str">
            <v>Blue Cross IP Psych Revenue</v>
          </cell>
          <cell r="B19">
            <v>0</v>
          </cell>
          <cell r="C19">
            <v>158838</v>
          </cell>
          <cell r="D19">
            <v>8.8515497835561525E-4</v>
          </cell>
          <cell r="E19">
            <v>0</v>
          </cell>
          <cell r="F19">
            <v>233008</v>
          </cell>
          <cell r="G19">
            <v>1.4822297893378081E-3</v>
          </cell>
          <cell r="I19">
            <v>105556</v>
          </cell>
          <cell r="J19">
            <v>1.9067160367560719E-3</v>
          </cell>
          <cell r="K19">
            <v>0</v>
          </cell>
          <cell r="L19">
            <v>321041.04560343589</v>
          </cell>
          <cell r="M19">
            <v>1.9067160367560714E-3</v>
          </cell>
          <cell r="N19"/>
          <cell r="O19">
            <v>0</v>
          </cell>
          <cell r="P19">
            <v>324798.47933366452</v>
          </cell>
          <cell r="Q19">
            <v>1.9067160367560716E-3</v>
          </cell>
          <cell r="R19"/>
          <cell r="S19">
            <v>0</v>
          </cell>
          <cell r="T19">
            <v>338345</v>
          </cell>
          <cell r="U19">
            <v>1.9067139797950589E-3</v>
          </cell>
          <cell r="V19">
            <v>0</v>
          </cell>
        </row>
        <row r="20">
          <cell r="A20" t="str">
            <v>Blue Shield IP Revenue</v>
          </cell>
          <cell r="B20">
            <v>0</v>
          </cell>
          <cell r="C20">
            <v>821593</v>
          </cell>
          <cell r="D20">
            <v>4.5784833234624274E-3</v>
          </cell>
          <cell r="E20">
            <v>0</v>
          </cell>
          <cell r="F20">
            <v>1632479</v>
          </cell>
          <cell r="G20">
            <v>1.0384660630829823E-2</v>
          </cell>
          <cell r="I20">
            <v>949652</v>
          </cell>
          <cell r="J20">
            <v>1.7154085961361525E-2</v>
          </cell>
          <cell r="K20">
            <v>0</v>
          </cell>
          <cell r="L20">
            <v>2888298.8275360386</v>
          </cell>
          <cell r="M20">
            <v>1.7154085961361521E-2</v>
          </cell>
          <cell r="N20"/>
          <cell r="O20">
            <v>0</v>
          </cell>
          <cell r="P20">
            <v>2922103.2011081623</v>
          </cell>
          <cell r="Q20">
            <v>1.7154085961361525E-2</v>
          </cell>
          <cell r="R20">
            <v>0</v>
          </cell>
          <cell r="S20">
            <v>0</v>
          </cell>
          <cell r="T20">
            <v>3043980</v>
          </cell>
          <cell r="U20">
            <v>1.7154085977970898E-2</v>
          </cell>
          <cell r="V20">
            <v>0</v>
          </cell>
        </row>
        <row r="21">
          <cell r="A21" t="str">
            <v>M'care HMO IP Revenue</v>
          </cell>
          <cell r="B21">
            <v>0</v>
          </cell>
          <cell r="C21">
            <v>4925548</v>
          </cell>
          <cell r="D21">
            <v>2.7448553452760323E-2</v>
          </cell>
          <cell r="E21">
            <v>0</v>
          </cell>
          <cell r="F21">
            <v>5527346.5</v>
          </cell>
          <cell r="G21">
            <v>3.5161014378442247E-2</v>
          </cell>
          <cell r="I21">
            <v>1718597</v>
          </cell>
          <cell r="J21">
            <v>3.1043962073410085E-2</v>
          </cell>
          <cell r="K21">
            <v>0</v>
          </cell>
          <cell r="L21">
            <v>5226990.202839518</v>
          </cell>
          <cell r="M21">
            <v>3.1043962073410081E-2</v>
          </cell>
          <cell r="N21"/>
          <cell r="O21">
            <v>0</v>
          </cell>
          <cell r="P21">
            <v>5288166.3968642037</v>
          </cell>
          <cell r="Q21">
            <v>3.1043962073410085E-2</v>
          </cell>
          <cell r="R21"/>
          <cell r="S21">
            <v>0</v>
          </cell>
          <cell r="T21">
            <v>5508728</v>
          </cell>
          <cell r="U21">
            <v>3.1043960124986256E-2</v>
          </cell>
          <cell r="V21"/>
        </row>
        <row r="22">
          <cell r="A22" t="str">
            <v>M'care HMO U&amp;C Revenue</v>
          </cell>
          <cell r="B22">
            <v>0</v>
          </cell>
          <cell r="C22">
            <v>498281</v>
          </cell>
          <cell r="D22">
            <v>2.7767656843451461E-3</v>
          </cell>
          <cell r="E22">
            <v>0</v>
          </cell>
          <cell r="F22">
            <v>500925</v>
          </cell>
          <cell r="G22">
            <v>3.1865256009409181E-3</v>
          </cell>
          <cell r="I22">
            <v>237716</v>
          </cell>
          <cell r="J22">
            <v>4.2939947458553408E-3</v>
          </cell>
          <cell r="K22">
            <v>0</v>
          </cell>
          <cell r="L22">
            <v>722996.25977364019</v>
          </cell>
          <cell r="M22">
            <v>4.2939947458553399E-3</v>
          </cell>
          <cell r="N22"/>
          <cell r="O22">
            <v>0</v>
          </cell>
          <cell r="P22">
            <v>731458.13893365988</v>
          </cell>
          <cell r="Q22">
            <v>4.2939947458553408E-3</v>
          </cell>
          <cell r="R22"/>
          <cell r="S22">
            <v>0</v>
          </cell>
          <cell r="T22">
            <v>761966</v>
          </cell>
          <cell r="U22">
            <v>4.2939934809987498E-3</v>
          </cell>
          <cell r="V22"/>
        </row>
        <row r="23">
          <cell r="A23" t="str">
            <v>Catamount IP Revenue</v>
          </cell>
          <cell r="B23">
            <v>0</v>
          </cell>
          <cell r="C23">
            <v>1481429</v>
          </cell>
          <cell r="D23">
            <v>8.25554498564815E-3</v>
          </cell>
          <cell r="E23">
            <v>0</v>
          </cell>
          <cell r="F23">
            <v>1500384</v>
          </cell>
          <cell r="G23">
            <v>9.5443669755794561E-3</v>
          </cell>
          <cell r="I23">
            <v>1020206</v>
          </cell>
          <cell r="J23">
            <v>1.84285416366172E-2</v>
          </cell>
          <cell r="K23">
            <v>0</v>
          </cell>
          <cell r="L23">
            <v>3102883.7865294148</v>
          </cell>
          <cell r="M23">
            <v>1.8428541636617196E-2</v>
          </cell>
          <cell r="N23"/>
          <cell r="O23">
            <v>0</v>
          </cell>
          <cell r="P23">
            <v>3139199.6419633236</v>
          </cell>
          <cell r="Q23">
            <v>1.84285416366172E-2</v>
          </cell>
          <cell r="R23"/>
          <cell r="S23">
            <v>0</v>
          </cell>
          <cell r="T23">
            <v>3270131</v>
          </cell>
          <cell r="U23">
            <v>1.8428540375832938E-2</v>
          </cell>
          <cell r="V23"/>
        </row>
        <row r="24">
          <cell r="A24" t="str">
            <v>Pace VT IP Revenue</v>
          </cell>
          <cell r="B24">
            <v>0</v>
          </cell>
          <cell r="C24">
            <v>293722</v>
          </cell>
          <cell r="D24">
            <v>1.636821733795238E-3</v>
          </cell>
          <cell r="E24">
            <v>0</v>
          </cell>
          <cell r="F24">
            <v>800956</v>
          </cell>
          <cell r="G24">
            <v>5.0951076493032568E-3</v>
          </cell>
          <cell r="I24">
            <v>777860</v>
          </cell>
          <cell r="J24">
            <v>1.4050912656325345E-2</v>
          </cell>
          <cell r="K24">
            <v>0</v>
          </cell>
          <cell r="L24">
            <v>2365805.7119736318</v>
          </cell>
          <cell r="M24">
            <v>1.4050912656325344E-2</v>
          </cell>
          <cell r="N24">
            <v>-2383472</v>
          </cell>
          <cell r="O24">
            <v>0</v>
          </cell>
          <cell r="P24">
            <v>10022.876032478642</v>
          </cell>
          <cell r="Q24">
            <v>5.8838879125147166E-5</v>
          </cell>
          <cell r="R24">
            <v>0</v>
          </cell>
          <cell r="S24">
            <v>0</v>
          </cell>
          <cell r="T24">
            <v>10441</v>
          </cell>
          <cell r="U24">
            <v>5.8839352326885905E-5</v>
          </cell>
          <cell r="V24">
            <v>0</v>
          </cell>
        </row>
        <row r="25">
          <cell r="A25" t="str">
            <v>Commercial IP Revenue</v>
          </cell>
          <cell r="B25">
            <v>0</v>
          </cell>
          <cell r="C25">
            <v>10114589</v>
          </cell>
          <cell r="D25">
            <v>5.6365471784906279E-2</v>
          </cell>
          <cell r="E25">
            <v>0</v>
          </cell>
          <cell r="F25">
            <v>9453181.5</v>
          </cell>
          <cell r="G25">
            <v>6.0134361152050848E-2</v>
          </cell>
          <cell r="I25">
            <v>4556258</v>
          </cell>
          <cell r="J25">
            <v>8.2302192165278593E-2</v>
          </cell>
          <cell r="K25">
            <v>0</v>
          </cell>
          <cell r="L25">
            <v>13857533.748522298</v>
          </cell>
          <cell r="M25">
            <v>8.2302192165278579E-2</v>
          </cell>
          <cell r="N25"/>
          <cell r="O25">
            <v>0</v>
          </cell>
          <cell r="P25">
            <v>14019720.999771154</v>
          </cell>
          <cell r="Q25">
            <v>8.2302192165278593E-2</v>
          </cell>
          <cell r="R25"/>
          <cell r="S25">
            <v>0</v>
          </cell>
          <cell r="T25">
            <v>14604464</v>
          </cell>
          <cell r="U25">
            <v>8.2302193548637242E-2</v>
          </cell>
          <cell r="V25"/>
        </row>
        <row r="26">
          <cell r="A26" t="str">
            <v>Workers Comp IP Revenue</v>
          </cell>
          <cell r="B26">
            <v>0</v>
          </cell>
          <cell r="C26">
            <v>282122</v>
          </cell>
          <cell r="D26">
            <v>1.5721785265719972E-3</v>
          </cell>
          <cell r="E26">
            <v>0</v>
          </cell>
          <cell r="F26">
            <v>654744</v>
          </cell>
          <cell r="G26">
            <v>4.1650117643608538E-3</v>
          </cell>
          <cell r="I26">
            <v>126529</v>
          </cell>
          <cell r="J26">
            <v>2.285562861558879E-3</v>
          </cell>
          <cell r="K26">
            <v>0</v>
          </cell>
          <cell r="L26">
            <v>384828.92928073386</v>
          </cell>
          <cell r="M26">
            <v>2.2855628615588786E-3</v>
          </cell>
          <cell r="N26"/>
          <cell r="O26">
            <v>0</v>
          </cell>
          <cell r="P26">
            <v>389332.9303081705</v>
          </cell>
          <cell r="Q26">
            <v>2.285562861558879E-3</v>
          </cell>
          <cell r="R26"/>
          <cell r="S26">
            <v>0</v>
          </cell>
          <cell r="T26">
            <v>405571</v>
          </cell>
          <cell r="U26">
            <v>2.2855602875747E-3</v>
          </cell>
          <cell r="V26"/>
        </row>
        <row r="27">
          <cell r="A27" t="str">
            <v>Selfpay IP Revenue</v>
          </cell>
          <cell r="B27">
            <v>0</v>
          </cell>
          <cell r="C27">
            <v>5977474</v>
          </cell>
          <cell r="D27">
            <v>3.3310611245994368E-2</v>
          </cell>
          <cell r="E27">
            <v>0</v>
          </cell>
          <cell r="F27">
            <v>5113235</v>
          </cell>
          <cell r="G27">
            <v>3.2526734004346233E-2</v>
          </cell>
          <cell r="I27">
            <v>1813346</v>
          </cell>
          <cell r="J27">
            <v>3.2755465330132592E-2</v>
          </cell>
          <cell r="K27">
            <v>0</v>
          </cell>
          <cell r="L27">
            <v>5515162.5287127979</v>
          </cell>
          <cell r="M27">
            <v>3.2755465330132585E-2</v>
          </cell>
          <cell r="N27"/>
          <cell r="O27">
            <v>0</v>
          </cell>
          <cell r="P27">
            <v>5579711.4641117826</v>
          </cell>
          <cell r="Q27">
            <v>3.2755465330132592E-2</v>
          </cell>
          <cell r="R27"/>
          <cell r="S27">
            <v>0</v>
          </cell>
          <cell r="T27">
            <v>5812433</v>
          </cell>
          <cell r="U27">
            <v>3.2755463381229616E-2</v>
          </cell>
          <cell r="V27"/>
        </row>
        <row r="28">
          <cell r="A28" t="str">
            <v>TOTAL INPATIENT REVENUE</v>
          </cell>
          <cell r="B28">
            <v>0</v>
          </cell>
          <cell r="C28">
            <v>179446542</v>
          </cell>
          <cell r="D28">
            <v>0.40552712507167143</v>
          </cell>
          <cell r="E28">
            <v>0</v>
          </cell>
          <cell r="F28">
            <v>157200996.55000001</v>
          </cell>
          <cell r="G28">
            <v>0.40699050357465194</v>
          </cell>
          <cell r="I28">
            <v>55360105</v>
          </cell>
          <cell r="J28">
            <v>0.38041904039863883</v>
          </cell>
          <cell r="L28">
            <v>168373811.00000003</v>
          </cell>
          <cell r="M28">
            <v>0.3883430899798781</v>
          </cell>
          <cell r="N28">
            <v>0</v>
          </cell>
          <cell r="O28">
            <v>0</v>
          </cell>
          <cell r="P28">
            <v>170344442</v>
          </cell>
          <cell r="Q28">
            <v>0.38841642012155098</v>
          </cell>
          <cell r="R28">
            <v>0</v>
          </cell>
          <cell r="T28">
            <v>177449268</v>
          </cell>
          <cell r="U28">
            <v>0.38627190222147229</v>
          </cell>
          <cell r="V28">
            <v>0</v>
          </cell>
        </row>
        <row r="29">
          <cell r="A29">
            <v>0</v>
          </cell>
          <cell r="B29">
            <v>0</v>
          </cell>
          <cell r="C29">
            <v>0</v>
          </cell>
          <cell r="D29">
            <v>0</v>
          </cell>
          <cell r="F29">
            <v>0</v>
          </cell>
          <cell r="G29">
            <v>0</v>
          </cell>
          <cell r="I29">
            <v>0</v>
          </cell>
          <cell r="J29">
            <v>0</v>
          </cell>
          <cell r="L29">
            <v>0</v>
          </cell>
          <cell r="M29">
            <v>0</v>
          </cell>
          <cell r="N29">
            <v>0</v>
          </cell>
          <cell r="O29">
            <v>0</v>
          </cell>
          <cell r="P29">
            <v>0</v>
          </cell>
          <cell r="Q29">
            <v>0</v>
          </cell>
          <cell r="R29">
            <v>0</v>
          </cell>
          <cell r="T29">
            <v>0</v>
          </cell>
          <cell r="U29">
            <v>0</v>
          </cell>
          <cell r="V29">
            <v>0</v>
          </cell>
        </row>
        <row r="30">
          <cell r="A30" t="str">
            <v>Medicare OP APC Revenue</v>
          </cell>
          <cell r="B30">
            <v>0</v>
          </cell>
          <cell r="C30">
            <v>78126973</v>
          </cell>
          <cell r="D30">
            <v>0.29699816773199611</v>
          </cell>
          <cell r="E30">
            <v>0</v>
          </cell>
          <cell r="F30">
            <v>69524666</v>
          </cell>
          <cell r="G30">
            <v>0.3035332303844317</v>
          </cell>
          <cell r="I30">
            <v>26849314</v>
          </cell>
          <cell r="J30">
            <v>0.29778339130756609</v>
          </cell>
          <cell r="L30">
            <v>78970941.907446951</v>
          </cell>
          <cell r="M30">
            <v>0.29778339130756604</v>
          </cell>
          <cell r="N30">
            <v>519493</v>
          </cell>
          <cell r="O30">
            <v>0</v>
          </cell>
          <cell r="P30">
            <v>80390042.999337971</v>
          </cell>
          <cell r="Q30">
            <v>0.29972023019626565</v>
          </cell>
          <cell r="R30"/>
          <cell r="T30">
            <v>84503200</v>
          </cell>
          <cell r="U30">
            <v>0.29972022832368572</v>
          </cell>
          <cell r="V30"/>
        </row>
        <row r="31">
          <cell r="A31" t="str">
            <v>Medicare OP Fee Based Revenue</v>
          </cell>
          <cell r="B31">
            <v>0</v>
          </cell>
          <cell r="C31">
            <v>17954156</v>
          </cell>
          <cell r="D31">
            <v>6.8252374697461066E-2</v>
          </cell>
          <cell r="E31">
            <v>0</v>
          </cell>
          <cell r="F31">
            <v>14857548</v>
          </cell>
          <cell r="G31">
            <v>6.4865605251979958E-2</v>
          </cell>
          <cell r="I31">
            <v>4750958</v>
          </cell>
          <cell r="J31">
            <v>5.2692459300815349E-2</v>
          </cell>
          <cell r="L31">
            <v>13973825.48480458</v>
          </cell>
          <cell r="M31">
            <v>5.2692459300815335E-2</v>
          </cell>
          <cell r="N31">
            <v>0</v>
          </cell>
          <cell r="O31">
            <v>0</v>
          </cell>
          <cell r="P31">
            <v>14133010.194739232</v>
          </cell>
          <cell r="Q31">
            <v>5.2692459300815349E-2</v>
          </cell>
          <cell r="R31"/>
          <cell r="T31">
            <v>14856126</v>
          </cell>
          <cell r="U31">
            <v>5.2692459891760829E-2</v>
          </cell>
          <cell r="V31"/>
        </row>
        <row r="32">
          <cell r="A32" t="str">
            <v>Medicare OP U&amp;C Revenue</v>
          </cell>
          <cell r="B32">
            <v>0</v>
          </cell>
          <cell r="C32">
            <v>11916920</v>
          </cell>
          <cell r="D32">
            <v>4.5301939510811191E-2</v>
          </cell>
          <cell r="E32">
            <v>0</v>
          </cell>
          <cell r="F32">
            <v>9371108</v>
          </cell>
          <cell r="G32">
            <v>4.0912712669793926E-2</v>
          </cell>
          <cell r="I32">
            <v>4256095</v>
          </cell>
          <cell r="J32">
            <v>4.7203977085864303E-2</v>
          </cell>
          <cell r="L32">
            <v>12518302.366964588</v>
          </cell>
          <cell r="M32">
            <v>4.7203977085864289E-2</v>
          </cell>
          <cell r="N32"/>
          <cell r="O32">
            <v>0</v>
          </cell>
          <cell r="P32">
            <v>12660906.28980064</v>
          </cell>
          <cell r="Q32">
            <v>4.7203977085864303E-2</v>
          </cell>
          <cell r="R32"/>
          <cell r="T32">
            <v>13308702</v>
          </cell>
          <cell r="U32">
            <v>4.7203978099431651E-2</v>
          </cell>
          <cell r="V32"/>
        </row>
        <row r="33">
          <cell r="A33" t="str">
            <v>Medicaid OP Revenue</v>
          </cell>
          <cell r="B33">
            <v>0</v>
          </cell>
          <cell r="C33">
            <v>34304014</v>
          </cell>
          <cell r="D33">
            <v>0.13040604176297402</v>
          </cell>
          <cell r="E33">
            <v>0</v>
          </cell>
          <cell r="F33">
            <v>27343079</v>
          </cell>
          <cell r="G33">
            <v>0.11937537531682232</v>
          </cell>
          <cell r="I33">
            <v>10434769</v>
          </cell>
          <cell r="J33">
            <v>0.11573110956693569</v>
          </cell>
          <cell r="L33">
            <v>30691418.65287986</v>
          </cell>
          <cell r="M33">
            <v>0.11573110956693566</v>
          </cell>
          <cell r="N33"/>
          <cell r="O33">
            <v>0</v>
          </cell>
          <cell r="P33">
            <v>31041044.070848215</v>
          </cell>
          <cell r="Q33">
            <v>0.11573110956693569</v>
          </cell>
          <cell r="R33"/>
          <cell r="T33">
            <v>32629260</v>
          </cell>
          <cell r="U33">
            <v>0.11573111145179006</v>
          </cell>
          <cell r="V33"/>
        </row>
        <row r="34">
          <cell r="A34" t="str">
            <v>Medicaid OP Fee Based Revenue</v>
          </cell>
          <cell r="B34">
            <v>0</v>
          </cell>
          <cell r="C34">
            <v>7857241</v>
          </cell>
          <cell r="D34">
            <v>2.9869148782056574E-2</v>
          </cell>
          <cell r="E34">
            <v>0</v>
          </cell>
          <cell r="F34">
            <v>6501933</v>
          </cell>
          <cell r="G34">
            <v>2.8386367612800025E-2</v>
          </cell>
          <cell r="I34">
            <v>2260544</v>
          </cell>
          <cell r="J34">
            <v>2.5071495626293124E-2</v>
          </cell>
          <cell r="L34">
            <v>6648858.4737482592</v>
          </cell>
          <cell r="M34">
            <v>2.5071495626293117E-2</v>
          </cell>
          <cell r="N34"/>
          <cell r="O34">
            <v>0</v>
          </cell>
          <cell r="P34">
            <v>6724599.8381077256</v>
          </cell>
          <cell r="Q34">
            <v>2.5071495626293124E-2</v>
          </cell>
          <cell r="R34"/>
          <cell r="T34">
            <v>7068664</v>
          </cell>
          <cell r="U34">
            <v>2.5071495375600186E-2</v>
          </cell>
          <cell r="V34"/>
        </row>
        <row r="35">
          <cell r="A35" t="str">
            <v>Medicaid OP U&amp;C Revenue</v>
          </cell>
          <cell r="B35">
            <v>0</v>
          </cell>
          <cell r="C35">
            <v>6242367</v>
          </cell>
          <cell r="D35">
            <v>2.3730236691887157E-2</v>
          </cell>
          <cell r="E35">
            <v>0</v>
          </cell>
          <cell r="F35">
            <v>4768905</v>
          </cell>
          <cell r="G35">
            <v>2.0820253060208418E-2</v>
          </cell>
          <cell r="I35">
            <v>2394487</v>
          </cell>
          <cell r="J35">
            <v>2.6557045714534086E-2</v>
          </cell>
          <cell r="L35">
            <v>7042820.3035331527</v>
          </cell>
          <cell r="M35">
            <v>2.6557045714534079E-2</v>
          </cell>
          <cell r="N35"/>
          <cell r="O35">
            <v>0</v>
          </cell>
          <cell r="P35">
            <v>7123049.5369924465</v>
          </cell>
          <cell r="Q35">
            <v>2.6557045714534086E-2</v>
          </cell>
          <cell r="R35"/>
          <cell r="T35">
            <v>7487501</v>
          </cell>
          <cell r="U35">
            <v>2.6557047653743587E-2</v>
          </cell>
          <cell r="V35"/>
        </row>
        <row r="36">
          <cell r="A36" t="str">
            <v>Blue Cross OP Revenue</v>
          </cell>
          <cell r="B36">
            <v>0</v>
          </cell>
          <cell r="C36">
            <v>42352698</v>
          </cell>
          <cell r="D36">
            <v>0.16100295738459719</v>
          </cell>
          <cell r="E36">
            <v>0</v>
          </cell>
          <cell r="F36">
            <v>45886525.539999999</v>
          </cell>
          <cell r="G36">
            <v>0.2003330059618543</v>
          </cell>
          <cell r="I36">
            <v>17259448</v>
          </cell>
          <cell r="J36">
            <v>0.19142302695467711</v>
          </cell>
          <cell r="L36">
            <v>50764606.699545532</v>
          </cell>
          <cell r="M36">
            <v>0.19142302695467708</v>
          </cell>
          <cell r="N36"/>
          <cell r="O36">
            <v>0</v>
          </cell>
          <cell r="P36">
            <v>51342898.535321012</v>
          </cell>
          <cell r="Q36">
            <v>0.19142302695467711</v>
          </cell>
          <cell r="R36"/>
          <cell r="T36">
            <v>53969859</v>
          </cell>
          <cell r="U36">
            <v>0.1914230285016085</v>
          </cell>
          <cell r="V36"/>
        </row>
        <row r="37">
          <cell r="A37" t="str">
            <v>Blue Shield OP Revenue</v>
          </cell>
          <cell r="B37">
            <v>0</v>
          </cell>
          <cell r="C37">
            <v>7385441</v>
          </cell>
          <cell r="D37">
            <v>2.8075610261935544E-2</v>
          </cell>
          <cell r="E37">
            <v>0</v>
          </cell>
          <cell r="F37">
            <v>5245153</v>
          </cell>
          <cell r="G37">
            <v>2.2899473317147513E-2</v>
          </cell>
          <cell r="I37">
            <v>3211684</v>
          </cell>
          <cell r="J37">
            <v>3.5620506107837582E-2</v>
          </cell>
          <cell r="L37">
            <v>9446413.0662361365</v>
          </cell>
          <cell r="M37">
            <v>3.5620506107837568E-2</v>
          </cell>
          <cell r="N37"/>
          <cell r="O37">
            <v>0</v>
          </cell>
          <cell r="P37">
            <v>9554023.1494955067</v>
          </cell>
          <cell r="Q37">
            <v>3.5620506107837582E-2</v>
          </cell>
          <cell r="R37"/>
          <cell r="T37">
            <v>10042855</v>
          </cell>
          <cell r="U37">
            <v>3.5620506603556652E-2</v>
          </cell>
          <cell r="V37"/>
        </row>
        <row r="38">
          <cell r="A38" t="str">
            <v>M'care HMO OP Revenue</v>
          </cell>
          <cell r="B38">
            <v>0</v>
          </cell>
          <cell r="C38">
            <v>5478564</v>
          </cell>
          <cell r="D38">
            <v>2.0826654448809576E-2</v>
          </cell>
          <cell r="E38">
            <v>0</v>
          </cell>
          <cell r="F38">
            <v>4572455.5</v>
          </cell>
          <cell r="G38">
            <v>1.9962586928559452E-2</v>
          </cell>
          <cell r="I38">
            <v>1800792</v>
          </cell>
          <cell r="J38">
            <v>1.997242643888535E-2</v>
          </cell>
          <cell r="L38">
            <v>5296606.103954656</v>
          </cell>
          <cell r="M38">
            <v>1.9972426438885343E-2</v>
          </cell>
          <cell r="N38"/>
          <cell r="O38">
            <v>0</v>
          </cell>
          <cell r="P38">
            <v>5356943.1038129255</v>
          </cell>
          <cell r="Q38">
            <v>1.997242643888535E-2</v>
          </cell>
          <cell r="R38"/>
          <cell r="T38">
            <v>5631031</v>
          </cell>
          <cell r="U38">
            <v>1.9972425861005883E-2</v>
          </cell>
          <cell r="V38"/>
        </row>
        <row r="39">
          <cell r="A39" t="str">
            <v>M'care HMO U&amp;C Revenue</v>
          </cell>
          <cell r="B39">
            <v>0</v>
          </cell>
          <cell r="C39">
            <v>498281</v>
          </cell>
          <cell r="D39">
            <v>1.8942055263764892E-3</v>
          </cell>
          <cell r="E39">
            <v>0</v>
          </cell>
          <cell r="F39">
            <v>500925</v>
          </cell>
          <cell r="G39">
            <v>2.1869559708538756E-3</v>
          </cell>
          <cell r="I39">
            <v>274474</v>
          </cell>
          <cell r="J39">
            <v>3.0441671077984676E-3</v>
          </cell>
          <cell r="L39">
            <v>807300.71200718929</v>
          </cell>
          <cell r="M39">
            <v>3.0441671077984667E-3</v>
          </cell>
          <cell r="N39"/>
          <cell r="O39">
            <v>0</v>
          </cell>
          <cell r="P39">
            <v>816497.18650235515</v>
          </cell>
          <cell r="Q39">
            <v>3.0441671077984676E-3</v>
          </cell>
          <cell r="R39"/>
          <cell r="T39">
            <v>858273</v>
          </cell>
          <cell r="U39">
            <v>3.0441661324548028E-3</v>
          </cell>
          <cell r="V39"/>
        </row>
        <row r="40">
          <cell r="A40" t="str">
            <v>Catamount OP Revenue</v>
          </cell>
          <cell r="B40">
            <v>0</v>
          </cell>
          <cell r="C40">
            <v>5426934</v>
          </cell>
          <cell r="D40">
            <v>2.0630384008381748E-2</v>
          </cell>
          <cell r="E40">
            <v>0</v>
          </cell>
          <cell r="F40">
            <v>4761894</v>
          </cell>
          <cell r="G40">
            <v>2.0789644189995002E-2</v>
          </cell>
          <cell r="I40">
            <v>2028516</v>
          </cell>
          <cell r="J40">
            <v>2.2498093388965499E-2</v>
          </cell>
          <cell r="L40">
            <v>5966402.6870230902</v>
          </cell>
          <cell r="M40">
            <v>2.2498093388965492E-2</v>
          </cell>
          <cell r="N40"/>
          <cell r="O40">
            <v>0</v>
          </cell>
          <cell r="P40">
            <v>6034369.764622556</v>
          </cell>
          <cell r="Q40">
            <v>2.2498093388965499E-2</v>
          </cell>
          <cell r="R40"/>
          <cell r="T40">
            <v>6343118</v>
          </cell>
          <cell r="U40">
            <v>2.2498092086975174E-2</v>
          </cell>
          <cell r="V40"/>
        </row>
        <row r="41">
          <cell r="A41" t="str">
            <v>Pace VT OP Revenue</v>
          </cell>
          <cell r="B41">
            <v>0</v>
          </cell>
          <cell r="C41">
            <v>365935</v>
          </cell>
          <cell r="D41">
            <v>1.3910947824512284E-3</v>
          </cell>
          <cell r="E41">
            <v>0</v>
          </cell>
          <cell r="F41">
            <v>411541</v>
          </cell>
          <cell r="G41">
            <v>1.7967201621024601E-3</v>
          </cell>
          <cell r="I41">
            <v>176933</v>
          </cell>
          <cell r="J41">
            <v>1.9623484150925268E-3</v>
          </cell>
          <cell r="L41">
            <v>520406.80311274662</v>
          </cell>
          <cell r="M41">
            <v>1.9623484150925264E-3</v>
          </cell>
          <cell r="N41">
            <v>-519493</v>
          </cell>
          <cell r="O41">
            <v>0</v>
          </cell>
          <cell r="P41">
            <v>6842.0871099673677</v>
          </cell>
          <cell r="Q41">
            <v>2.5509526392954032E-5</v>
          </cell>
          <cell r="R41">
            <v>0</v>
          </cell>
          <cell r="T41">
            <v>7192</v>
          </cell>
          <cell r="U41">
            <v>2.5508949745145126E-5</v>
          </cell>
          <cell r="V41">
            <v>0</v>
          </cell>
        </row>
        <row r="42">
          <cell r="A42" t="str">
            <v>Commercial OP Revenue</v>
          </cell>
          <cell r="B42">
            <v>0</v>
          </cell>
          <cell r="C42">
            <v>33947382</v>
          </cell>
          <cell r="D42">
            <v>0.129050312154013</v>
          </cell>
          <cell r="E42">
            <v>0</v>
          </cell>
          <cell r="F42">
            <v>25846700.5</v>
          </cell>
          <cell r="G42">
            <v>0.11284243346877647</v>
          </cell>
          <cell r="I42">
            <v>10502622</v>
          </cell>
          <cell r="J42">
            <v>0.11648366125039368</v>
          </cell>
          <cell r="L42">
            <v>30890992.292684808</v>
          </cell>
          <cell r="M42">
            <v>0.11648366125039365</v>
          </cell>
          <cell r="N42"/>
          <cell r="O42">
            <v>0</v>
          </cell>
          <cell r="P42">
            <v>31242891.180577166</v>
          </cell>
          <cell r="Q42">
            <v>0.11648366125039368</v>
          </cell>
          <cell r="R42"/>
          <cell r="T42">
            <v>32841434</v>
          </cell>
          <cell r="U42">
            <v>0.11648366093777815</v>
          </cell>
          <cell r="V42"/>
        </row>
        <row r="43">
          <cell r="A43" t="str">
            <v>Workers Comp OP Revenue</v>
          </cell>
          <cell r="B43">
            <v>0</v>
          </cell>
          <cell r="C43">
            <v>3121534</v>
          </cell>
          <cell r="D43">
            <v>1.1866450764873851E-2</v>
          </cell>
          <cell r="E43">
            <v>0</v>
          </cell>
          <cell r="F43">
            <v>2842605</v>
          </cell>
          <cell r="G43">
            <v>1.2410344817146441E-2</v>
          </cell>
          <cell r="I43">
            <v>1089188</v>
          </cell>
          <cell r="J43">
            <v>1.2080088765452456E-2</v>
          </cell>
          <cell r="L43">
            <v>3203590.3142362721</v>
          </cell>
          <cell r="M43">
            <v>1.2080088765452454E-2</v>
          </cell>
          <cell r="N43"/>
          <cell r="O43">
            <v>0</v>
          </cell>
          <cell r="P43">
            <v>3240084.4435980353</v>
          </cell>
          <cell r="Q43">
            <v>1.2080088765452456E-2</v>
          </cell>
          <cell r="R43"/>
          <cell r="T43">
            <v>3405863</v>
          </cell>
          <cell r="U43">
            <v>1.2080087333961237E-2</v>
          </cell>
          <cell r="V43"/>
        </row>
        <row r="44">
          <cell r="A44" t="str">
            <v>Selfpay OP Revenue</v>
          </cell>
          <cell r="B44">
            <v>0</v>
          </cell>
          <cell r="C44">
            <v>8076964</v>
          </cell>
          <cell r="D44">
            <v>3.0704421491375256E-2</v>
          </cell>
          <cell r="E44">
            <v>0</v>
          </cell>
          <cell r="F44">
            <v>6616212</v>
          </cell>
          <cell r="G44">
            <v>2.8885290887528198E-2</v>
          </cell>
          <cell r="I44">
            <v>2874083</v>
          </cell>
          <cell r="J44">
            <v>3.1876202968888649E-2</v>
          </cell>
          <cell r="L44">
            <v>8453439.1318221707</v>
          </cell>
          <cell r="M44">
            <v>3.1876202968888642E-2</v>
          </cell>
          <cell r="N44"/>
          <cell r="O44">
            <v>0</v>
          </cell>
          <cell r="P44">
            <v>8549737.6191342287</v>
          </cell>
          <cell r="Q44">
            <v>3.1876202968888649E-2</v>
          </cell>
          <cell r="R44"/>
          <cell r="T44">
            <v>8987185</v>
          </cell>
          <cell r="U44">
            <v>3.1876202796902404E-2</v>
          </cell>
          <cell r="V44"/>
        </row>
        <row r="45">
          <cell r="A45" t="str">
            <v>TOTAL OUTPATIENT REVENUE</v>
          </cell>
          <cell r="B45">
            <v>0</v>
          </cell>
          <cell r="C45">
            <v>263055404</v>
          </cell>
          <cell r="D45">
            <v>0.59447287492832857</v>
          </cell>
          <cell r="E45">
            <v>0</v>
          </cell>
          <cell r="F45">
            <v>229051250.53999999</v>
          </cell>
          <cell r="G45">
            <v>0.59300949642534795</v>
          </cell>
          <cell r="I45">
            <v>90163907</v>
          </cell>
          <cell r="J45">
            <v>0.61958095960136117</v>
          </cell>
          <cell r="L45">
            <v>265195925.00000006</v>
          </cell>
          <cell r="M45">
            <v>0.6116569100201219</v>
          </cell>
          <cell r="N45">
            <v>0</v>
          </cell>
          <cell r="O45">
            <v>0</v>
          </cell>
          <cell r="P45">
            <v>268216940</v>
          </cell>
          <cell r="Q45">
            <v>0.61158357987844902</v>
          </cell>
          <cell r="R45">
            <v>0</v>
          </cell>
          <cell r="T45">
            <v>281940263</v>
          </cell>
          <cell r="U45">
            <v>0.61372809777852777</v>
          </cell>
          <cell r="V45">
            <v>0</v>
          </cell>
        </row>
        <row r="46">
          <cell r="A46">
            <v>0</v>
          </cell>
          <cell r="B46">
            <v>0</v>
          </cell>
          <cell r="C46">
            <v>0</v>
          </cell>
          <cell r="D46">
            <v>0</v>
          </cell>
          <cell r="F46">
            <v>0</v>
          </cell>
          <cell r="G46">
            <v>0</v>
          </cell>
          <cell r="I46">
            <v>0</v>
          </cell>
          <cell r="J46">
            <v>0</v>
          </cell>
          <cell r="L46">
            <v>0</v>
          </cell>
          <cell r="M46">
            <v>0</v>
          </cell>
          <cell r="N46">
            <v>0</v>
          </cell>
          <cell r="O46">
            <v>0</v>
          </cell>
          <cell r="P46">
            <v>0</v>
          </cell>
          <cell r="Q46">
            <v>0</v>
          </cell>
          <cell r="R46">
            <v>0</v>
          </cell>
          <cell r="T46">
            <v>0</v>
          </cell>
          <cell r="U46">
            <v>0</v>
          </cell>
          <cell r="V46">
            <v>0</v>
          </cell>
        </row>
        <row r="47">
          <cell r="A47" t="str">
            <v>TOTAL PATIENT REVENUE</v>
          </cell>
          <cell r="B47">
            <v>0</v>
          </cell>
          <cell r="C47">
            <v>442501946</v>
          </cell>
          <cell r="D47">
            <v>1</v>
          </cell>
          <cell r="E47">
            <v>0</v>
          </cell>
          <cell r="F47">
            <v>386252247.09000003</v>
          </cell>
          <cell r="G47">
            <v>0.99999999999999989</v>
          </cell>
          <cell r="I47">
            <v>145524012</v>
          </cell>
          <cell r="J47">
            <v>1</v>
          </cell>
          <cell r="L47">
            <v>433569736.00000012</v>
          </cell>
          <cell r="M47">
            <v>1</v>
          </cell>
          <cell r="N47">
            <v>0</v>
          </cell>
          <cell r="O47">
            <v>0</v>
          </cell>
          <cell r="P47">
            <v>438561382</v>
          </cell>
          <cell r="Q47">
            <v>1</v>
          </cell>
          <cell r="R47">
            <v>0</v>
          </cell>
          <cell r="T47">
            <v>459389531</v>
          </cell>
          <cell r="U47">
            <v>1</v>
          </cell>
          <cell r="V47">
            <v>0</v>
          </cell>
        </row>
        <row r="48">
          <cell r="A48">
            <v>0</v>
          </cell>
          <cell r="B48">
            <v>0</v>
          </cell>
          <cell r="D48">
            <v>0</v>
          </cell>
          <cell r="F48">
            <v>0</v>
          </cell>
          <cell r="G48">
            <v>0</v>
          </cell>
          <cell r="I48">
            <v>0</v>
          </cell>
          <cell r="J48">
            <v>0</v>
          </cell>
          <cell r="L48">
            <v>0</v>
          </cell>
          <cell r="M48">
            <v>0</v>
          </cell>
          <cell r="N48">
            <v>0</v>
          </cell>
          <cell r="O48">
            <v>0</v>
          </cell>
          <cell r="Q48">
            <v>0</v>
          </cell>
          <cell r="R48">
            <v>0</v>
          </cell>
          <cell r="U48">
            <v>0</v>
          </cell>
          <cell r="V48">
            <v>0</v>
          </cell>
        </row>
        <row r="49">
          <cell r="A49" t="str">
            <v xml:space="preserve">PATIENT DAYS BY PAYOR </v>
          </cell>
          <cell r="B49">
            <v>0</v>
          </cell>
          <cell r="D49">
            <v>0</v>
          </cell>
          <cell r="F49">
            <v>0</v>
          </cell>
          <cell r="G49">
            <v>0</v>
          </cell>
          <cell r="I49">
            <v>0</v>
          </cell>
          <cell r="J49">
            <v>0</v>
          </cell>
          <cell r="L49">
            <v>0</v>
          </cell>
          <cell r="M49">
            <v>0</v>
          </cell>
          <cell r="N49">
            <v>0</v>
          </cell>
          <cell r="P49">
            <v>0</v>
          </cell>
          <cell r="Q49">
            <v>0</v>
          </cell>
          <cell r="R49">
            <v>0</v>
          </cell>
          <cell r="T49">
            <v>0</v>
          </cell>
          <cell r="U49">
            <v>0</v>
          </cell>
          <cell r="V49">
            <v>0</v>
          </cell>
        </row>
        <row r="50">
          <cell r="A50" t="str">
            <v>Medicare IP DRG Days</v>
          </cell>
          <cell r="B50">
            <v>0</v>
          </cell>
          <cell r="C50">
            <v>14647</v>
          </cell>
          <cell r="D50">
            <v>0.44392919924834817</v>
          </cell>
          <cell r="F50">
            <v>14047</v>
          </cell>
          <cell r="G50">
            <v>0.41514954486345906</v>
          </cell>
          <cell r="I50">
            <v>4468</v>
          </cell>
          <cell r="J50">
            <v>0.45063035804336865</v>
          </cell>
          <cell r="K50">
            <v>0.47051390058972198</v>
          </cell>
          <cell r="L50">
            <v>13367</v>
          </cell>
          <cell r="M50">
            <v>0.45103927655554055</v>
          </cell>
          <cell r="N50">
            <v>683</v>
          </cell>
          <cell r="O50">
            <v>0</v>
          </cell>
          <cell r="P50">
            <v>14494</v>
          </cell>
          <cell r="Q50">
            <v>0.47398541482716899</v>
          </cell>
          <cell r="R50"/>
          <cell r="T50">
            <v>14494</v>
          </cell>
          <cell r="U50">
            <v>0.47398541482716899</v>
          </cell>
          <cell r="V50"/>
        </row>
        <row r="51">
          <cell r="A51" t="str">
            <v>Medicare Swing Days</v>
          </cell>
          <cell r="B51">
            <v>0</v>
          </cell>
          <cell r="C51">
            <v>193</v>
          </cell>
          <cell r="D51">
            <v>5.8495484027398922E-3</v>
          </cell>
          <cell r="F51">
            <v>432</v>
          </cell>
          <cell r="G51">
            <v>1.2767466603617449E-2</v>
          </cell>
          <cell r="I51">
            <v>71</v>
          </cell>
          <cell r="J51">
            <v>7.1608673726676749E-3</v>
          </cell>
          <cell r="K51">
            <v>0</v>
          </cell>
          <cell r="L51">
            <v>224</v>
          </cell>
          <cell r="M51">
            <v>7.5583749493858821E-3</v>
          </cell>
          <cell r="N51">
            <v>0</v>
          </cell>
          <cell r="O51">
            <v>0</v>
          </cell>
          <cell r="P51">
            <v>224</v>
          </cell>
          <cell r="Q51">
            <v>7.3252885967494035E-3</v>
          </cell>
          <cell r="R51">
            <v>0</v>
          </cell>
          <cell r="T51">
            <v>224</v>
          </cell>
          <cell r="U51">
            <v>7.3252885967494035E-3</v>
          </cell>
          <cell r="V51">
            <v>0</v>
          </cell>
        </row>
        <row r="52">
          <cell r="A52" t="str">
            <v>Medicare Rehab Days</v>
          </cell>
          <cell r="B52">
            <v>0</v>
          </cell>
          <cell r="C52">
            <v>0</v>
          </cell>
          <cell r="D52">
            <v>0</v>
          </cell>
          <cell r="F52">
            <v>1965</v>
          </cell>
          <cell r="G52">
            <v>5.8074240453954366E-2</v>
          </cell>
          <cell r="I52">
            <v>0</v>
          </cell>
          <cell r="J52">
            <v>0</v>
          </cell>
          <cell r="K52">
            <v>0</v>
          </cell>
          <cell r="L52">
            <v>0</v>
          </cell>
          <cell r="M52">
            <v>0</v>
          </cell>
          <cell r="N52">
            <v>0</v>
          </cell>
          <cell r="O52">
            <v>0</v>
          </cell>
          <cell r="P52">
            <v>0</v>
          </cell>
          <cell r="Q52">
            <v>0</v>
          </cell>
          <cell r="R52"/>
          <cell r="T52">
            <v>0</v>
          </cell>
          <cell r="U52">
            <v>0</v>
          </cell>
          <cell r="V52"/>
        </row>
        <row r="53">
          <cell r="A53" t="str">
            <v>Medicare Psych Days</v>
          </cell>
          <cell r="B53">
            <v>0</v>
          </cell>
          <cell r="C53">
            <v>2464</v>
          </cell>
          <cell r="D53">
            <v>7.4680244893010853E-2</v>
          </cell>
          <cell r="F53">
            <v>2621</v>
          </cell>
          <cell r="G53">
            <v>7.7461874926114199E-2</v>
          </cell>
          <cell r="I53">
            <v>923</v>
          </cell>
          <cell r="J53">
            <v>9.3091275844679772E-2</v>
          </cell>
          <cell r="K53">
            <v>9.7198820556023593E-2</v>
          </cell>
          <cell r="L53">
            <v>2761</v>
          </cell>
          <cell r="M53">
            <v>9.3163719800242947E-2</v>
          </cell>
          <cell r="N53">
            <v>0</v>
          </cell>
          <cell r="O53">
            <v>0</v>
          </cell>
          <cell r="P53">
            <v>2853</v>
          </cell>
          <cell r="Q53">
            <v>9.3299323064848422E-2</v>
          </cell>
          <cell r="R53"/>
          <cell r="T53">
            <v>2853</v>
          </cell>
          <cell r="U53">
            <v>9.3299323064848422E-2</v>
          </cell>
          <cell r="V53"/>
        </row>
        <row r="54">
          <cell r="A54" t="str">
            <v>Medicaid DRG Days</v>
          </cell>
          <cell r="B54">
            <v>0</v>
          </cell>
          <cell r="C54">
            <v>3798</v>
          </cell>
          <cell r="D54">
            <v>0.11511183851609383</v>
          </cell>
          <cell r="F54">
            <v>3723</v>
          </cell>
          <cell r="G54">
            <v>0.11003073649367537</v>
          </cell>
          <cell r="I54">
            <v>1101</v>
          </cell>
          <cell r="J54">
            <v>0.11104387291981846</v>
          </cell>
          <cell r="K54">
            <v>0.11594355518112889</v>
          </cell>
          <cell r="L54">
            <v>3294</v>
          </cell>
          <cell r="M54">
            <v>0.11114860305034417</v>
          </cell>
          <cell r="N54">
            <v>0</v>
          </cell>
          <cell r="P54">
            <v>3403</v>
          </cell>
          <cell r="Q54">
            <v>0.11128552274436705</v>
          </cell>
          <cell r="R54"/>
          <cell r="T54">
            <v>3403</v>
          </cell>
          <cell r="U54">
            <v>0.11128552274436705</v>
          </cell>
          <cell r="V54"/>
        </row>
        <row r="55">
          <cell r="A55" t="str">
            <v>Medicaid Rehab Days</v>
          </cell>
          <cell r="B55">
            <v>0</v>
          </cell>
          <cell r="C55">
            <v>0</v>
          </cell>
          <cell r="D55">
            <v>0</v>
          </cell>
          <cell r="F55">
            <v>218</v>
          </cell>
          <cell r="G55">
            <v>6.4428419434921389E-3</v>
          </cell>
          <cell r="I55">
            <v>0</v>
          </cell>
          <cell r="J55">
            <v>0</v>
          </cell>
          <cell r="K55">
            <v>0</v>
          </cell>
          <cell r="L55">
            <v>0</v>
          </cell>
          <cell r="M55">
            <v>0</v>
          </cell>
          <cell r="N55">
            <v>0</v>
          </cell>
          <cell r="P55">
            <v>0</v>
          </cell>
          <cell r="Q55">
            <v>0</v>
          </cell>
          <cell r="R55"/>
          <cell r="T55">
            <v>0</v>
          </cell>
          <cell r="U55">
            <v>0</v>
          </cell>
          <cell r="V55"/>
        </row>
        <row r="56">
          <cell r="A56" t="str">
            <v>Medicaid Psych Days</v>
          </cell>
          <cell r="B56">
            <v>0</v>
          </cell>
          <cell r="C56">
            <v>2187</v>
          </cell>
          <cell r="D56">
            <v>6.62847790507365E-2</v>
          </cell>
          <cell r="F56">
            <v>1733</v>
          </cell>
          <cell r="G56">
            <v>5.1217638018678333E-2</v>
          </cell>
          <cell r="I56">
            <v>642</v>
          </cell>
          <cell r="J56">
            <v>6.4750378214826015E-2</v>
          </cell>
          <cell r="K56">
            <v>6.7607413647851722E-2</v>
          </cell>
          <cell r="L56">
            <v>1921</v>
          </cell>
          <cell r="M56">
            <v>6.481981374004589E-2</v>
          </cell>
          <cell r="N56">
            <v>0</v>
          </cell>
          <cell r="P56">
            <v>1984</v>
          </cell>
          <cell r="Q56">
            <v>6.4881127571208994E-2</v>
          </cell>
          <cell r="R56"/>
          <cell r="T56">
            <v>1984</v>
          </cell>
          <cell r="U56">
            <v>6.4881127571208994E-2</v>
          </cell>
          <cell r="V56"/>
        </row>
        <row r="57">
          <cell r="A57" t="str">
            <v>Medicaid Level II Days</v>
          </cell>
          <cell r="B57">
            <v>0</v>
          </cell>
          <cell r="C57">
            <v>1154</v>
          </cell>
          <cell r="D57">
            <v>3.4976056252651995E-2</v>
          </cell>
          <cell r="F57">
            <v>1479</v>
          </cell>
          <cell r="G57">
            <v>4.3710840524884741E-2</v>
          </cell>
          <cell r="I57">
            <v>348</v>
          </cell>
          <cell r="J57">
            <v>3.509833585476551E-2</v>
          </cell>
          <cell r="K57">
            <v>0</v>
          </cell>
          <cell r="L57">
            <v>1002</v>
          </cell>
          <cell r="M57">
            <v>3.381023080037792E-2</v>
          </cell>
          <cell r="N57">
            <v>0</v>
          </cell>
          <cell r="O57">
            <v>0</v>
          </cell>
          <cell r="P57">
            <v>1002</v>
          </cell>
          <cell r="Q57">
            <v>3.2767585597959385E-2</v>
          </cell>
          <cell r="R57">
            <v>0</v>
          </cell>
          <cell r="T57">
            <v>1002</v>
          </cell>
          <cell r="U57">
            <v>3.2767585597959385E-2</v>
          </cell>
          <cell r="V57">
            <v>0</v>
          </cell>
        </row>
        <row r="58">
          <cell r="A58" t="str">
            <v>BCBS Days</v>
          </cell>
          <cell r="B58">
            <v>0</v>
          </cell>
          <cell r="C58">
            <v>3356</v>
          </cell>
          <cell r="D58">
            <v>0.10171546341759108</v>
          </cell>
          <cell r="F58">
            <v>2915</v>
          </cell>
          <cell r="G58">
            <v>8.6150845253576067E-2</v>
          </cell>
          <cell r="I58">
            <v>870</v>
          </cell>
          <cell r="J58">
            <v>8.7745839636913764E-2</v>
          </cell>
          <cell r="K58">
            <v>9.1617523167649539E-2</v>
          </cell>
          <cell r="L58">
            <v>2603</v>
          </cell>
          <cell r="M58">
            <v>8.7832366041301124E-2</v>
          </cell>
          <cell r="N58">
            <v>0</v>
          </cell>
          <cell r="O58">
            <v>0</v>
          </cell>
          <cell r="P58">
            <v>2689</v>
          </cell>
          <cell r="Q58">
            <v>8.7936165342228326E-2</v>
          </cell>
          <cell r="R58"/>
          <cell r="T58">
            <v>2689</v>
          </cell>
          <cell r="U58">
            <v>8.7936165342228326E-2</v>
          </cell>
          <cell r="V58"/>
        </row>
        <row r="59">
          <cell r="A59" t="str">
            <v>BCBS Psych Days</v>
          </cell>
          <cell r="B59">
            <v>0</v>
          </cell>
          <cell r="C59">
            <v>174</v>
          </cell>
          <cell r="D59">
            <v>5.2736861247499548E-3</v>
          </cell>
          <cell r="F59">
            <v>231</v>
          </cell>
          <cell r="G59">
            <v>6.8270481144343306E-3</v>
          </cell>
          <cell r="I59">
            <v>95</v>
          </cell>
          <cell r="J59">
            <v>9.5814422592032274E-3</v>
          </cell>
          <cell r="K59">
            <v>1.0004212299915754E-2</v>
          </cell>
          <cell r="L59">
            <v>284</v>
          </cell>
          <cell r="M59">
            <v>9.5829396679713869E-3</v>
          </cell>
          <cell r="N59">
            <v>0</v>
          </cell>
          <cell r="O59">
            <v>0</v>
          </cell>
          <cell r="P59">
            <v>294</v>
          </cell>
          <cell r="Q59">
            <v>9.6144412832335924E-3</v>
          </cell>
          <cell r="R59"/>
          <cell r="T59">
            <v>294</v>
          </cell>
          <cell r="U59">
            <v>9.6144412832335924E-3</v>
          </cell>
          <cell r="V59">
            <v>0</v>
          </cell>
        </row>
        <row r="60">
          <cell r="A60" t="str">
            <v>M'care HMO Days</v>
          </cell>
          <cell r="B60">
            <v>0</v>
          </cell>
          <cell r="C60">
            <v>1100</v>
          </cell>
          <cell r="D60">
            <v>3.3339395041522703E-2</v>
          </cell>
          <cell r="F60">
            <v>1155</v>
          </cell>
          <cell r="G60">
            <v>3.4135240572171655E-2</v>
          </cell>
          <cell r="I60">
            <v>280</v>
          </cell>
          <cell r="J60">
            <v>2.8240040342914774E-2</v>
          </cell>
          <cell r="K60">
            <v>2.9486099410278011E-2</v>
          </cell>
          <cell r="L60">
            <v>838</v>
          </cell>
          <cell r="M60">
            <v>2.8276420569577541E-2</v>
          </cell>
          <cell r="N60">
            <v>0</v>
          </cell>
          <cell r="O60">
            <v>0</v>
          </cell>
          <cell r="P60">
            <v>866</v>
          </cell>
          <cell r="Q60">
            <v>2.8320088949932959E-2</v>
          </cell>
          <cell r="R60"/>
          <cell r="T60">
            <v>866</v>
          </cell>
          <cell r="U60">
            <v>2.8320088949932959E-2</v>
          </cell>
          <cell r="V60"/>
        </row>
        <row r="61">
          <cell r="A61" t="str">
            <v>Catamount Days</v>
          </cell>
          <cell r="B61">
            <v>0</v>
          </cell>
          <cell r="C61">
            <v>185</v>
          </cell>
          <cell r="D61">
            <v>5.6070800751651818E-3</v>
          </cell>
          <cell r="F61">
            <v>249</v>
          </cell>
          <cell r="G61">
            <v>7.3590258895850575E-3</v>
          </cell>
          <cell r="I61">
            <v>145</v>
          </cell>
          <cell r="J61">
            <v>1.4624306606152295E-2</v>
          </cell>
          <cell r="K61">
            <v>1.5269587194608256E-2</v>
          </cell>
          <cell r="L61">
            <v>434</v>
          </cell>
          <cell r="M61">
            <v>1.4644351464435146E-2</v>
          </cell>
          <cell r="N61">
            <v>0</v>
          </cell>
          <cell r="O61">
            <v>0</v>
          </cell>
          <cell r="P61">
            <v>448</v>
          </cell>
          <cell r="Q61">
            <v>1.4650577193498807E-2</v>
          </cell>
          <cell r="R61">
            <v>0</v>
          </cell>
          <cell r="T61">
            <v>448</v>
          </cell>
          <cell r="U61">
            <v>1.4650577193498807E-2</v>
          </cell>
          <cell r="V61">
            <v>0</v>
          </cell>
        </row>
        <row r="62">
          <cell r="A62" t="str">
            <v>Pace VT Days</v>
          </cell>
          <cell r="B62">
            <v>0</v>
          </cell>
          <cell r="C62">
            <v>72</v>
          </cell>
          <cell r="D62">
            <v>2.1822149481723948E-3</v>
          </cell>
          <cell r="F62">
            <v>223</v>
          </cell>
          <cell r="G62">
            <v>6.5906135477006743E-3</v>
          </cell>
          <cell r="I62">
            <v>221</v>
          </cell>
          <cell r="J62">
            <v>2.2289460413514876E-2</v>
          </cell>
          <cell r="K62">
            <v>2.327295703454086E-2</v>
          </cell>
          <cell r="L62">
            <v>661</v>
          </cell>
          <cell r="M62">
            <v>2.2303954649750303E-2</v>
          </cell>
          <cell r="N62">
            <v>-683</v>
          </cell>
          <cell r="O62">
            <v>0</v>
          </cell>
          <cell r="P62">
            <v>0</v>
          </cell>
          <cell r="Q62">
            <v>0</v>
          </cell>
          <cell r="R62">
            <v>0</v>
          </cell>
          <cell r="T62">
            <v>0</v>
          </cell>
          <cell r="U62">
            <v>0</v>
          </cell>
          <cell r="V62">
            <v>0</v>
          </cell>
        </row>
        <row r="63">
          <cell r="A63" t="str">
            <v>Commercial Days</v>
          </cell>
          <cell r="B63">
            <v>0</v>
          </cell>
          <cell r="C63">
            <v>2075</v>
          </cell>
          <cell r="D63">
            <v>6.2890222464690546E-2</v>
          </cell>
          <cell r="F63">
            <v>1593</v>
          </cell>
          <cell r="G63">
            <v>4.7080033100839344E-2</v>
          </cell>
          <cell r="I63">
            <v>482</v>
          </cell>
          <cell r="J63">
            <v>4.861321230458901E-2</v>
          </cell>
          <cell r="K63">
            <v>5.0758213984835723E-2</v>
          </cell>
          <cell r="L63">
            <v>1442</v>
          </cell>
          <cell r="M63">
            <v>4.8657038736671612E-2</v>
          </cell>
          <cell r="N63">
            <v>0</v>
          </cell>
          <cell r="O63">
            <v>0</v>
          </cell>
          <cell r="P63">
            <v>1490</v>
          </cell>
          <cell r="Q63">
            <v>4.8726250040877724E-2</v>
          </cell>
          <cell r="R63"/>
          <cell r="T63">
            <v>1490</v>
          </cell>
          <cell r="U63">
            <v>4.8726250040877724E-2</v>
          </cell>
          <cell r="V63"/>
        </row>
        <row r="64">
          <cell r="A64" t="str">
            <v>Workers Comp Days</v>
          </cell>
          <cell r="B64">
            <v>0</v>
          </cell>
          <cell r="C64">
            <v>39</v>
          </cell>
          <cell r="D64">
            <v>1.1820330969267139E-3</v>
          </cell>
          <cell r="F64">
            <v>49</v>
          </cell>
          <cell r="G64">
            <v>1.4481617212436459E-3</v>
          </cell>
          <cell r="I64">
            <v>9</v>
          </cell>
          <cell r="J64">
            <v>9.0771558245083205E-4</v>
          </cell>
          <cell r="K64">
            <v>9.4776748104465037E-4</v>
          </cell>
          <cell r="L64">
            <v>27</v>
          </cell>
          <cell r="M64">
            <v>9.1105412336347689E-4</v>
          </cell>
          <cell r="N64"/>
          <cell r="O64">
            <v>0</v>
          </cell>
          <cell r="P64">
            <v>28</v>
          </cell>
          <cell r="Q64">
            <v>9.1566107459367543E-4</v>
          </cell>
          <cell r="R64"/>
          <cell r="T64">
            <v>28</v>
          </cell>
          <cell r="U64">
            <v>9.1566107459367543E-4</v>
          </cell>
          <cell r="V64"/>
        </row>
        <row r="65">
          <cell r="A65" t="str">
            <v>Selfpay Days</v>
          </cell>
          <cell r="B65">
            <v>0</v>
          </cell>
          <cell r="C65">
            <v>1550</v>
          </cell>
          <cell r="D65">
            <v>4.6978238467600172E-2</v>
          </cell>
          <cell r="F65">
            <v>1203</v>
          </cell>
          <cell r="G65">
            <v>3.5553847972573591E-2</v>
          </cell>
          <cell r="I65">
            <v>260</v>
          </cell>
          <cell r="J65">
            <v>2.6222894604135148E-2</v>
          </cell>
          <cell r="K65">
            <v>2.737994945240101E-2</v>
          </cell>
          <cell r="L65">
            <v>778</v>
          </cell>
          <cell r="M65">
            <v>2.6251855850992038E-2</v>
          </cell>
          <cell r="N65"/>
          <cell r="P65">
            <v>804</v>
          </cell>
          <cell r="Q65">
            <v>2.6292553713332681E-2</v>
          </cell>
          <cell r="R65"/>
          <cell r="T65">
            <v>804</v>
          </cell>
          <cell r="U65">
            <v>2.6292553713332681E-2</v>
          </cell>
          <cell r="V65"/>
        </row>
        <row r="66">
          <cell r="A66" t="str">
            <v>TOTAL PATIENT DAYS</v>
          </cell>
          <cell r="B66">
            <v>0</v>
          </cell>
          <cell r="C66">
            <v>32994</v>
          </cell>
          <cell r="D66">
            <v>1</v>
          </cell>
          <cell r="F66">
            <v>33836</v>
          </cell>
          <cell r="G66">
            <v>0.99999999999999978</v>
          </cell>
          <cell r="I66">
            <v>9915</v>
          </cell>
          <cell r="J66">
            <v>1</v>
          </cell>
          <cell r="K66">
            <v>0</v>
          </cell>
          <cell r="L66">
            <v>29636</v>
          </cell>
          <cell r="M66">
            <v>0.99999999999999978</v>
          </cell>
          <cell r="N66"/>
          <cell r="P66">
            <v>30579</v>
          </cell>
          <cell r="Q66">
            <v>1</v>
          </cell>
          <cell r="R66"/>
          <cell r="T66">
            <v>30579</v>
          </cell>
          <cell r="U66">
            <v>1</v>
          </cell>
          <cell r="V66"/>
        </row>
        <row r="67">
          <cell r="A67">
            <v>0</v>
          </cell>
          <cell r="B67">
            <v>0</v>
          </cell>
          <cell r="D67">
            <v>0</v>
          </cell>
          <cell r="G67">
            <v>0</v>
          </cell>
          <cell r="J67">
            <v>0</v>
          </cell>
          <cell r="L67"/>
          <cell r="M67">
            <v>0</v>
          </cell>
          <cell r="N67">
            <v>0</v>
          </cell>
          <cell r="P67"/>
          <cell r="Q67">
            <v>0</v>
          </cell>
          <cell r="R67">
            <v>0</v>
          </cell>
          <cell r="T67"/>
          <cell r="U67">
            <v>0</v>
          </cell>
          <cell r="V67">
            <v>0</v>
          </cell>
        </row>
        <row r="68">
          <cell r="A68" t="str">
            <v xml:space="preserve">DISCHARGES BY PAYOR </v>
          </cell>
          <cell r="B68">
            <v>0</v>
          </cell>
          <cell r="D68">
            <v>0</v>
          </cell>
          <cell r="G68">
            <v>0</v>
          </cell>
          <cell r="J68">
            <v>0</v>
          </cell>
          <cell r="M68">
            <v>0</v>
          </cell>
          <cell r="N68">
            <v>0</v>
          </cell>
          <cell r="Q68">
            <v>0</v>
          </cell>
          <cell r="R68">
            <v>0</v>
          </cell>
          <cell r="T68">
            <v>0</v>
          </cell>
          <cell r="U68">
            <v>0</v>
          </cell>
          <cell r="V68">
            <v>0</v>
          </cell>
        </row>
        <row r="69">
          <cell r="A69" t="str">
            <v>Medicare IP DRG Discharges</v>
          </cell>
          <cell r="B69">
            <v>0</v>
          </cell>
          <cell r="C69">
            <v>3293</v>
          </cell>
          <cell r="D69">
            <v>0.46862103315781983</v>
          </cell>
          <cell r="F69">
            <v>3095</v>
          </cell>
          <cell r="G69">
            <v>0.4523531131248173</v>
          </cell>
          <cell r="I69">
            <v>1013</v>
          </cell>
          <cell r="J69">
            <v>0.46639042357274402</v>
          </cell>
          <cell r="K69">
            <v>0</v>
          </cell>
          <cell r="L69">
            <v>2884</v>
          </cell>
          <cell r="M69">
            <v>0.46644023936600354</v>
          </cell>
          <cell r="N69">
            <v>64</v>
          </cell>
          <cell r="O69">
            <v>0</v>
          </cell>
          <cell r="P69">
            <v>2994</v>
          </cell>
          <cell r="Q69">
            <v>0.47659980897803245</v>
          </cell>
          <cell r="R69"/>
          <cell r="T69">
            <v>2994</v>
          </cell>
          <cell r="U69">
            <v>0.47659980897803245</v>
          </cell>
          <cell r="V69"/>
        </row>
        <row r="70">
          <cell r="A70" t="str">
            <v>Medicare Rehab Discharges</v>
          </cell>
          <cell r="B70">
            <v>0</v>
          </cell>
          <cell r="C70">
            <v>0</v>
          </cell>
          <cell r="D70">
            <v>0</v>
          </cell>
          <cell r="F70">
            <v>147</v>
          </cell>
          <cell r="G70">
            <v>2.1484945922244959E-2</v>
          </cell>
          <cell r="I70">
            <v>0</v>
          </cell>
          <cell r="J70">
            <v>0</v>
          </cell>
          <cell r="K70">
            <v>0</v>
          </cell>
          <cell r="L70">
            <v>0</v>
          </cell>
          <cell r="M70">
            <v>0</v>
          </cell>
          <cell r="N70">
            <v>0</v>
          </cell>
          <cell r="O70">
            <v>0</v>
          </cell>
          <cell r="P70">
            <v>0</v>
          </cell>
          <cell r="Q70">
            <v>0</v>
          </cell>
          <cell r="R70"/>
          <cell r="T70">
            <v>0</v>
          </cell>
          <cell r="U70">
            <v>0</v>
          </cell>
          <cell r="V70"/>
        </row>
        <row r="71">
          <cell r="A71" t="str">
            <v>Medicare Psych Discharges</v>
          </cell>
          <cell r="B71">
            <v>0</v>
          </cell>
          <cell r="C71">
            <v>157</v>
          </cell>
          <cell r="D71">
            <v>2.2342393624590864E-2</v>
          </cell>
          <cell r="F71">
            <v>148</v>
          </cell>
          <cell r="G71">
            <v>2.1631102016954108E-2</v>
          </cell>
          <cell r="I71">
            <v>54</v>
          </cell>
          <cell r="J71">
            <v>2.4861878453038673E-2</v>
          </cell>
          <cell r="L71">
            <v>154</v>
          </cell>
          <cell r="M71">
            <v>2.4907003072941938E-2</v>
          </cell>
          <cell r="N71">
            <v>0</v>
          </cell>
          <cell r="O71">
            <v>0</v>
          </cell>
          <cell r="P71">
            <v>156</v>
          </cell>
          <cell r="Q71">
            <v>2.4832855778414518E-2</v>
          </cell>
          <cell r="R71"/>
          <cell r="T71">
            <v>156</v>
          </cell>
          <cell r="U71">
            <v>2.4832855778414518E-2</v>
          </cell>
          <cell r="V71"/>
        </row>
        <row r="72">
          <cell r="A72" t="str">
            <v>Medicaid DRG Discharges</v>
          </cell>
          <cell r="B72">
            <v>0</v>
          </cell>
          <cell r="C72">
            <v>1255</v>
          </cell>
          <cell r="D72">
            <v>0.17859684075707982</v>
          </cell>
          <cell r="F72">
            <v>1210</v>
          </cell>
          <cell r="G72">
            <v>0.17684887459807075</v>
          </cell>
          <cell r="I72">
            <v>348</v>
          </cell>
          <cell r="J72">
            <v>0.16022099447513813</v>
          </cell>
          <cell r="L72">
            <v>990</v>
          </cell>
          <cell r="M72">
            <v>0.16011644832605532</v>
          </cell>
          <cell r="N72">
            <v>0</v>
          </cell>
          <cell r="P72">
            <v>1007</v>
          </cell>
          <cell r="Q72">
            <v>0.16029926774912448</v>
          </cell>
          <cell r="R72"/>
          <cell r="T72">
            <v>1007</v>
          </cell>
          <cell r="U72">
            <v>0.16029926774912448</v>
          </cell>
          <cell r="V72"/>
        </row>
        <row r="73">
          <cell r="A73" t="str">
            <v>Medicaid Rehab Discharges</v>
          </cell>
          <cell r="B73">
            <v>0</v>
          </cell>
          <cell r="C73">
            <v>0</v>
          </cell>
          <cell r="D73">
            <v>0</v>
          </cell>
          <cell r="F73">
            <v>15</v>
          </cell>
          <cell r="G73">
            <v>2.1923414206372407E-3</v>
          </cell>
          <cell r="I73">
            <v>0</v>
          </cell>
          <cell r="J73">
            <v>0</v>
          </cell>
          <cell r="L73">
            <v>0</v>
          </cell>
          <cell r="M73">
            <v>0</v>
          </cell>
          <cell r="N73">
            <v>0</v>
          </cell>
          <cell r="P73">
            <v>0</v>
          </cell>
          <cell r="Q73">
            <v>0</v>
          </cell>
          <cell r="R73"/>
          <cell r="T73">
            <v>0</v>
          </cell>
          <cell r="U73">
            <v>0</v>
          </cell>
          <cell r="V73"/>
        </row>
        <row r="74">
          <cell r="A74" t="str">
            <v>Medicaid Psych Discharges</v>
          </cell>
          <cell r="B74">
            <v>0</v>
          </cell>
          <cell r="C74">
            <v>268</v>
          </cell>
          <cell r="D74">
            <v>3.8138608225416253E-2</v>
          </cell>
          <cell r="F74">
            <v>225</v>
          </cell>
          <cell r="G74">
            <v>3.2885121309558611E-2</v>
          </cell>
          <cell r="I74">
            <v>77</v>
          </cell>
          <cell r="J74">
            <v>3.5451197053406998E-2</v>
          </cell>
          <cell r="L74">
            <v>219</v>
          </cell>
          <cell r="M74">
            <v>3.5419699175157693E-2</v>
          </cell>
          <cell r="N74">
            <v>0</v>
          </cell>
          <cell r="P74">
            <v>223</v>
          </cell>
          <cell r="Q74">
            <v>3.5498248965297678E-2</v>
          </cell>
          <cell r="R74"/>
          <cell r="T74">
            <v>223</v>
          </cell>
          <cell r="U74">
            <v>3.5498248965297678E-2</v>
          </cell>
          <cell r="V74"/>
        </row>
        <row r="75">
          <cell r="A75" t="str">
            <v>BCBS Discharges</v>
          </cell>
          <cell r="B75">
            <v>0</v>
          </cell>
          <cell r="C75">
            <v>935</v>
          </cell>
          <cell r="D75">
            <v>0.13305820407001565</v>
          </cell>
          <cell r="F75">
            <v>875</v>
          </cell>
          <cell r="G75">
            <v>0.12788658287050569</v>
          </cell>
          <cell r="I75">
            <v>295</v>
          </cell>
          <cell r="J75">
            <v>0.13581952117863719</v>
          </cell>
          <cell r="L75">
            <v>840</v>
          </cell>
          <cell r="M75">
            <v>0.1358563803978651</v>
          </cell>
          <cell r="N75">
            <v>0</v>
          </cell>
          <cell r="P75">
            <v>853</v>
          </cell>
          <cell r="Q75">
            <v>0.13578478191658708</v>
          </cell>
          <cell r="R75"/>
          <cell r="T75">
            <v>853</v>
          </cell>
          <cell r="U75">
            <v>0.13578478191658708</v>
          </cell>
          <cell r="V75"/>
        </row>
        <row r="76">
          <cell r="A76" t="str">
            <v>BCBS Psych Discharges</v>
          </cell>
          <cell r="B76">
            <v>0</v>
          </cell>
          <cell r="C76">
            <v>36</v>
          </cell>
          <cell r="D76">
            <v>5.1230966272947202E-3</v>
          </cell>
          <cell r="F76">
            <v>46</v>
          </cell>
          <cell r="G76">
            <v>6.7231803566208713E-3</v>
          </cell>
          <cell r="I76">
            <v>15</v>
          </cell>
          <cell r="J76">
            <v>6.9060773480662981E-3</v>
          </cell>
          <cell r="L76">
            <v>43</v>
          </cell>
          <cell r="M76">
            <v>6.9545528060811906E-3</v>
          </cell>
          <cell r="N76">
            <v>0</v>
          </cell>
          <cell r="P76">
            <v>43</v>
          </cell>
          <cell r="Q76">
            <v>6.8449538363578475E-3</v>
          </cell>
          <cell r="R76"/>
          <cell r="T76">
            <v>43</v>
          </cell>
          <cell r="U76">
            <v>6.8449538363578475E-3</v>
          </cell>
          <cell r="V76"/>
        </row>
        <row r="77">
          <cell r="A77" t="str">
            <v>M'care HMO Discharges</v>
          </cell>
          <cell r="B77">
            <v>0</v>
          </cell>
          <cell r="C77">
            <v>158</v>
          </cell>
          <cell r="D77">
            <v>2.2484701864237941E-2</v>
          </cell>
          <cell r="F77">
            <v>207</v>
          </cell>
          <cell r="G77">
            <v>3.0254311604793919E-2</v>
          </cell>
          <cell r="I77">
            <v>72</v>
          </cell>
          <cell r="J77">
            <v>3.3149171270718231E-2</v>
          </cell>
          <cell r="L77">
            <v>205</v>
          </cell>
          <cell r="M77">
            <v>3.3155426168526604E-2</v>
          </cell>
          <cell r="N77">
            <v>0</v>
          </cell>
          <cell r="P77">
            <v>208</v>
          </cell>
          <cell r="Q77">
            <v>3.3110474371219355E-2</v>
          </cell>
          <cell r="R77"/>
          <cell r="T77">
            <v>208</v>
          </cell>
          <cell r="U77">
            <v>3.3110474371219355E-2</v>
          </cell>
          <cell r="V77"/>
        </row>
        <row r="78">
          <cell r="A78" t="str">
            <v>Catamount Discharges</v>
          </cell>
          <cell r="B78">
            <v>0</v>
          </cell>
          <cell r="C78">
            <v>42</v>
          </cell>
          <cell r="D78">
            <v>5.9769460651771739E-3</v>
          </cell>
          <cell r="F78">
            <v>56</v>
          </cell>
          <cell r="G78">
            <v>8.1847413037123649E-3</v>
          </cell>
          <cell r="I78">
            <v>36</v>
          </cell>
          <cell r="J78">
            <v>1.6574585635359115E-2</v>
          </cell>
          <cell r="L78">
            <v>102</v>
          </cell>
          <cell r="M78">
            <v>1.6496846191169336E-2</v>
          </cell>
          <cell r="N78">
            <v>0</v>
          </cell>
          <cell r="P78">
            <v>104</v>
          </cell>
          <cell r="Q78">
            <v>1.6555237185609677E-2</v>
          </cell>
          <cell r="R78">
            <v>0</v>
          </cell>
          <cell r="T78">
            <v>104</v>
          </cell>
          <cell r="U78">
            <v>1.6555237185609677E-2</v>
          </cell>
          <cell r="V78">
            <v>0</v>
          </cell>
        </row>
        <row r="79">
          <cell r="A79" t="str">
            <v>Pace VT Discharges</v>
          </cell>
          <cell r="B79">
            <v>0</v>
          </cell>
          <cell r="C79">
            <v>21</v>
          </cell>
          <cell r="D79">
            <v>2.9884730325885869E-3</v>
          </cell>
          <cell r="F79">
            <v>38</v>
          </cell>
          <cell r="G79">
            <v>5.553931598947676E-3</v>
          </cell>
          <cell r="I79">
            <v>22</v>
          </cell>
          <cell r="J79">
            <v>1.0128913443830571E-2</v>
          </cell>
          <cell r="L79">
            <v>63</v>
          </cell>
          <cell r="M79">
            <v>1.0189228529839884E-2</v>
          </cell>
          <cell r="N79">
            <v>-64</v>
          </cell>
          <cell r="P79">
            <v>0</v>
          </cell>
          <cell r="Q79">
            <v>0</v>
          </cell>
          <cell r="R79">
            <v>0</v>
          </cell>
          <cell r="T79">
            <v>0</v>
          </cell>
          <cell r="U79">
            <v>0</v>
          </cell>
          <cell r="V79">
            <v>0</v>
          </cell>
        </row>
        <row r="80">
          <cell r="A80" t="str">
            <v>Commercial Discharges</v>
          </cell>
          <cell r="B80">
            <v>0</v>
          </cell>
          <cell r="C80">
            <v>543</v>
          </cell>
          <cell r="D80">
            <v>7.7273374128362035E-2</v>
          </cell>
          <cell r="F80">
            <v>494</v>
          </cell>
          <cell r="G80">
            <v>7.2201110786319786E-2</v>
          </cell>
          <cell r="I80">
            <v>170</v>
          </cell>
          <cell r="J80">
            <v>7.8268876611418042E-2</v>
          </cell>
          <cell r="L80">
            <v>484</v>
          </cell>
          <cell r="M80">
            <v>7.8279152514960371E-2</v>
          </cell>
          <cell r="N80">
            <v>0</v>
          </cell>
          <cell r="P80">
            <v>492</v>
          </cell>
          <cell r="Q80">
            <v>7.8319006685768869E-2</v>
          </cell>
          <cell r="R80"/>
          <cell r="T80">
            <v>492</v>
          </cell>
          <cell r="U80">
            <v>7.8319006685768869E-2</v>
          </cell>
          <cell r="V80"/>
        </row>
        <row r="81">
          <cell r="A81" t="str">
            <v>Workers Comp Discharges</v>
          </cell>
          <cell r="B81">
            <v>0</v>
          </cell>
          <cell r="C81">
            <v>15</v>
          </cell>
          <cell r="D81">
            <v>2.1346235947061333E-3</v>
          </cell>
          <cell r="F81">
            <v>21</v>
          </cell>
          <cell r="G81">
            <v>3.0692779888921366E-3</v>
          </cell>
          <cell r="I81">
            <v>5</v>
          </cell>
          <cell r="J81">
            <v>2.3020257826887663E-3</v>
          </cell>
          <cell r="L81">
            <v>14</v>
          </cell>
          <cell r="M81">
            <v>2.2642730066310852E-3</v>
          </cell>
          <cell r="N81"/>
          <cell r="P81">
            <v>14</v>
          </cell>
          <cell r="Q81">
            <v>2.2285896211397642E-3</v>
          </cell>
          <cell r="R81"/>
          <cell r="T81">
            <v>14</v>
          </cell>
          <cell r="U81">
            <v>2.2285896211397642E-3</v>
          </cell>
          <cell r="V81"/>
        </row>
        <row r="82">
          <cell r="A82" t="str">
            <v>Selfpay Discharges</v>
          </cell>
          <cell r="B82">
            <v>0</v>
          </cell>
          <cell r="C82">
            <v>304</v>
          </cell>
          <cell r="D82">
            <v>4.3261704852710969E-2</v>
          </cell>
          <cell r="F82">
            <v>265</v>
          </cell>
          <cell r="G82">
            <v>3.8731365097924582E-2</v>
          </cell>
          <cell r="I82">
            <v>65</v>
          </cell>
          <cell r="J82">
            <v>2.9926335174953959E-2</v>
          </cell>
          <cell r="L82">
            <v>185</v>
          </cell>
          <cell r="M82">
            <v>2.9920750444767913E-2</v>
          </cell>
          <cell r="N82"/>
          <cell r="P82">
            <v>188</v>
          </cell>
          <cell r="Q82">
            <v>2.9926774912448266E-2</v>
          </cell>
          <cell r="R82"/>
          <cell r="T82">
            <v>188</v>
          </cell>
          <cell r="U82">
            <v>2.9926774912448266E-2</v>
          </cell>
          <cell r="V82"/>
        </row>
        <row r="83">
          <cell r="A83" t="str">
            <v>TOTAL DISCHARGES</v>
          </cell>
          <cell r="B83">
            <v>0</v>
          </cell>
          <cell r="C83">
            <v>7027</v>
          </cell>
          <cell r="D83">
            <v>0.99999999999999989</v>
          </cell>
          <cell r="E83">
            <v>0</v>
          </cell>
          <cell r="F83">
            <v>6842</v>
          </cell>
          <cell r="G83">
            <v>1</v>
          </cell>
          <cell r="H83">
            <v>0</v>
          </cell>
          <cell r="I83">
            <v>2172</v>
          </cell>
          <cell r="J83">
            <v>0.99999999999999989</v>
          </cell>
          <cell r="K83">
            <v>0</v>
          </cell>
          <cell r="L83">
            <v>6183</v>
          </cell>
          <cell r="M83">
            <v>0.99999999999999989</v>
          </cell>
          <cell r="N83"/>
          <cell r="P83">
            <v>6282</v>
          </cell>
          <cell r="Q83">
            <v>1</v>
          </cell>
          <cell r="R83"/>
          <cell r="T83">
            <v>6282</v>
          </cell>
          <cell r="U83">
            <v>1</v>
          </cell>
          <cell r="V83"/>
        </row>
        <row r="84">
          <cell r="A84">
            <v>0</v>
          </cell>
          <cell r="B84">
            <v>0</v>
          </cell>
          <cell r="C84">
            <v>0</v>
          </cell>
          <cell r="D84">
            <v>0</v>
          </cell>
          <cell r="E84">
            <v>0</v>
          </cell>
          <cell r="F84">
            <v>0</v>
          </cell>
          <cell r="G84">
            <v>0</v>
          </cell>
          <cell r="H84">
            <v>0</v>
          </cell>
          <cell r="I84">
            <v>0</v>
          </cell>
          <cell r="J84">
            <v>0</v>
          </cell>
          <cell r="K84">
            <v>0</v>
          </cell>
          <cell r="L84"/>
          <cell r="M84">
            <v>0</v>
          </cell>
          <cell r="N84">
            <v>0</v>
          </cell>
          <cell r="P84"/>
          <cell r="Q84">
            <v>0</v>
          </cell>
          <cell r="R84">
            <v>0</v>
          </cell>
          <cell r="T84"/>
          <cell r="U84">
            <v>0</v>
          </cell>
          <cell r="V84">
            <v>0</v>
          </cell>
        </row>
        <row r="85">
          <cell r="A85" t="str">
            <v>Medicare Swing Bed Discharges</v>
          </cell>
          <cell r="B85">
            <v>0</v>
          </cell>
          <cell r="C85">
            <v>26</v>
          </cell>
          <cell r="D85">
            <v>3.7000142308239647E-3</v>
          </cell>
          <cell r="E85">
            <v>0</v>
          </cell>
          <cell r="F85">
            <v>29</v>
          </cell>
          <cell r="G85">
            <v>4.2385267465653315E-3</v>
          </cell>
          <cell r="H85">
            <v>0</v>
          </cell>
          <cell r="I85">
            <v>7</v>
          </cell>
          <cell r="J85">
            <v>3.2228360957642726E-3</v>
          </cell>
          <cell r="K85">
            <v>0</v>
          </cell>
          <cell r="L85">
            <v>29.866666666666667</v>
          </cell>
          <cell r="M85">
            <v>4.8304490808129819E-3</v>
          </cell>
          <cell r="N85">
            <v>0</v>
          </cell>
          <cell r="P85">
            <v>29.866666666666667</v>
          </cell>
          <cell r="Q85">
            <v>4.7543245250981645E-3</v>
          </cell>
          <cell r="R85">
            <v>0</v>
          </cell>
          <cell r="T85">
            <v>29.866666666666667</v>
          </cell>
          <cell r="U85">
            <v>4.7543245250981645E-3</v>
          </cell>
        </row>
        <row r="86">
          <cell r="A86">
            <v>0</v>
          </cell>
          <cell r="B86">
            <v>0</v>
          </cell>
          <cell r="C86">
            <v>0</v>
          </cell>
          <cell r="D86">
            <v>0</v>
          </cell>
          <cell r="E86">
            <v>0</v>
          </cell>
          <cell r="F86">
            <v>0</v>
          </cell>
          <cell r="G86">
            <v>0</v>
          </cell>
          <cell r="H86">
            <v>0</v>
          </cell>
          <cell r="I86">
            <v>0</v>
          </cell>
          <cell r="J86">
            <v>0</v>
          </cell>
          <cell r="K86">
            <v>0</v>
          </cell>
          <cell r="L86">
            <v>0</v>
          </cell>
          <cell r="M86">
            <v>0</v>
          </cell>
          <cell r="N86">
            <v>0</v>
          </cell>
          <cell r="Q86">
            <v>0</v>
          </cell>
          <cell r="R86">
            <v>0</v>
          </cell>
          <cell r="U86">
            <v>0</v>
          </cell>
          <cell r="V86">
            <v>0</v>
          </cell>
        </row>
        <row r="87">
          <cell r="A87" t="str">
            <v>AVERAGE LENGTH OF STAY</v>
          </cell>
          <cell r="B87">
            <v>0</v>
          </cell>
          <cell r="C87">
            <v>0</v>
          </cell>
          <cell r="D87">
            <v>0</v>
          </cell>
          <cell r="E87">
            <v>0</v>
          </cell>
          <cell r="F87">
            <v>0</v>
          </cell>
          <cell r="G87">
            <v>0</v>
          </cell>
          <cell r="H87">
            <v>0</v>
          </cell>
          <cell r="I87">
            <v>0</v>
          </cell>
          <cell r="J87">
            <v>0</v>
          </cell>
          <cell r="K87">
            <v>0</v>
          </cell>
          <cell r="L87">
            <v>0</v>
          </cell>
        </row>
        <row r="88">
          <cell r="A88" t="str">
            <v>Medicare IP DRG</v>
          </cell>
          <cell r="B88">
            <v>0</v>
          </cell>
          <cell r="C88">
            <v>4.4479198299423022</v>
          </cell>
          <cell r="D88">
            <v>0</v>
          </cell>
          <cell r="E88">
            <v>0</v>
          </cell>
          <cell r="F88">
            <v>4.5386106623586429</v>
          </cell>
          <cell r="G88">
            <v>0</v>
          </cell>
          <cell r="H88">
            <v>0</v>
          </cell>
          <cell r="I88">
            <v>4.4106614017768999</v>
          </cell>
          <cell r="J88">
            <v>0</v>
          </cell>
          <cell r="K88">
            <v>0</v>
          </cell>
          <cell r="L88">
            <v>4.6348821081830787</v>
          </cell>
          <cell r="P88">
            <v>4.8410153640614562</v>
          </cell>
          <cell r="T88">
            <v>4.8410153640614562</v>
          </cell>
        </row>
        <row r="89">
          <cell r="A89" t="str">
            <v>Medicare Rehab</v>
          </cell>
          <cell r="B89">
            <v>0</v>
          </cell>
          <cell r="C89">
            <v>0</v>
          </cell>
          <cell r="D89">
            <v>0</v>
          </cell>
          <cell r="E89">
            <v>0</v>
          </cell>
          <cell r="F89">
            <v>13.36734693877551</v>
          </cell>
          <cell r="G89">
            <v>0</v>
          </cell>
          <cell r="H89">
            <v>0</v>
          </cell>
          <cell r="I89">
            <v>0</v>
          </cell>
          <cell r="J89">
            <v>0</v>
          </cell>
          <cell r="K89">
            <v>0</v>
          </cell>
          <cell r="L89">
            <v>0</v>
          </cell>
          <cell r="P89">
            <v>0</v>
          </cell>
          <cell r="T89">
            <v>0</v>
          </cell>
        </row>
        <row r="90">
          <cell r="A90" t="str">
            <v>Medicare Psych</v>
          </cell>
          <cell r="B90">
            <v>0</v>
          </cell>
          <cell r="C90">
            <v>15.694267515923567</v>
          </cell>
          <cell r="D90">
            <v>0</v>
          </cell>
          <cell r="E90">
            <v>0</v>
          </cell>
          <cell r="F90">
            <v>17.70945945945946</v>
          </cell>
          <cell r="G90">
            <v>0</v>
          </cell>
          <cell r="H90">
            <v>0</v>
          </cell>
          <cell r="I90">
            <v>17.092592592592592</v>
          </cell>
          <cell r="J90">
            <v>0</v>
          </cell>
          <cell r="K90">
            <v>0</v>
          </cell>
          <cell r="L90">
            <v>17.928571428571427</v>
          </cell>
          <cell r="P90">
            <v>18.28846153846154</v>
          </cell>
          <cell r="T90">
            <v>18.28846153846154</v>
          </cell>
        </row>
        <row r="91">
          <cell r="A91" t="str">
            <v>Medicaid DRG</v>
          </cell>
          <cell r="B91">
            <v>0</v>
          </cell>
          <cell r="C91">
            <v>3.0262948207171316</v>
          </cell>
          <cell r="D91">
            <v>0</v>
          </cell>
          <cell r="E91">
            <v>0</v>
          </cell>
          <cell r="F91">
            <v>3.0768595041322313</v>
          </cell>
          <cell r="G91">
            <v>0</v>
          </cell>
          <cell r="H91">
            <v>0</v>
          </cell>
          <cell r="I91">
            <v>3.1637931034482758</v>
          </cell>
          <cell r="J91">
            <v>0</v>
          </cell>
          <cell r="K91">
            <v>0</v>
          </cell>
          <cell r="L91">
            <v>3.3272727272727272</v>
          </cell>
          <cell r="P91">
            <v>3.3793445878848063</v>
          </cell>
          <cell r="T91">
            <v>3.3793445878848063</v>
          </cell>
        </row>
        <row r="92">
          <cell r="A92" t="str">
            <v>Medicaid Rehab</v>
          </cell>
          <cell r="B92">
            <v>0</v>
          </cell>
          <cell r="C92">
            <v>0</v>
          </cell>
          <cell r="D92">
            <v>0</v>
          </cell>
          <cell r="E92">
            <v>0</v>
          </cell>
          <cell r="F92">
            <v>14.533333333333333</v>
          </cell>
          <cell r="G92">
            <v>0</v>
          </cell>
          <cell r="H92">
            <v>0</v>
          </cell>
          <cell r="I92">
            <v>0</v>
          </cell>
          <cell r="J92">
            <v>0</v>
          </cell>
          <cell r="K92">
            <v>0</v>
          </cell>
          <cell r="L92">
            <v>0</v>
          </cell>
          <cell r="P92">
            <v>0</v>
          </cell>
          <cell r="T92">
            <v>0</v>
          </cell>
        </row>
        <row r="93">
          <cell r="A93" t="str">
            <v>Medicaid Psych</v>
          </cell>
          <cell r="B93">
            <v>0</v>
          </cell>
          <cell r="C93">
            <v>8.16044776119403</v>
          </cell>
          <cell r="D93">
            <v>0</v>
          </cell>
          <cell r="E93">
            <v>0</v>
          </cell>
          <cell r="F93">
            <v>7.7022222222222219</v>
          </cell>
          <cell r="G93">
            <v>0</v>
          </cell>
          <cell r="H93">
            <v>0</v>
          </cell>
          <cell r="I93">
            <v>8.3376623376623371</v>
          </cell>
          <cell r="J93">
            <v>0</v>
          </cell>
          <cell r="K93">
            <v>0</v>
          </cell>
          <cell r="L93">
            <v>8.7716894977168955</v>
          </cell>
          <cell r="P93">
            <v>8.896860986547086</v>
          </cell>
          <cell r="T93">
            <v>8.896860986547086</v>
          </cell>
        </row>
        <row r="94">
          <cell r="A94" t="str">
            <v>Blue Cross</v>
          </cell>
          <cell r="B94">
            <v>0</v>
          </cell>
          <cell r="C94">
            <v>3.635427394438723</v>
          </cell>
          <cell r="D94">
            <v>0</v>
          </cell>
          <cell r="E94">
            <v>0</v>
          </cell>
          <cell r="F94">
            <v>3.4158523344191098</v>
          </cell>
          <cell r="G94">
            <v>0</v>
          </cell>
          <cell r="H94">
            <v>0</v>
          </cell>
          <cell r="I94">
            <v>3.1129032258064515</v>
          </cell>
          <cell r="J94">
            <v>0</v>
          </cell>
          <cell r="K94">
            <v>0</v>
          </cell>
          <cell r="L94">
            <v>3.2695356738391848</v>
          </cell>
          <cell r="P94">
            <v>3.3292410714285716</v>
          </cell>
          <cell r="T94">
            <v>3.3292410714285716</v>
          </cell>
        </row>
        <row r="95">
          <cell r="A95" t="str">
            <v>M'care HMO</v>
          </cell>
          <cell r="B95">
            <v>0</v>
          </cell>
          <cell r="C95">
            <v>6.962025316455696</v>
          </cell>
          <cell r="D95">
            <v>0</v>
          </cell>
          <cell r="E95">
            <v>0</v>
          </cell>
          <cell r="F95">
            <v>5.5797101449275361</v>
          </cell>
          <cell r="G95">
            <v>0</v>
          </cell>
          <cell r="H95">
            <v>0</v>
          </cell>
          <cell r="I95">
            <v>3.8888888888888888</v>
          </cell>
          <cell r="J95">
            <v>0</v>
          </cell>
          <cell r="K95">
            <v>0</v>
          </cell>
          <cell r="L95">
            <v>4.0878048780487806</v>
          </cell>
          <cell r="P95">
            <v>4.1634615384615383</v>
          </cell>
          <cell r="T95">
            <v>4.1634615384615383</v>
          </cell>
        </row>
        <row r="96">
          <cell r="A96" t="str">
            <v>Catamount</v>
          </cell>
          <cell r="B96">
            <v>0</v>
          </cell>
          <cell r="C96">
            <v>4.4047619047619051</v>
          </cell>
          <cell r="D96">
            <v>0</v>
          </cell>
          <cell r="E96">
            <v>0</v>
          </cell>
          <cell r="F96">
            <v>4.4464285714285712</v>
          </cell>
          <cell r="G96">
            <v>0</v>
          </cell>
          <cell r="H96">
            <v>0</v>
          </cell>
          <cell r="I96">
            <v>4.0277777777777777</v>
          </cell>
          <cell r="J96">
            <v>0</v>
          </cell>
          <cell r="K96">
            <v>0</v>
          </cell>
          <cell r="L96">
            <v>4.2549019607843137</v>
          </cell>
          <cell r="P96">
            <v>4.3076923076923075</v>
          </cell>
          <cell r="T96">
            <v>4.3076923076923075</v>
          </cell>
        </row>
        <row r="97">
          <cell r="A97" t="str">
            <v>Pace VT</v>
          </cell>
          <cell r="B97">
            <v>0</v>
          </cell>
          <cell r="C97">
            <v>3.4285714285714284</v>
          </cell>
          <cell r="D97">
            <v>0</v>
          </cell>
          <cell r="E97">
            <v>0</v>
          </cell>
          <cell r="F97">
            <v>5.8684210526315788</v>
          </cell>
          <cell r="G97">
            <v>0</v>
          </cell>
          <cell r="H97">
            <v>0</v>
          </cell>
          <cell r="I97">
            <v>10.045454545454545</v>
          </cell>
          <cell r="J97">
            <v>0</v>
          </cell>
          <cell r="K97">
            <v>0</v>
          </cell>
          <cell r="L97">
            <v>10.492063492063492</v>
          </cell>
          <cell r="P97">
            <v>0</v>
          </cell>
          <cell r="T97">
            <v>0</v>
          </cell>
        </row>
        <row r="98">
          <cell r="A98" t="str">
            <v>Commercial</v>
          </cell>
          <cell r="B98">
            <v>0</v>
          </cell>
          <cell r="C98">
            <v>3.8213627992633517</v>
          </cell>
          <cell r="D98">
            <v>0</v>
          </cell>
          <cell r="E98">
            <v>0</v>
          </cell>
          <cell r="F98">
            <v>3.2246963562753037</v>
          </cell>
          <cell r="G98">
            <v>0</v>
          </cell>
          <cell r="H98">
            <v>0</v>
          </cell>
          <cell r="I98">
            <v>2.835294117647059</v>
          </cell>
          <cell r="J98">
            <v>0</v>
          </cell>
          <cell r="K98">
            <v>0</v>
          </cell>
          <cell r="L98">
            <v>2.9793388429752068</v>
          </cell>
          <cell r="P98">
            <v>3.0284552845528454</v>
          </cell>
          <cell r="T98">
            <v>3.0284552845528454</v>
          </cell>
        </row>
        <row r="99">
          <cell r="A99" t="str">
            <v>Workers Comp</v>
          </cell>
          <cell r="B99">
            <v>0</v>
          </cell>
          <cell r="C99">
            <v>2.6</v>
          </cell>
          <cell r="D99">
            <v>0</v>
          </cell>
          <cell r="E99">
            <v>0</v>
          </cell>
          <cell r="F99">
            <v>2.3333333333333335</v>
          </cell>
          <cell r="G99">
            <v>0</v>
          </cell>
          <cell r="H99">
            <v>0</v>
          </cell>
          <cell r="I99">
            <v>1.8</v>
          </cell>
          <cell r="J99">
            <v>0</v>
          </cell>
          <cell r="K99">
            <v>0</v>
          </cell>
          <cell r="L99">
            <v>1.9285714285714286</v>
          </cell>
          <cell r="P99">
            <v>2</v>
          </cell>
          <cell r="T99">
            <v>2</v>
          </cell>
        </row>
        <row r="100">
          <cell r="A100" t="str">
            <v>Self Pay</v>
          </cell>
          <cell r="B100">
            <v>0</v>
          </cell>
          <cell r="C100">
            <v>5.0986842105263159</v>
          </cell>
          <cell r="D100">
            <v>0</v>
          </cell>
          <cell r="E100">
            <v>0</v>
          </cell>
          <cell r="F100">
            <v>4.5396226415094336</v>
          </cell>
          <cell r="G100">
            <v>0</v>
          </cell>
          <cell r="H100">
            <v>0</v>
          </cell>
          <cell r="I100">
            <v>4</v>
          </cell>
          <cell r="J100">
            <v>0</v>
          </cell>
          <cell r="K100">
            <v>0</v>
          </cell>
          <cell r="L100">
            <v>4.2054054054054051</v>
          </cell>
          <cell r="P100">
            <v>4.2765957446808507</v>
          </cell>
          <cell r="T100">
            <v>4.2765957446808507</v>
          </cell>
        </row>
        <row r="101">
          <cell r="A101" t="str">
            <v>Overall ALOS (exc swing + Level II)</v>
          </cell>
          <cell r="B101">
            <v>0</v>
          </cell>
          <cell r="C101">
            <v>4.5036288601110002</v>
          </cell>
          <cell r="D101">
            <v>0</v>
          </cell>
          <cell r="E101">
            <v>0</v>
          </cell>
          <cell r="F101">
            <v>4.6660333235895939</v>
          </cell>
          <cell r="G101">
            <v>0</v>
          </cell>
          <cell r="H101">
            <v>0</v>
          </cell>
          <cell r="I101">
            <v>4.3720073664825048</v>
          </cell>
          <cell r="J101">
            <v>0</v>
          </cell>
          <cell r="K101">
            <v>0</v>
          </cell>
          <cell r="L101">
            <v>4.5948568655992235</v>
          </cell>
          <cell r="P101">
            <v>4.6725565106653928</v>
          </cell>
          <cell r="T101">
            <v>4.6725565106653928</v>
          </cell>
        </row>
        <row r="102">
          <cell r="A102" t="str">
            <v>Swing Bed ALOS</v>
          </cell>
          <cell r="B102">
            <v>0</v>
          </cell>
          <cell r="C102">
            <v>7.4230769230769234</v>
          </cell>
          <cell r="D102">
            <v>0</v>
          </cell>
          <cell r="E102">
            <v>0</v>
          </cell>
          <cell r="F102">
            <v>14.896551724137931</v>
          </cell>
          <cell r="G102">
            <v>0</v>
          </cell>
          <cell r="H102">
            <v>0</v>
          </cell>
          <cell r="I102">
            <v>10.142857142857142</v>
          </cell>
          <cell r="J102">
            <v>0</v>
          </cell>
          <cell r="K102">
            <v>0</v>
          </cell>
          <cell r="L102">
            <v>7.5</v>
          </cell>
          <cell r="M102">
            <v>0</v>
          </cell>
          <cell r="N102">
            <v>0</v>
          </cell>
          <cell r="O102">
            <v>0</v>
          </cell>
          <cell r="P102">
            <v>7.5</v>
          </cell>
          <cell r="Q102">
            <v>0</v>
          </cell>
          <cell r="R102">
            <v>0</v>
          </cell>
          <cell r="S102">
            <v>0</v>
          </cell>
          <cell r="T102">
            <v>7.5</v>
          </cell>
        </row>
        <row r="103">
          <cell r="A103">
            <v>0</v>
          </cell>
          <cell r="B103">
            <v>0</v>
          </cell>
          <cell r="C103">
            <v>0</v>
          </cell>
          <cell r="D103">
            <v>0</v>
          </cell>
          <cell r="E103">
            <v>0</v>
          </cell>
          <cell r="F103">
            <v>0</v>
          </cell>
          <cell r="G103">
            <v>0</v>
          </cell>
          <cell r="H103">
            <v>0</v>
          </cell>
          <cell r="I103">
            <v>0</v>
          </cell>
          <cell r="J103">
            <v>0</v>
          </cell>
          <cell r="K103">
            <v>0</v>
          </cell>
          <cell r="L103">
            <v>0</v>
          </cell>
          <cell r="P103">
            <v>0</v>
          </cell>
        </row>
        <row r="104">
          <cell r="A104" t="str">
            <v>REVENUE PER DISCHARGE</v>
          </cell>
          <cell r="B104">
            <v>0</v>
          </cell>
          <cell r="C104">
            <v>0</v>
          </cell>
          <cell r="D104">
            <v>0</v>
          </cell>
          <cell r="E104">
            <v>0</v>
          </cell>
          <cell r="F104">
            <v>0</v>
          </cell>
          <cell r="G104">
            <v>0</v>
          </cell>
          <cell r="H104">
            <v>0</v>
          </cell>
          <cell r="I104">
            <v>0</v>
          </cell>
          <cell r="J104">
            <v>0</v>
          </cell>
          <cell r="K104">
            <v>0</v>
          </cell>
          <cell r="L104">
            <v>0</v>
          </cell>
          <cell r="P104">
            <v>0</v>
          </cell>
          <cell r="U104">
            <v>0</v>
          </cell>
          <cell r="V104">
            <v>0</v>
          </cell>
        </row>
        <row r="105">
          <cell r="A105" t="str">
            <v>Medicare IP</v>
          </cell>
          <cell r="B105">
            <v>0</v>
          </cell>
          <cell r="C105">
            <v>25534.905557242637</v>
          </cell>
          <cell r="D105">
            <v>0</v>
          </cell>
          <cell r="E105">
            <v>0</v>
          </cell>
          <cell r="F105">
            <v>23190.084497576736</v>
          </cell>
          <cell r="G105">
            <v>-9.1828068618049916E-2</v>
          </cell>
          <cell r="H105">
            <v>0</v>
          </cell>
          <cell r="I105">
            <v>24766.028627838106</v>
          </cell>
          <cell r="J105">
            <v>6.7957670892749442E-2</v>
          </cell>
          <cell r="K105">
            <v>0</v>
          </cell>
          <cell r="L105">
            <v>26457.462951235877</v>
          </cell>
          <cell r="M105">
            <v>6.8296550440732517E-2</v>
          </cell>
          <cell r="O105">
            <v>0</v>
          </cell>
          <cell r="P105">
            <v>26579.77353261079</v>
          </cell>
          <cell r="Q105">
            <v>4.6229142076224701E-3</v>
          </cell>
          <cell r="R105">
            <v>0</v>
          </cell>
          <cell r="S105">
            <v>0</v>
          </cell>
          <cell r="T105">
            <v>27688.378423513695</v>
          </cell>
          <cell r="U105">
            <v>4.1708590539447407E-2</v>
          </cell>
          <cell r="V105">
            <v>0</v>
          </cell>
        </row>
        <row r="106">
          <cell r="A106" t="str">
            <v>Medicare Rehab</v>
          </cell>
          <cell r="B106">
            <v>0</v>
          </cell>
          <cell r="C106">
            <v>0</v>
          </cell>
          <cell r="D106">
            <v>0</v>
          </cell>
          <cell r="E106">
            <v>0</v>
          </cell>
          <cell r="F106">
            <v>36029.249999999978</v>
          </cell>
          <cell r="G106">
            <v>0</v>
          </cell>
          <cell r="H106">
            <v>0</v>
          </cell>
          <cell r="I106">
            <v>0</v>
          </cell>
          <cell r="J106">
            <v>-1</v>
          </cell>
          <cell r="K106">
            <v>0</v>
          </cell>
          <cell r="L106">
            <v>0</v>
          </cell>
          <cell r="M106">
            <v>0</v>
          </cell>
          <cell r="O106">
            <v>0</v>
          </cell>
          <cell r="P106">
            <v>0</v>
          </cell>
          <cell r="Q106" t="e">
            <v>#DIV/0!</v>
          </cell>
          <cell r="R106">
            <v>0</v>
          </cell>
          <cell r="S106">
            <v>0</v>
          </cell>
          <cell r="T106">
            <v>0</v>
          </cell>
          <cell r="U106" t="e">
            <v>#DIV/0!</v>
          </cell>
          <cell r="V106">
            <v>0</v>
          </cell>
        </row>
        <row r="107">
          <cell r="A107" t="str">
            <v>Medicare Psych</v>
          </cell>
          <cell r="B107">
            <v>0</v>
          </cell>
          <cell r="C107">
            <v>27148.108280254775</v>
          </cell>
          <cell r="D107">
            <v>0</v>
          </cell>
          <cell r="E107">
            <v>0</v>
          </cell>
          <cell r="F107">
            <v>31457.312229729741</v>
          </cell>
          <cell r="G107">
            <v>0.15872943724071981</v>
          </cell>
          <cell r="H107">
            <v>0</v>
          </cell>
          <cell r="I107">
            <v>31553.925925925927</v>
          </cell>
          <cell r="J107">
            <v>3.071263542499278E-3</v>
          </cell>
          <cell r="K107">
            <v>0</v>
          </cell>
          <cell r="L107">
            <v>33651.472874633517</v>
          </cell>
          <cell r="M107">
            <v>6.6474991214458171E-2</v>
          </cell>
          <cell r="O107">
            <v>0</v>
          </cell>
          <cell r="P107">
            <v>33608.847953740376</v>
          </cell>
          <cell r="Q107">
            <v>-1.2666584030938818E-3</v>
          </cell>
          <cell r="R107">
            <v>0</v>
          </cell>
          <cell r="S107">
            <v>0</v>
          </cell>
          <cell r="T107">
            <v>35010.628205128203</v>
          </cell>
          <cell r="U107">
            <v>4.170866711400683E-2</v>
          </cell>
          <cell r="V107">
            <v>0</v>
          </cell>
        </row>
        <row r="108">
          <cell r="A108" t="str">
            <v>Medicaid DRG</v>
          </cell>
          <cell r="B108">
            <v>0</v>
          </cell>
          <cell r="C108">
            <v>12025.153784860559</v>
          </cell>
          <cell r="D108">
            <v>0</v>
          </cell>
          <cell r="E108">
            <v>0</v>
          </cell>
          <cell r="F108">
            <v>12761.278958677689</v>
          </cell>
          <cell r="G108">
            <v>6.1215447801083268E-2</v>
          </cell>
          <cell r="H108">
            <v>0</v>
          </cell>
          <cell r="I108">
            <v>12457.364942528735</v>
          </cell>
          <cell r="J108">
            <v>-2.3815325809666752E-2</v>
          </cell>
          <cell r="K108">
            <v>0</v>
          </cell>
          <cell r="L108">
            <v>13318.271792743917</v>
          </cell>
          <cell r="M108">
            <v>6.9108262797704129E-2</v>
          </cell>
          <cell r="O108">
            <v>0</v>
          </cell>
          <cell r="P108">
            <v>13246.679342442601</v>
          </cell>
          <cell r="Q108">
            <v>-5.3755060277656157E-3</v>
          </cell>
          <cell r="R108">
            <v>0</v>
          </cell>
          <cell r="S108">
            <v>0</v>
          </cell>
          <cell r="T108">
            <v>13799.179741807349</v>
          </cell>
          <cell r="U108">
            <v>4.170859617583756E-2</v>
          </cell>
          <cell r="V108">
            <v>0</v>
          </cell>
        </row>
        <row r="109">
          <cell r="A109" t="str">
            <v>Medicaid Rehab</v>
          </cell>
          <cell r="B109">
            <v>0</v>
          </cell>
          <cell r="C109">
            <v>0</v>
          </cell>
          <cell r="D109">
            <v>0</v>
          </cell>
          <cell r="E109">
            <v>0</v>
          </cell>
          <cell r="F109">
            <v>38029.599999999999</v>
          </cell>
          <cell r="G109">
            <v>0</v>
          </cell>
          <cell r="H109">
            <v>0</v>
          </cell>
          <cell r="I109">
            <v>0</v>
          </cell>
          <cell r="J109">
            <v>-1</v>
          </cell>
          <cell r="K109">
            <v>0</v>
          </cell>
          <cell r="L109">
            <v>0</v>
          </cell>
          <cell r="M109">
            <v>0</v>
          </cell>
          <cell r="O109">
            <v>0</v>
          </cell>
          <cell r="P109">
            <v>0</v>
          </cell>
          <cell r="Q109" t="e">
            <v>#DIV/0!</v>
          </cell>
          <cell r="R109">
            <v>0</v>
          </cell>
          <cell r="S109">
            <v>0</v>
          </cell>
          <cell r="T109">
            <v>0</v>
          </cell>
          <cell r="U109" t="e">
            <v>#DIV/0!</v>
          </cell>
          <cell r="V109">
            <v>0</v>
          </cell>
        </row>
        <row r="110">
          <cell r="A110" t="str">
            <v>Medicaid Psych</v>
          </cell>
          <cell r="B110">
            <v>0</v>
          </cell>
          <cell r="C110">
            <v>10339.690298507463</v>
          </cell>
          <cell r="D110">
            <v>0</v>
          </cell>
          <cell r="E110">
            <v>0</v>
          </cell>
          <cell r="F110">
            <v>13215.329866666667</v>
          </cell>
          <cell r="G110">
            <v>0.27811660554033257</v>
          </cell>
          <cell r="H110">
            <v>0</v>
          </cell>
          <cell r="I110">
            <v>16445.584415584417</v>
          </cell>
          <cell r="J110">
            <v>0.24443238129571748</v>
          </cell>
          <cell r="K110">
            <v>0</v>
          </cell>
          <cell r="L110">
            <v>17586.262785660088</v>
          </cell>
          <cell r="M110">
            <v>6.9360768291987507E-2</v>
          </cell>
          <cell r="O110">
            <v>0</v>
          </cell>
          <cell r="P110">
            <v>17472.950084558128</v>
          </cell>
          <cell r="Q110">
            <v>-6.4432507624278311E-3</v>
          </cell>
          <cell r="R110">
            <v>0</v>
          </cell>
          <cell r="S110">
            <v>0</v>
          </cell>
          <cell r="T110">
            <v>18201.721973094169</v>
          </cell>
          <cell r="U110">
            <v>4.1708577258519126E-2</v>
          </cell>
          <cell r="V110">
            <v>0</v>
          </cell>
        </row>
        <row r="111">
          <cell r="A111" t="str">
            <v>BCBS</v>
          </cell>
          <cell r="B111">
            <v>0</v>
          </cell>
          <cell r="C111">
            <v>30820.743315508022</v>
          </cell>
          <cell r="D111">
            <v>0</v>
          </cell>
          <cell r="E111">
            <v>0</v>
          </cell>
          <cell r="F111">
            <v>19396.154811428572</v>
          </cell>
          <cell r="G111">
            <v>-0.37067855201048827</v>
          </cell>
          <cell r="H111">
            <v>0</v>
          </cell>
          <cell r="I111">
            <v>21671.169491525423</v>
          </cell>
          <cell r="J111">
            <v>0.11729204588305152</v>
          </cell>
          <cell r="K111">
            <v>0</v>
          </cell>
          <cell r="L111">
            <v>23147.426589830196</v>
          </cell>
          <cell r="M111">
            <v>6.8120785953986851E-2</v>
          </cell>
          <cell r="O111">
            <v>0</v>
          </cell>
          <cell r="P111">
            <v>23061.438642390123</v>
          </cell>
          <cell r="Q111">
            <v>-3.7147951244762526E-3</v>
          </cell>
          <cell r="R111">
            <v>0</v>
          </cell>
          <cell r="S111">
            <v>0</v>
          </cell>
          <cell r="T111">
            <v>24023.298944900351</v>
          </cell>
          <cell r="U111">
            <v>4.1708599252008274E-2</v>
          </cell>
          <cell r="V111">
            <v>0</v>
          </cell>
        </row>
        <row r="112">
          <cell r="A112" t="str">
            <v>M'care HMO</v>
          </cell>
          <cell r="B112">
            <v>0</v>
          </cell>
          <cell r="C112">
            <v>31174.354430379746</v>
          </cell>
          <cell r="D112">
            <v>0</v>
          </cell>
          <cell r="E112">
            <v>0</v>
          </cell>
          <cell r="F112">
            <v>26702.157004830919</v>
          </cell>
          <cell r="G112">
            <v>-0.1434575793874539</v>
          </cell>
          <cell r="H112">
            <v>0</v>
          </cell>
          <cell r="I112">
            <v>23869.402777777777</v>
          </cell>
          <cell r="J112">
            <v>-0.10608709350861217</v>
          </cell>
          <cell r="K112">
            <v>0</v>
          </cell>
          <cell r="L112">
            <v>25497.513184583015</v>
          </cell>
          <cell r="M112">
            <v>6.8209096891229934E-2</v>
          </cell>
          <cell r="O112">
            <v>0</v>
          </cell>
          <cell r="P112">
            <v>25423.876908000981</v>
          </cell>
          <cell r="Q112">
            <v>-2.8879787628292302E-3</v>
          </cell>
          <cell r="R112">
            <v>0</v>
          </cell>
          <cell r="S112">
            <v>0</v>
          </cell>
          <cell r="T112">
            <v>26484.26923076923</v>
          </cell>
          <cell r="U112">
            <v>4.1708521741408398E-2</v>
          </cell>
          <cell r="V112">
            <v>0</v>
          </cell>
        </row>
        <row r="113">
          <cell r="A113" t="str">
            <v>Catamount</v>
          </cell>
          <cell r="B113">
            <v>0</v>
          </cell>
          <cell r="C113">
            <v>35272.119047619046</v>
          </cell>
          <cell r="D113">
            <v>0</v>
          </cell>
          <cell r="E113">
            <v>0</v>
          </cell>
          <cell r="F113">
            <v>26792.571428571428</v>
          </cell>
          <cell r="G113">
            <v>-0.24040369130076433</v>
          </cell>
          <cell r="H113">
            <v>0</v>
          </cell>
          <cell r="I113">
            <v>28339.055555555555</v>
          </cell>
          <cell r="J113">
            <v>5.7720630925890387E-2</v>
          </cell>
          <cell r="K113">
            <v>0</v>
          </cell>
          <cell r="L113">
            <v>30420.429279700144</v>
          </cell>
          <cell r="M113">
            <v>7.3445415993637755E-2</v>
          </cell>
          <cell r="O113">
            <v>0</v>
          </cell>
          <cell r="P113">
            <v>30184.611941955034</v>
          </cell>
          <cell r="Q113">
            <v>-7.7519398420347954E-3</v>
          </cell>
          <cell r="R113">
            <v>0</v>
          </cell>
          <cell r="S113">
            <v>0</v>
          </cell>
          <cell r="T113">
            <v>31443.567307692309</v>
          </cell>
          <cell r="U113">
            <v>4.1708515854311588E-2</v>
          </cell>
          <cell r="V113">
            <v>0</v>
          </cell>
        </row>
        <row r="114">
          <cell r="A114" t="str">
            <v>Pace VT</v>
          </cell>
          <cell r="B114">
            <v>0</v>
          </cell>
          <cell r="C114">
            <v>13986.761904761905</v>
          </cell>
          <cell r="D114">
            <v>0</v>
          </cell>
          <cell r="E114">
            <v>0</v>
          </cell>
          <cell r="F114">
            <v>21077.78947368421</v>
          </cell>
          <cell r="G114">
            <v>0.50698135974618319</v>
          </cell>
          <cell r="H114">
            <v>0</v>
          </cell>
          <cell r="I114">
            <v>35357.272727272728</v>
          </cell>
          <cell r="J114">
            <v>0.67746588281549014</v>
          </cell>
          <cell r="K114">
            <v>0</v>
          </cell>
          <cell r="L114">
            <v>37552.471618629075</v>
          </cell>
          <cell r="M114">
            <v>6.2086205242382488E-2</v>
          </cell>
          <cell r="O114">
            <v>0</v>
          </cell>
          <cell r="P114">
            <v>0</v>
          </cell>
          <cell r="Q114">
            <v>-1</v>
          </cell>
          <cell r="R114">
            <v>0</v>
          </cell>
          <cell r="S114">
            <v>0</v>
          </cell>
          <cell r="T114">
            <v>0</v>
          </cell>
          <cell r="U114" t="e">
            <v>#DIV/0!</v>
          </cell>
          <cell r="V114">
            <v>0</v>
          </cell>
        </row>
        <row r="115">
          <cell r="A115" t="str">
            <v>Commercial</v>
          </cell>
          <cell r="B115">
            <v>0</v>
          </cell>
          <cell r="C115">
            <v>18627.235727440147</v>
          </cell>
          <cell r="D115">
            <v>0</v>
          </cell>
          <cell r="E115">
            <v>0</v>
          </cell>
          <cell r="F115">
            <v>19135.994939271255</v>
          </cell>
          <cell r="G115">
            <v>2.7312652251543931E-2</v>
          </cell>
          <cell r="H115">
            <v>0</v>
          </cell>
          <cell r="I115">
            <v>26801.517647058823</v>
          </cell>
          <cell r="J115">
            <v>0.40058135111941506</v>
          </cell>
          <cell r="K115">
            <v>0</v>
          </cell>
          <cell r="L115">
            <v>28631.268075459295</v>
          </cell>
          <cell r="M115">
            <v>6.8270403657580456E-2</v>
          </cell>
          <cell r="O115">
            <v>0</v>
          </cell>
          <cell r="P115">
            <v>28495.367885713727</v>
          </cell>
          <cell r="Q115">
            <v>-4.7465655166720119E-3</v>
          </cell>
          <cell r="R115">
            <v>0</v>
          </cell>
          <cell r="S115">
            <v>0</v>
          </cell>
          <cell r="T115">
            <v>29683.869918699187</v>
          </cell>
          <cell r="U115">
            <v>4.1708604631888968E-2</v>
          </cell>
          <cell r="V115">
            <v>0</v>
          </cell>
        </row>
        <row r="116">
          <cell r="A116" t="str">
            <v>Workers Comp</v>
          </cell>
          <cell r="B116">
            <v>0</v>
          </cell>
          <cell r="C116">
            <v>18808.133333333335</v>
          </cell>
          <cell r="D116">
            <v>0</v>
          </cell>
          <cell r="E116">
            <v>0</v>
          </cell>
          <cell r="F116">
            <v>31178.285714285714</v>
          </cell>
          <cell r="G116">
            <v>0.65770229090352994</v>
          </cell>
          <cell r="H116">
            <v>0</v>
          </cell>
          <cell r="I116">
            <v>25305.8</v>
          </cell>
          <cell r="J116">
            <v>-0.18835178329240132</v>
          </cell>
          <cell r="K116">
            <v>0</v>
          </cell>
          <cell r="L116">
            <v>27487.780662909561</v>
          </cell>
          <cell r="M116">
            <v>8.6224528088800281E-2</v>
          </cell>
          <cell r="O116">
            <v>0</v>
          </cell>
          <cell r="P116">
            <v>27809.495022012179</v>
          </cell>
          <cell r="Q116">
            <v>1.1703904474787986E-2</v>
          </cell>
          <cell r="R116">
            <v>0</v>
          </cell>
          <cell r="S116">
            <v>0</v>
          </cell>
          <cell r="T116">
            <v>28969.357142857141</v>
          </cell>
          <cell r="U116">
            <v>4.1707413957962597E-2</v>
          </cell>
          <cell r="V116">
            <v>0</v>
          </cell>
        </row>
        <row r="117">
          <cell r="A117" t="str">
            <v>Selfpay</v>
          </cell>
          <cell r="B117">
            <v>0</v>
          </cell>
          <cell r="C117">
            <v>19662.74342105263</v>
          </cell>
          <cell r="D117">
            <v>0</v>
          </cell>
          <cell r="E117">
            <v>0</v>
          </cell>
          <cell r="F117">
            <v>19295.226415094341</v>
          </cell>
          <cell r="G117">
            <v>-1.8691034007227769E-2</v>
          </cell>
          <cell r="H117">
            <v>0</v>
          </cell>
          <cell r="I117">
            <v>27897.630769230771</v>
          </cell>
          <cell r="J117">
            <v>0.44583070284196868</v>
          </cell>
          <cell r="K117">
            <v>0</v>
          </cell>
          <cell r="L117">
            <v>29811.689344393501</v>
          </cell>
          <cell r="M117">
            <v>6.8610076281954688E-2</v>
          </cell>
          <cell r="O117">
            <v>0</v>
          </cell>
          <cell r="P117">
            <v>29679.316298466929</v>
          </cell>
          <cell r="Q117">
            <v>-4.4403067668309188E-3</v>
          </cell>
          <cell r="R117">
            <v>0</v>
          </cell>
          <cell r="S117">
            <v>0</v>
          </cell>
          <cell r="T117">
            <v>30917.196808510638</v>
          </cell>
          <cell r="U117">
            <v>4.1708525142395259E-2</v>
          </cell>
          <cell r="V117">
            <v>0</v>
          </cell>
        </row>
        <row r="118">
          <cell r="A118" t="str">
            <v>IP Revenue/Discharge</v>
          </cell>
          <cell r="B118">
            <v>0</v>
          </cell>
          <cell r="C118">
            <v>22709.875195673831</v>
          </cell>
          <cell r="D118">
            <v>0</v>
          </cell>
          <cell r="E118">
            <v>0</v>
          </cell>
          <cell r="F118">
            <v>20914.678266588719</v>
          </cell>
          <cell r="G118">
            <v>0</v>
          </cell>
          <cell r="H118">
            <v>0</v>
          </cell>
          <cell r="I118">
            <v>23062.655156537752</v>
          </cell>
          <cell r="J118">
            <v>0</v>
          </cell>
          <cell r="K118">
            <v>0</v>
          </cell>
          <cell r="L118">
            <v>24640.386539731964</v>
          </cell>
          <cell r="M118">
            <v>0</v>
          </cell>
          <cell r="N118">
            <v>0</v>
          </cell>
          <cell r="O118">
            <v>0</v>
          </cell>
          <cell r="P118">
            <v>24535.914914756722</v>
          </cell>
          <cell r="Q118">
            <v>0</v>
          </cell>
          <cell r="R118">
            <v>0</v>
          </cell>
          <cell r="S118">
            <v>0</v>
          </cell>
          <cell r="T118">
            <v>25559.273161413563</v>
          </cell>
          <cell r="U118">
            <v>0</v>
          </cell>
          <cell r="V118">
            <v>0</v>
          </cell>
        </row>
        <row r="119">
          <cell r="A119">
            <v>0</v>
          </cell>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row>
        <row r="120">
          <cell r="A120" t="str">
            <v>Swing Bed Revenue/Discharge</v>
          </cell>
          <cell r="B120">
            <v>0</v>
          </cell>
          <cell r="C120">
            <v>17410.884615384617</v>
          </cell>
          <cell r="D120">
            <v>0</v>
          </cell>
          <cell r="E120">
            <v>0</v>
          </cell>
          <cell r="F120">
            <v>28005.098275862074</v>
          </cell>
          <cell r="G120">
            <v>0</v>
          </cell>
          <cell r="H120">
            <v>0</v>
          </cell>
          <cell r="I120">
            <v>26647.285714285714</v>
          </cell>
          <cell r="J120">
            <v>0</v>
          </cell>
          <cell r="K120">
            <v>0</v>
          </cell>
          <cell r="L120">
            <v>18995.113823337375</v>
          </cell>
          <cell r="M120">
            <v>0</v>
          </cell>
          <cell r="N120">
            <v>0</v>
          </cell>
          <cell r="O120">
            <v>0</v>
          </cell>
          <cell r="P120">
            <v>19217.430821013437</v>
          </cell>
          <cell r="Q120">
            <v>0</v>
          </cell>
          <cell r="R120">
            <v>0</v>
          </cell>
          <cell r="S120">
            <v>0</v>
          </cell>
          <cell r="T120">
            <v>20018.973214285714</v>
          </cell>
          <cell r="U120">
            <v>0</v>
          </cell>
          <cell r="V120">
            <v>0</v>
          </cell>
        </row>
        <row r="121">
          <cell r="A121" t="str">
            <v>Adjusted Acute Discharges</v>
          </cell>
          <cell r="B121">
            <v>0</v>
          </cell>
          <cell r="C121">
            <v>17328.064056770734</v>
          </cell>
          <cell r="D121">
            <v>0</v>
          </cell>
          <cell r="E121">
            <v>0</v>
          </cell>
          <cell r="F121">
            <v>16811.203062247892</v>
          </cell>
          <cell r="G121">
            <v>0</v>
          </cell>
          <cell r="H121">
            <v>0</v>
          </cell>
          <cell r="I121">
            <v>5709.4933989738638</v>
          </cell>
          <cell r="K121">
            <v>0</v>
          </cell>
          <cell r="L121">
            <v>15921.488393987829</v>
          </cell>
          <cell r="P121">
            <v>16173.363623592721</v>
          </cell>
          <cell r="T121">
            <v>16263.155471241505</v>
          </cell>
        </row>
        <row r="122">
          <cell r="A122" t="str">
            <v>Average Daily Census</v>
          </cell>
          <cell r="B122">
            <v>0</v>
          </cell>
          <cell r="C122">
            <v>90.147540983606561</v>
          </cell>
          <cell r="D122">
            <v>0</v>
          </cell>
          <cell r="E122">
            <v>0</v>
          </cell>
          <cell r="F122">
            <v>92.701369863013696</v>
          </cell>
          <cell r="G122">
            <v>0</v>
          </cell>
          <cell r="H122">
            <v>0</v>
          </cell>
          <cell r="I122">
            <v>80.609756097560975</v>
          </cell>
          <cell r="K122">
            <v>0</v>
          </cell>
          <cell r="L122">
            <v>81.194520547945203</v>
          </cell>
          <cell r="P122">
            <v>83.778082191780825</v>
          </cell>
          <cell r="T122">
            <v>83.778082191780825</v>
          </cell>
        </row>
        <row r="123">
          <cell r="A123" t="str">
            <v>Total Net-To-Gross W/ Dps</v>
          </cell>
          <cell r="B123">
            <v>0</v>
          </cell>
          <cell r="C123">
            <v>0.47838043394312002</v>
          </cell>
          <cell r="D123">
            <v>0</v>
          </cell>
          <cell r="E123">
            <v>0</v>
          </cell>
          <cell r="F123">
            <v>0.4982977866393718</v>
          </cell>
          <cell r="G123">
            <v>0</v>
          </cell>
          <cell r="H123">
            <v>0</v>
          </cell>
          <cell r="I123">
            <v>0.48303686012111491</v>
          </cell>
          <cell r="K123">
            <v>0</v>
          </cell>
          <cell r="L123">
            <v>0.48464779677768405</v>
          </cell>
          <cell r="P123">
            <v>0.4836608477580423</v>
          </cell>
          <cell r="T123">
            <v>0.47415252502901117</v>
          </cell>
        </row>
        <row r="124">
          <cell r="A124">
            <v>0</v>
          </cell>
          <cell r="B124">
            <v>0</v>
          </cell>
          <cell r="C124">
            <v>0</v>
          </cell>
          <cell r="D124">
            <v>0</v>
          </cell>
          <cell r="E124">
            <v>0</v>
          </cell>
          <cell r="F124">
            <v>0</v>
          </cell>
          <cell r="G124">
            <v>0</v>
          </cell>
          <cell r="H124">
            <v>0</v>
          </cell>
          <cell r="I124">
            <v>0</v>
          </cell>
          <cell r="K124">
            <v>0</v>
          </cell>
          <cell r="L124">
            <v>0</v>
          </cell>
        </row>
      </sheetData>
      <sheetData sheetId="16">
        <row r="6">
          <cell r="A6" t="str">
            <v>Medicare IP DRG Revenue</v>
          </cell>
          <cell r="B6">
            <v>84086444</v>
          </cell>
          <cell r="C6">
            <v>0</v>
          </cell>
          <cell r="D6">
            <v>71773311.519999996</v>
          </cell>
          <cell r="E6">
            <v>0</v>
          </cell>
          <cell r="F6">
            <v>25087987</v>
          </cell>
          <cell r="G6">
            <v>0</v>
          </cell>
          <cell r="H6">
            <v>76303323.151364267</v>
          </cell>
          <cell r="I6">
            <v>0</v>
          </cell>
          <cell r="J6">
            <v>79579841.956636712</v>
          </cell>
          <cell r="K6">
            <v>0</v>
          </cell>
          <cell r="L6">
            <v>82899005</v>
          </cell>
        </row>
        <row r="7">
          <cell r="A7" t="str">
            <v>Medicare IP DRG</v>
          </cell>
          <cell r="B7">
            <v>48854715.847592004</v>
          </cell>
          <cell r="C7">
            <v>0</v>
          </cell>
          <cell r="D7">
            <v>38655229.108400002</v>
          </cell>
          <cell r="E7">
            <v>0</v>
          </cell>
          <cell r="F7">
            <v>14314792.6787</v>
          </cell>
          <cell r="G7">
            <v>0</v>
          </cell>
          <cell r="H7">
            <v>45408278.769764274</v>
          </cell>
          <cell r="I7">
            <v>0</v>
          </cell>
          <cell r="J7">
            <v>47327966.174236715</v>
          </cell>
          <cell r="K7">
            <v>0</v>
          </cell>
          <cell r="L7">
            <v>50647129.217600003</v>
          </cell>
        </row>
        <row r="8">
          <cell r="A8" t="str">
            <v>Medicare IP Capital</v>
          </cell>
          <cell r="B8">
            <v>-1885760.6798940001</v>
          </cell>
          <cell r="C8">
            <v>0</v>
          </cell>
          <cell r="D8">
            <v>-1772842.4313000001</v>
          </cell>
          <cell r="E8">
            <v>0</v>
          </cell>
          <cell r="F8">
            <v>-570265.00710000005</v>
          </cell>
          <cell r="G8">
            <v>0</v>
          </cell>
          <cell r="H8">
            <v>-1635388.9272</v>
          </cell>
          <cell r="I8">
            <v>0</v>
          </cell>
          <cell r="J8">
            <v>-1714536.1298520002</v>
          </cell>
          <cell r="K8">
            <v>0</v>
          </cell>
          <cell r="L8">
            <v>-1714536.1298520002</v>
          </cell>
        </row>
        <row r="9">
          <cell r="A9" t="str">
            <v>Medicare Billing Adjustment</v>
          </cell>
          <cell r="B9">
            <v>459000</v>
          </cell>
          <cell r="C9">
            <v>0</v>
          </cell>
          <cell r="D9">
            <v>404718.06</v>
          </cell>
          <cell r="E9">
            <v>0</v>
          </cell>
          <cell r="F9">
            <v>145633</v>
          </cell>
          <cell r="G9">
            <v>0</v>
          </cell>
          <cell r="H9">
            <v>342431.28571428568</v>
          </cell>
          <cell r="I9">
            <v>0</v>
          </cell>
          <cell r="J9">
            <v>335122.28571428568</v>
          </cell>
          <cell r="K9">
            <v>0</v>
          </cell>
          <cell r="L9">
            <v>339000</v>
          </cell>
        </row>
        <row r="10">
          <cell r="A10" t="str">
            <v>Medicare Waiver Of Liability</v>
          </cell>
          <cell r="B10">
            <v>4287000</v>
          </cell>
          <cell r="C10">
            <v>0</v>
          </cell>
          <cell r="D10">
            <v>4462429.5</v>
          </cell>
          <cell r="E10">
            <v>0</v>
          </cell>
          <cell r="F10">
            <v>1733525</v>
          </cell>
          <cell r="G10">
            <v>0</v>
          </cell>
          <cell r="H10">
            <v>5063092.6400000006</v>
          </cell>
          <cell r="I10">
            <v>0</v>
          </cell>
          <cell r="J10">
            <v>4252862.2100000009</v>
          </cell>
          <cell r="K10">
            <v>0</v>
          </cell>
          <cell r="L10">
            <v>4302000</v>
          </cell>
        </row>
        <row r="11">
          <cell r="A11" t="str">
            <v>Medicare IP Value Based Purchasing</v>
          </cell>
          <cell r="B11">
            <v>0</v>
          </cell>
          <cell r="C11">
            <v>0</v>
          </cell>
          <cell r="D11">
            <v>0</v>
          </cell>
          <cell r="E11">
            <v>0</v>
          </cell>
          <cell r="F11">
            <v>0</v>
          </cell>
          <cell r="G11">
            <v>0</v>
          </cell>
          <cell r="H11">
            <v>0</v>
          </cell>
          <cell r="I11">
            <v>0</v>
          </cell>
          <cell r="J11">
            <v>100000</v>
          </cell>
          <cell r="K11">
            <v>0</v>
          </cell>
          <cell r="L11">
            <v>100000</v>
          </cell>
        </row>
        <row r="12">
          <cell r="A12" t="str">
            <v>Medicare Target Allowance</v>
          </cell>
          <cell r="B12">
            <v>0</v>
          </cell>
          <cell r="C12">
            <v>0</v>
          </cell>
          <cell r="D12">
            <v>200000</v>
          </cell>
          <cell r="E12">
            <v>0</v>
          </cell>
          <cell r="F12">
            <v>0</v>
          </cell>
          <cell r="G12">
            <v>0</v>
          </cell>
          <cell r="H12">
            <v>0</v>
          </cell>
          <cell r="I12">
            <v>0</v>
          </cell>
          <cell r="J12">
            <v>0</v>
          </cell>
          <cell r="K12">
            <v>0</v>
          </cell>
          <cell r="L12">
            <v>0</v>
          </cell>
        </row>
        <row r="13">
          <cell r="A13" t="str">
            <v>Medicare Add'l C/A</v>
          </cell>
          <cell r="B13">
            <v>1250000</v>
          </cell>
          <cell r="C13">
            <v>0</v>
          </cell>
          <cell r="D13">
            <v>2704487</v>
          </cell>
          <cell r="E13">
            <v>0</v>
          </cell>
          <cell r="F13">
            <v>-60315</v>
          </cell>
          <cell r="G13">
            <v>0</v>
          </cell>
          <cell r="H13">
            <v>325304.33308799996</v>
          </cell>
          <cell r="I13">
            <v>0</v>
          </cell>
          <cell r="J13">
            <v>1379328.2382450399</v>
          </cell>
          <cell r="K13">
            <v>0</v>
          </cell>
          <cell r="L13">
            <v>1379328.2382450399</v>
          </cell>
        </row>
        <row r="14">
          <cell r="A14" t="str">
            <v>Medicare IP C/A</v>
          </cell>
          <cell r="B14">
            <v>52964955.167698003</v>
          </cell>
          <cell r="C14">
            <v>0</v>
          </cell>
          <cell r="D14">
            <v>44654021.237100005</v>
          </cell>
          <cell r="E14">
            <v>0</v>
          </cell>
          <cell r="F14">
            <v>15563370.671599999</v>
          </cell>
          <cell r="G14">
            <v>0</v>
          </cell>
          <cell r="H14">
            <v>49503718.101366565</v>
          </cell>
          <cell r="I14">
            <v>0</v>
          </cell>
          <cell r="J14">
            <v>51680742.778344043</v>
          </cell>
          <cell r="K14">
            <v>0</v>
          </cell>
          <cell r="L14">
            <v>55052921.325993046</v>
          </cell>
        </row>
        <row r="15">
          <cell r="A15" t="str">
            <v>Medicare IP Net Revenue</v>
          </cell>
          <cell r="B15">
            <v>31121488.832301997</v>
          </cell>
          <cell r="C15">
            <v>0</v>
          </cell>
          <cell r="D15">
            <v>27119290.282899991</v>
          </cell>
          <cell r="E15">
            <v>0</v>
          </cell>
          <cell r="F15">
            <v>9524616.3284000009</v>
          </cell>
          <cell r="G15">
            <v>0</v>
          </cell>
          <cell r="H15">
            <v>26799605.049997702</v>
          </cell>
          <cell r="I15">
            <v>0</v>
          </cell>
          <cell r="J15">
            <v>27899099.178292669</v>
          </cell>
          <cell r="K15">
            <v>0</v>
          </cell>
          <cell r="L15">
            <v>27846083.674006954</v>
          </cell>
        </row>
        <row r="16">
          <cell r="A16" t="str">
            <v>Medicare IP Net to Gross %</v>
          </cell>
          <cell r="B16">
            <v>0.37011303311033106</v>
          </cell>
          <cell r="C16">
            <v>0</v>
          </cell>
          <cell r="D16">
            <v>0.37784644053023891</v>
          </cell>
          <cell r="E16">
            <v>0</v>
          </cell>
          <cell r="F16">
            <v>0.37964848787589062</v>
          </cell>
          <cell r="G16">
            <v>0</v>
          </cell>
          <cell r="H16">
            <v>0.35122461176212266</v>
          </cell>
          <cell r="I16">
            <v>0</v>
          </cell>
          <cell r="J16">
            <v>0.35057997719441275</v>
          </cell>
          <cell r="K16">
            <v>0</v>
          </cell>
          <cell r="L16">
            <v>0.33590371409170655</v>
          </cell>
        </row>
        <row r="17">
          <cell r="A17">
            <v>0</v>
          </cell>
          <cell r="B17">
            <v>0</v>
          </cell>
          <cell r="C17">
            <v>0</v>
          </cell>
          <cell r="D17">
            <v>0</v>
          </cell>
          <cell r="E17">
            <v>0</v>
          </cell>
          <cell r="F17">
            <v>0</v>
          </cell>
          <cell r="G17">
            <v>0</v>
          </cell>
          <cell r="H17">
            <v>0</v>
          </cell>
          <cell r="I17">
            <v>0</v>
          </cell>
          <cell r="J17">
            <v>0</v>
          </cell>
          <cell r="K17">
            <v>0</v>
          </cell>
          <cell r="L17">
            <v>0</v>
          </cell>
        </row>
        <row r="18">
          <cell r="A18" t="str">
            <v>Medicare IP Swing Revenue</v>
          </cell>
          <cell r="B18">
            <v>452683</v>
          </cell>
          <cell r="C18">
            <v>0</v>
          </cell>
          <cell r="D18">
            <v>812147.85000000009</v>
          </cell>
          <cell r="E18">
            <v>0</v>
          </cell>
          <cell r="F18">
            <v>186531</v>
          </cell>
          <cell r="G18">
            <v>0</v>
          </cell>
          <cell r="H18">
            <v>567320.73285700963</v>
          </cell>
          <cell r="I18">
            <v>0</v>
          </cell>
          <cell r="J18">
            <v>573960.60052093468</v>
          </cell>
          <cell r="K18">
            <v>0</v>
          </cell>
          <cell r="L18">
            <v>597900</v>
          </cell>
        </row>
        <row r="19">
          <cell r="A19" t="str">
            <v>Medicare IP Swing Bed C/A</v>
          </cell>
          <cell r="B19">
            <v>401197.60832576524</v>
          </cell>
          <cell r="C19">
            <v>0</v>
          </cell>
          <cell r="D19">
            <v>812425.74563302053</v>
          </cell>
          <cell r="E19">
            <v>0</v>
          </cell>
          <cell r="F19">
            <v>138434.8459490519</v>
          </cell>
          <cell r="G19">
            <v>0</v>
          </cell>
          <cell r="H19">
            <v>504718.34071140049</v>
          </cell>
          <cell r="I19">
            <v>0</v>
          </cell>
          <cell r="J19">
            <v>511990.55577073572</v>
          </cell>
          <cell r="K19">
            <v>0</v>
          </cell>
          <cell r="L19">
            <v>535929.95524980105</v>
          </cell>
        </row>
        <row r="20">
          <cell r="A20" t="str">
            <v>Medicare IP Swing Bed Net Revenue</v>
          </cell>
          <cell r="B20">
            <v>51485.391674234765</v>
          </cell>
          <cell r="C20">
            <v>0</v>
          </cell>
          <cell r="D20">
            <v>-277.89563302043825</v>
          </cell>
          <cell r="E20">
            <v>0</v>
          </cell>
          <cell r="F20">
            <v>48096.154050948098</v>
          </cell>
          <cell r="G20">
            <v>0</v>
          </cell>
          <cell r="H20">
            <v>62602.392145609134</v>
          </cell>
          <cell r="I20">
            <v>0</v>
          </cell>
          <cell r="J20">
            <v>61970.044750198955</v>
          </cell>
          <cell r="K20">
            <v>0</v>
          </cell>
          <cell r="L20">
            <v>61970.044750198955</v>
          </cell>
        </row>
        <row r="21">
          <cell r="A21" t="str">
            <v>Medicare IP Swing Bed Net to Gross %</v>
          </cell>
          <cell r="B21">
            <v>0.11373387486217676</v>
          </cell>
          <cell r="C21">
            <v>0</v>
          </cell>
          <cell r="D21">
            <v>-3.421736978315441E-4</v>
          </cell>
          <cell r="E21">
            <v>0</v>
          </cell>
          <cell r="F21">
            <v>0.2578453664589162</v>
          </cell>
          <cell r="G21">
            <v>0</v>
          </cell>
          <cell r="H21">
            <v>0.11034744284832572</v>
          </cell>
          <cell r="I21">
            <v>0</v>
          </cell>
          <cell r="J21">
            <v>0.10796916146152553</v>
          </cell>
          <cell r="K21">
            <v>0</v>
          </cell>
          <cell r="L21">
            <v>0.10364616951028426</v>
          </cell>
        </row>
        <row r="22">
          <cell r="A22">
            <v>0</v>
          </cell>
          <cell r="B22">
            <v>0</v>
          </cell>
          <cell r="C22">
            <v>0</v>
          </cell>
          <cell r="D22">
            <v>0</v>
          </cell>
          <cell r="E22">
            <v>0</v>
          </cell>
          <cell r="F22">
            <v>0</v>
          </cell>
          <cell r="G22">
            <v>0</v>
          </cell>
          <cell r="H22">
            <v>0</v>
          </cell>
          <cell r="I22">
            <v>0</v>
          </cell>
          <cell r="J22">
            <v>0</v>
          </cell>
          <cell r="K22">
            <v>0</v>
          </cell>
          <cell r="L22">
            <v>0</v>
          </cell>
        </row>
        <row r="23">
          <cell r="A23" t="str">
            <v>Medicare OP APC Revenue</v>
          </cell>
          <cell r="B23">
            <v>78126971</v>
          </cell>
          <cell r="C23">
            <v>0</v>
          </cell>
          <cell r="D23">
            <v>69524666</v>
          </cell>
          <cell r="E23">
            <v>0</v>
          </cell>
          <cell r="F23">
            <v>26849314</v>
          </cell>
          <cell r="G23">
            <v>0</v>
          </cell>
          <cell r="H23">
            <v>78970941.907446951</v>
          </cell>
          <cell r="I23">
            <v>0</v>
          </cell>
          <cell r="J23">
            <v>80390042.999337971</v>
          </cell>
          <cell r="K23">
            <v>0</v>
          </cell>
          <cell r="L23">
            <v>84503200</v>
          </cell>
        </row>
        <row r="24">
          <cell r="A24" t="str">
            <v>Medicare OP Fee Based Revenue</v>
          </cell>
          <cell r="B24">
            <v>17954156</v>
          </cell>
          <cell r="C24">
            <v>0</v>
          </cell>
          <cell r="D24">
            <v>14857548</v>
          </cell>
          <cell r="E24">
            <v>0</v>
          </cell>
          <cell r="F24">
            <v>4750958</v>
          </cell>
          <cell r="G24">
            <v>0</v>
          </cell>
          <cell r="H24">
            <v>13973825.48480458</v>
          </cell>
          <cell r="I24">
            <v>0</v>
          </cell>
          <cell r="J24">
            <v>14133010.194739232</v>
          </cell>
          <cell r="K24">
            <v>0</v>
          </cell>
          <cell r="L24">
            <v>14856126</v>
          </cell>
        </row>
        <row r="25">
          <cell r="A25" t="str">
            <v>Medicare OP Revenue</v>
          </cell>
          <cell r="B25">
            <v>96081127</v>
          </cell>
          <cell r="C25">
            <v>0</v>
          </cell>
          <cell r="D25">
            <v>84382214</v>
          </cell>
          <cell r="E25">
            <v>0</v>
          </cell>
          <cell r="F25">
            <v>31600272</v>
          </cell>
          <cell r="G25">
            <v>0</v>
          </cell>
          <cell r="H25">
            <v>92944767.392251536</v>
          </cell>
          <cell r="I25">
            <v>0</v>
          </cell>
          <cell r="J25">
            <v>94523053.194077209</v>
          </cell>
          <cell r="K25">
            <v>0</v>
          </cell>
          <cell r="L25">
            <v>99359326</v>
          </cell>
        </row>
        <row r="26">
          <cell r="A26" t="str">
            <v>Medicare OP APC C/A</v>
          </cell>
          <cell r="B26">
            <v>55309262.594038934</v>
          </cell>
          <cell r="C26">
            <v>0</v>
          </cell>
          <cell r="D26">
            <v>43337603.284530342</v>
          </cell>
          <cell r="E26">
            <v>0</v>
          </cell>
          <cell r="F26">
            <v>17863440.373599999</v>
          </cell>
          <cell r="G26">
            <v>0</v>
          </cell>
          <cell r="H26">
            <v>53258479.825449809</v>
          </cell>
          <cell r="I26">
            <v>0</v>
          </cell>
          <cell r="J26">
            <v>54777989.144175485</v>
          </cell>
          <cell r="K26">
            <v>0</v>
          </cell>
          <cell r="L26">
            <v>58705185.225797787</v>
          </cell>
        </row>
        <row r="27">
          <cell r="A27" t="str">
            <v>Medicare OP Sequestration</v>
          </cell>
          <cell r="B27">
            <v>0</v>
          </cell>
          <cell r="C27">
            <v>0</v>
          </cell>
          <cell r="D27">
            <v>0</v>
          </cell>
          <cell r="E27">
            <v>0</v>
          </cell>
          <cell r="F27">
            <v>0</v>
          </cell>
          <cell r="G27">
            <v>0</v>
          </cell>
          <cell r="H27">
            <v>23713.960519335775</v>
          </cell>
          <cell r="I27">
            <v>0</v>
          </cell>
          <cell r="J27">
            <v>44539.333643392325</v>
          </cell>
          <cell r="K27">
            <v>0</v>
          </cell>
          <cell r="L27">
            <v>44539.333643392325</v>
          </cell>
        </row>
        <row r="28">
          <cell r="A28" t="str">
            <v>Medicare OP Fee Based C/A</v>
          </cell>
          <cell r="B28">
            <v>13722588.628841802</v>
          </cell>
          <cell r="C28">
            <v>0</v>
          </cell>
          <cell r="D28">
            <v>11027977.997590818</v>
          </cell>
          <cell r="E28">
            <v>0</v>
          </cell>
          <cell r="F28">
            <v>3865045.0350000001</v>
          </cell>
          <cell r="G28">
            <v>0</v>
          </cell>
          <cell r="H28">
            <v>10426951.232871003</v>
          </cell>
          <cell r="I28">
            <v>0</v>
          </cell>
          <cell r="J28">
            <v>10717174.694569616</v>
          </cell>
          <cell r="K28">
            <v>0</v>
          </cell>
          <cell r="L28">
            <v>11379461.998830384</v>
          </cell>
        </row>
        <row r="29">
          <cell r="A29" t="str">
            <v>Medicare OP C/A</v>
          </cell>
          <cell r="B29">
            <v>69031851.222880736</v>
          </cell>
          <cell r="C29">
            <v>0</v>
          </cell>
          <cell r="D29">
            <v>54365581.282121159</v>
          </cell>
          <cell r="E29">
            <v>0</v>
          </cell>
          <cell r="F29">
            <v>21728485.408599999</v>
          </cell>
          <cell r="G29">
            <v>0</v>
          </cell>
          <cell r="H29">
            <v>63709145.018840149</v>
          </cell>
          <cell r="I29">
            <v>0</v>
          </cell>
          <cell r="J29">
            <v>65539703.172388494</v>
          </cell>
          <cell r="K29">
            <v>0</v>
          </cell>
          <cell r="L29">
            <v>70129186.558271557</v>
          </cell>
        </row>
        <row r="30">
          <cell r="A30" t="str">
            <v>Medicare OP Net Revenue</v>
          </cell>
          <cell r="B30">
            <v>27049275.777119264</v>
          </cell>
          <cell r="C30">
            <v>0</v>
          </cell>
          <cell r="D30">
            <v>30016632.717878841</v>
          </cell>
          <cell r="E30">
            <v>0</v>
          </cell>
          <cell r="F30">
            <v>9871786.5914000012</v>
          </cell>
          <cell r="G30">
            <v>0</v>
          </cell>
          <cell r="H30">
            <v>29235622.373411387</v>
          </cell>
          <cell r="I30">
            <v>0</v>
          </cell>
          <cell r="J30">
            <v>28983350.021688715</v>
          </cell>
          <cell r="K30">
            <v>0</v>
          </cell>
          <cell r="L30">
            <v>29230139.441728443</v>
          </cell>
        </row>
        <row r="31">
          <cell r="A31" t="str">
            <v>Medicare OP Net to Gross %</v>
          </cell>
          <cell r="B31">
            <v>0.28152537987110898</v>
          </cell>
          <cell r="C31">
            <v>0</v>
          </cell>
          <cell r="D31">
            <v>0.35572227007315593</v>
          </cell>
          <cell r="E31">
            <v>0</v>
          </cell>
          <cell r="F31">
            <v>0.31239562087946587</v>
          </cell>
          <cell r="G31">
            <v>0</v>
          </cell>
          <cell r="H31">
            <v>0.31454834084450733</v>
          </cell>
          <cell r="I31">
            <v>0</v>
          </cell>
          <cell r="J31">
            <v>0.30662731516066605</v>
          </cell>
          <cell r="K31">
            <v>0</v>
          </cell>
          <cell r="L31">
            <v>0.29418616871181719</v>
          </cell>
        </row>
        <row r="32">
          <cell r="A32">
            <v>0</v>
          </cell>
          <cell r="B32">
            <v>0</v>
          </cell>
          <cell r="C32">
            <v>0</v>
          </cell>
          <cell r="D32">
            <v>0</v>
          </cell>
          <cell r="E32">
            <v>0</v>
          </cell>
          <cell r="F32">
            <v>0</v>
          </cell>
          <cell r="G32">
            <v>0</v>
          </cell>
          <cell r="H32">
            <v>0</v>
          </cell>
          <cell r="I32">
            <v>0</v>
          </cell>
          <cell r="J32">
            <v>0</v>
          </cell>
          <cell r="K32">
            <v>0</v>
          </cell>
          <cell r="L32">
            <v>0</v>
          </cell>
        </row>
        <row r="33">
          <cell r="A33" t="str">
            <v>Medicare IP Rehab Revenue</v>
          </cell>
          <cell r="B33">
            <v>0</v>
          </cell>
          <cell r="C33">
            <v>0</v>
          </cell>
          <cell r="D33">
            <v>5296299.7499999972</v>
          </cell>
          <cell r="E33">
            <v>0</v>
          </cell>
          <cell r="F33">
            <v>0</v>
          </cell>
          <cell r="G33">
            <v>0</v>
          </cell>
          <cell r="H33">
            <v>0</v>
          </cell>
          <cell r="I33">
            <v>0</v>
          </cell>
          <cell r="J33">
            <v>0</v>
          </cell>
          <cell r="K33">
            <v>0</v>
          </cell>
          <cell r="L33">
            <v>0</v>
          </cell>
        </row>
        <row r="34">
          <cell r="A34" t="str">
            <v>Medicare IP Rehab C/A</v>
          </cell>
          <cell r="B34">
            <v>0</v>
          </cell>
          <cell r="C34">
            <v>0</v>
          </cell>
          <cell r="D34">
            <v>2272668.0799999973</v>
          </cell>
          <cell r="E34">
            <v>0</v>
          </cell>
          <cell r="F34">
            <v>-66200</v>
          </cell>
          <cell r="G34">
            <v>0</v>
          </cell>
          <cell r="H34">
            <v>-66200</v>
          </cell>
          <cell r="I34">
            <v>0</v>
          </cell>
          <cell r="J34">
            <v>0</v>
          </cell>
          <cell r="K34">
            <v>0</v>
          </cell>
          <cell r="L34">
            <v>0</v>
          </cell>
        </row>
        <row r="35">
          <cell r="A35" t="str">
            <v>Medicare IP Rehab Net Revenue</v>
          </cell>
          <cell r="B35">
            <v>0</v>
          </cell>
          <cell r="C35">
            <v>0</v>
          </cell>
          <cell r="D35">
            <v>3023631.67</v>
          </cell>
          <cell r="E35">
            <v>0</v>
          </cell>
          <cell r="F35">
            <v>66200</v>
          </cell>
          <cell r="G35">
            <v>0</v>
          </cell>
          <cell r="H35">
            <v>66200</v>
          </cell>
          <cell r="I35">
            <v>0</v>
          </cell>
          <cell r="J35">
            <v>0</v>
          </cell>
          <cell r="K35">
            <v>0</v>
          </cell>
          <cell r="L35">
            <v>0</v>
          </cell>
        </row>
        <row r="36">
          <cell r="A36" t="str">
            <v>Medicare IP Rehab Net to Gross %</v>
          </cell>
          <cell r="B36" t="e">
            <v>#DIV/0!</v>
          </cell>
          <cell r="C36">
            <v>0</v>
          </cell>
          <cell r="D36">
            <v>0.57089511786035174</v>
          </cell>
          <cell r="E36">
            <v>0</v>
          </cell>
          <cell r="F36" t="e">
            <v>#DIV/0!</v>
          </cell>
          <cell r="G36">
            <v>0</v>
          </cell>
          <cell r="H36" t="e">
            <v>#DIV/0!</v>
          </cell>
          <cell r="I36">
            <v>0</v>
          </cell>
          <cell r="J36" t="e">
            <v>#DIV/0!</v>
          </cell>
          <cell r="K36">
            <v>0</v>
          </cell>
          <cell r="L36" t="e">
            <v>#DIV/0!</v>
          </cell>
        </row>
        <row r="37">
          <cell r="A37">
            <v>0</v>
          </cell>
          <cell r="B37">
            <v>0</v>
          </cell>
          <cell r="C37">
            <v>0</v>
          </cell>
          <cell r="D37">
            <v>0</v>
          </cell>
          <cell r="E37">
            <v>0</v>
          </cell>
          <cell r="F37">
            <v>0</v>
          </cell>
          <cell r="G37">
            <v>0</v>
          </cell>
          <cell r="H37">
            <v>0</v>
          </cell>
          <cell r="I37">
            <v>0</v>
          </cell>
          <cell r="J37">
            <v>0</v>
          </cell>
          <cell r="K37">
            <v>0</v>
          </cell>
          <cell r="L37">
            <v>0</v>
          </cell>
        </row>
        <row r="38">
          <cell r="A38" t="str">
            <v>Medicare IP Psych Revenue</v>
          </cell>
          <cell r="B38">
            <v>4262253</v>
          </cell>
          <cell r="C38">
            <v>0</v>
          </cell>
          <cell r="D38">
            <v>4655682.2100000018</v>
          </cell>
          <cell r="E38">
            <v>0</v>
          </cell>
          <cell r="F38">
            <v>1703912</v>
          </cell>
          <cell r="G38">
            <v>0</v>
          </cell>
          <cell r="H38">
            <v>5182326.8226935621</v>
          </cell>
          <cell r="I38">
            <v>0</v>
          </cell>
          <cell r="J38">
            <v>5242980.2807834987</v>
          </cell>
          <cell r="K38">
            <v>0</v>
          </cell>
          <cell r="L38">
            <v>5461658</v>
          </cell>
        </row>
        <row r="39">
          <cell r="A39" t="str">
            <v>Medicare IP Psych C/A</v>
          </cell>
          <cell r="B39">
            <v>1548549</v>
          </cell>
          <cell r="C39">
            <v>0</v>
          </cell>
          <cell r="D39">
            <v>2798354.2100000018</v>
          </cell>
          <cell r="E39">
            <v>0</v>
          </cell>
          <cell r="F39">
            <v>822855</v>
          </cell>
          <cell r="G39">
            <v>0</v>
          </cell>
          <cell r="H39">
            <v>2342020.4926935621</v>
          </cell>
          <cell r="I39">
            <v>0</v>
          </cell>
          <cell r="J39">
            <v>2319481.4407834988</v>
          </cell>
          <cell r="K39">
            <v>0</v>
          </cell>
          <cell r="L39">
            <v>2518294.16</v>
          </cell>
        </row>
        <row r="40">
          <cell r="A40" t="str">
            <v>Medicare IP Psych Net Revenue</v>
          </cell>
          <cell r="B40">
            <v>2713704</v>
          </cell>
          <cell r="C40">
            <v>0</v>
          </cell>
          <cell r="D40">
            <v>1857328</v>
          </cell>
          <cell r="E40">
            <v>0</v>
          </cell>
          <cell r="F40">
            <v>881057</v>
          </cell>
          <cell r="G40">
            <v>0</v>
          </cell>
          <cell r="H40">
            <v>2840306.33</v>
          </cell>
          <cell r="I40">
            <v>0</v>
          </cell>
          <cell r="J40">
            <v>2923498.84</v>
          </cell>
          <cell r="K40">
            <v>0</v>
          </cell>
          <cell r="L40">
            <v>2943363.84</v>
          </cell>
        </row>
        <row r="41">
          <cell r="A41" t="str">
            <v>Medicare IP Psych Net to Gross %</v>
          </cell>
          <cell r="B41">
            <v>0.63668299371248027</v>
          </cell>
          <cell r="C41">
            <v>0</v>
          </cell>
          <cell r="D41">
            <v>0.3989378819736924</v>
          </cell>
          <cell r="E41">
            <v>0</v>
          </cell>
          <cell r="F41">
            <v>0.51707893365385071</v>
          </cell>
          <cell r="G41">
            <v>0</v>
          </cell>
          <cell r="H41">
            <v>0.54807549334060035</v>
          </cell>
          <cell r="I41">
            <v>0</v>
          </cell>
          <cell r="J41">
            <v>0.55760248626438069</v>
          </cell>
          <cell r="K41">
            <v>0</v>
          </cell>
          <cell r="L41">
            <v>0.53891397813630948</v>
          </cell>
        </row>
        <row r="42">
          <cell r="A42">
            <v>0</v>
          </cell>
          <cell r="B42">
            <v>0</v>
          </cell>
          <cell r="C42">
            <v>0</v>
          </cell>
          <cell r="D42">
            <v>0</v>
          </cell>
          <cell r="E42">
            <v>0</v>
          </cell>
          <cell r="F42">
            <v>0</v>
          </cell>
          <cell r="G42">
            <v>0</v>
          </cell>
          <cell r="H42">
            <v>0</v>
          </cell>
          <cell r="I42">
            <v>0</v>
          </cell>
          <cell r="J42">
            <v>0</v>
          </cell>
          <cell r="K42">
            <v>0</v>
          </cell>
          <cell r="L42">
            <v>0</v>
          </cell>
        </row>
        <row r="43">
          <cell r="A43" t="str">
            <v>Medicare U&amp;C Revenue</v>
          </cell>
          <cell r="B43">
            <v>23398570</v>
          </cell>
          <cell r="C43">
            <v>0</v>
          </cell>
          <cell r="D43">
            <v>17018231</v>
          </cell>
          <cell r="E43">
            <v>0</v>
          </cell>
          <cell r="F43">
            <v>7559590</v>
          </cell>
          <cell r="G43">
            <v>0</v>
          </cell>
          <cell r="H43">
            <v>22565646.799736977</v>
          </cell>
          <cell r="I43">
            <v>0</v>
          </cell>
          <cell r="J43">
            <v>22825843.882039491</v>
          </cell>
          <cell r="K43">
            <v>0</v>
          </cell>
          <cell r="L43">
            <v>23897605</v>
          </cell>
        </row>
        <row r="44">
          <cell r="A44" t="str">
            <v>Medicare U&amp;C C/A</v>
          </cell>
          <cell r="B44">
            <v>15640364.981509876</v>
          </cell>
          <cell r="C44">
            <v>0</v>
          </cell>
          <cell r="D44">
            <v>10590991.219999999</v>
          </cell>
          <cell r="E44">
            <v>0</v>
          </cell>
          <cell r="F44">
            <v>5773638.544999999</v>
          </cell>
          <cell r="G44">
            <v>0</v>
          </cell>
          <cell r="H44">
            <v>15405553.109654743</v>
          </cell>
          <cell r="I44">
            <v>0</v>
          </cell>
          <cell r="J44">
            <v>16102299.396141578</v>
          </cell>
          <cell r="K44">
            <v>0</v>
          </cell>
          <cell r="L44">
            <v>17201555.10086</v>
          </cell>
        </row>
        <row r="45">
          <cell r="A45" t="str">
            <v>Medicare U&amp;C Net Revenue</v>
          </cell>
          <cell r="B45">
            <v>7758205.0184901245</v>
          </cell>
          <cell r="C45">
            <v>0</v>
          </cell>
          <cell r="D45">
            <v>6427239.7800000012</v>
          </cell>
          <cell r="E45">
            <v>0</v>
          </cell>
          <cell r="F45">
            <v>1785951.455000001</v>
          </cell>
          <cell r="G45">
            <v>0</v>
          </cell>
          <cell r="H45">
            <v>7160093.6900822334</v>
          </cell>
          <cell r="I45">
            <v>0</v>
          </cell>
          <cell r="J45">
            <v>6723544.4858979136</v>
          </cell>
          <cell r="K45">
            <v>0</v>
          </cell>
          <cell r="L45">
            <v>6696049.8991400003</v>
          </cell>
        </row>
        <row r="46">
          <cell r="A46" t="str">
            <v>Medicare U&amp;C Net to Gross %</v>
          </cell>
          <cell r="B46">
            <v>0.33156748546984388</v>
          </cell>
          <cell r="C46">
            <v>0</v>
          </cell>
          <cell r="D46">
            <v>0.37766791272253863</v>
          </cell>
          <cell r="E46">
            <v>0</v>
          </cell>
          <cell r="F46">
            <v>0.23624977743501976</v>
          </cell>
          <cell r="G46">
            <v>0</v>
          </cell>
          <cell r="H46">
            <v>0.31730061866277598</v>
          </cell>
          <cell r="I46">
            <v>0</v>
          </cell>
          <cell r="J46">
            <v>0.29455841898525964</v>
          </cell>
          <cell r="K46">
            <v>0</v>
          </cell>
          <cell r="L46">
            <v>0.28019753021861399</v>
          </cell>
        </row>
        <row r="47">
          <cell r="A47">
            <v>0</v>
          </cell>
          <cell r="B47">
            <v>0</v>
          </cell>
          <cell r="C47">
            <v>0</v>
          </cell>
          <cell r="D47">
            <v>0</v>
          </cell>
          <cell r="E47">
            <v>0</v>
          </cell>
          <cell r="F47">
            <v>0</v>
          </cell>
          <cell r="G47">
            <v>0</v>
          </cell>
          <cell r="H47">
            <v>0</v>
          </cell>
          <cell r="I47">
            <v>0</v>
          </cell>
          <cell r="J47">
            <v>0</v>
          </cell>
          <cell r="K47">
            <v>0</v>
          </cell>
          <cell r="L47">
            <v>0</v>
          </cell>
        </row>
        <row r="48">
          <cell r="A48" t="str">
            <v>Medicaid IP DRG Revenue</v>
          </cell>
          <cell r="B48">
            <v>15091568</v>
          </cell>
          <cell r="C48">
            <v>0</v>
          </cell>
          <cell r="D48">
            <v>15441147.540000005</v>
          </cell>
          <cell r="E48">
            <v>0</v>
          </cell>
          <cell r="F48">
            <v>4335163</v>
          </cell>
          <cell r="G48">
            <v>0</v>
          </cell>
          <cell r="H48">
            <v>13185089.074816478</v>
          </cell>
          <cell r="I48">
            <v>0</v>
          </cell>
          <cell r="J48">
            <v>13339406.0978397</v>
          </cell>
          <cell r="K48">
            <v>0</v>
          </cell>
          <cell r="L48">
            <v>13895774</v>
          </cell>
        </row>
        <row r="49">
          <cell r="A49" t="str">
            <v>Medicaid IP Rehab Revenue</v>
          </cell>
          <cell r="B49">
            <v>0</v>
          </cell>
          <cell r="C49">
            <v>0</v>
          </cell>
          <cell r="D49">
            <v>570444</v>
          </cell>
          <cell r="E49">
            <v>0</v>
          </cell>
          <cell r="F49">
            <v>0</v>
          </cell>
          <cell r="G49">
            <v>0</v>
          </cell>
          <cell r="H49">
            <v>0</v>
          </cell>
          <cell r="I49">
            <v>0</v>
          </cell>
          <cell r="J49">
            <v>0</v>
          </cell>
          <cell r="K49">
            <v>0</v>
          </cell>
          <cell r="L49">
            <v>0</v>
          </cell>
        </row>
        <row r="50">
          <cell r="A50" t="str">
            <v>Medicaid IP Psych Revenue</v>
          </cell>
          <cell r="B50">
            <v>2771037</v>
          </cell>
          <cell r="C50">
            <v>0</v>
          </cell>
          <cell r="D50">
            <v>2973449.22</v>
          </cell>
          <cell r="E50">
            <v>0</v>
          </cell>
          <cell r="F50">
            <v>1266310</v>
          </cell>
          <cell r="G50">
            <v>0</v>
          </cell>
          <cell r="H50">
            <v>3851391.5500595598</v>
          </cell>
          <cell r="I50">
            <v>0</v>
          </cell>
          <cell r="J50">
            <v>3896467.8688564622</v>
          </cell>
          <cell r="K50">
            <v>0</v>
          </cell>
          <cell r="L50">
            <v>4058984</v>
          </cell>
        </row>
        <row r="51">
          <cell r="A51" t="str">
            <v>Medicaid Level II Revenue</v>
          </cell>
          <cell r="B51">
            <v>3327338</v>
          </cell>
          <cell r="C51">
            <v>0</v>
          </cell>
          <cell r="D51">
            <v>3107892</v>
          </cell>
          <cell r="E51">
            <v>0</v>
          </cell>
          <cell r="F51">
            <v>852055</v>
          </cell>
          <cell r="G51">
            <v>0</v>
          </cell>
          <cell r="H51">
            <v>2591464.5127859674</v>
          </cell>
          <cell r="I51">
            <v>0</v>
          </cell>
          <cell r="J51">
            <v>2621794.7658934174</v>
          </cell>
          <cell r="K51">
            <v>0</v>
          </cell>
          <cell r="L51">
            <v>2731146</v>
          </cell>
        </row>
        <row r="52">
          <cell r="A52" t="str">
            <v>Medicaid IP Revenue</v>
          </cell>
          <cell r="B52">
            <v>21189943</v>
          </cell>
          <cell r="C52">
            <v>0</v>
          </cell>
          <cell r="D52">
            <v>22092932.760000005</v>
          </cell>
          <cell r="E52">
            <v>0</v>
          </cell>
          <cell r="F52">
            <v>6453528</v>
          </cell>
          <cell r="G52">
            <v>0</v>
          </cell>
          <cell r="H52">
            <v>19627945.137662005</v>
          </cell>
          <cell r="I52">
            <v>0</v>
          </cell>
          <cell r="J52">
            <v>19857668.73258958</v>
          </cell>
          <cell r="K52">
            <v>0</v>
          </cell>
          <cell r="L52">
            <v>20685904</v>
          </cell>
        </row>
        <row r="53">
          <cell r="A53" t="str">
            <v>Medicaid IP Per Diem</v>
          </cell>
          <cell r="B53">
            <v>0</v>
          </cell>
          <cell r="C53">
            <v>0</v>
          </cell>
          <cell r="D53">
            <v>0</v>
          </cell>
          <cell r="E53">
            <v>0</v>
          </cell>
          <cell r="F53">
            <v>0</v>
          </cell>
          <cell r="G53">
            <v>0</v>
          </cell>
          <cell r="H53">
            <v>0</v>
          </cell>
          <cell r="I53">
            <v>0</v>
          </cell>
          <cell r="J53">
            <v>0</v>
          </cell>
          <cell r="K53">
            <v>0</v>
          </cell>
          <cell r="L53">
            <v>0</v>
          </cell>
        </row>
        <row r="54">
          <cell r="A54" t="str">
            <v>Medicaid IP DRG</v>
          </cell>
          <cell r="B54">
            <v>6754526.4170759991</v>
          </cell>
          <cell r="C54">
            <v>0</v>
          </cell>
          <cell r="D54">
            <v>8585805.996767005</v>
          </cell>
          <cell r="E54">
            <v>0</v>
          </cell>
          <cell r="F54">
            <v>2554513.3153868001</v>
          </cell>
          <cell r="G54">
            <v>0</v>
          </cell>
          <cell r="H54">
            <v>7915539.7072094381</v>
          </cell>
          <cell r="I54">
            <v>0</v>
          </cell>
          <cell r="J54">
            <v>7788428.222895042</v>
          </cell>
          <cell r="K54">
            <v>0</v>
          </cell>
          <cell r="L54">
            <v>8507312.2561988793</v>
          </cell>
        </row>
        <row r="55">
          <cell r="A55" t="str">
            <v>Medicaid Level II</v>
          </cell>
          <cell r="B55">
            <v>3119618</v>
          </cell>
          <cell r="C55">
            <v>0</v>
          </cell>
          <cell r="D55">
            <v>2841672</v>
          </cell>
          <cell r="E55">
            <v>0</v>
          </cell>
          <cell r="F55">
            <v>789415</v>
          </cell>
          <cell r="G55">
            <v>0</v>
          </cell>
          <cell r="H55">
            <v>2411104.5127859674</v>
          </cell>
          <cell r="I55">
            <v>0</v>
          </cell>
          <cell r="J55">
            <v>2441434.7658934174</v>
          </cell>
          <cell r="K55">
            <v>0</v>
          </cell>
          <cell r="L55">
            <v>2550786</v>
          </cell>
        </row>
        <row r="56">
          <cell r="A56" t="str">
            <v>Medicaid Level I</v>
          </cell>
          <cell r="B56">
            <v>0</v>
          </cell>
          <cell r="C56">
            <v>0</v>
          </cell>
          <cell r="D56">
            <v>0</v>
          </cell>
          <cell r="E56">
            <v>0</v>
          </cell>
          <cell r="F56">
            <v>0</v>
          </cell>
          <cell r="G56">
            <v>0</v>
          </cell>
          <cell r="H56">
            <v>0</v>
          </cell>
          <cell r="I56">
            <v>0</v>
          </cell>
          <cell r="J56">
            <v>0</v>
          </cell>
          <cell r="K56">
            <v>0</v>
          </cell>
          <cell r="L56">
            <v>0</v>
          </cell>
        </row>
        <row r="57">
          <cell r="A57" t="str">
            <v>Medicaid Billing Adjustment</v>
          </cell>
          <cell r="B57">
            <v>1276000</v>
          </cell>
          <cell r="C57">
            <v>0</v>
          </cell>
          <cell r="D57">
            <v>1805850.8</v>
          </cell>
          <cell r="E57">
            <v>0</v>
          </cell>
          <cell r="F57">
            <v>564921</v>
          </cell>
          <cell r="G57">
            <v>0</v>
          </cell>
          <cell r="H57">
            <v>1419290.777142857</v>
          </cell>
          <cell r="I57">
            <v>0</v>
          </cell>
          <cell r="J57">
            <v>1277773.067142857</v>
          </cell>
          <cell r="K57">
            <v>0</v>
          </cell>
          <cell r="L57">
            <v>1292000</v>
          </cell>
        </row>
        <row r="58">
          <cell r="A58" t="str">
            <v>M'caid Add'l Reserve</v>
          </cell>
          <cell r="B58">
            <v>-320000</v>
          </cell>
          <cell r="C58">
            <v>0</v>
          </cell>
          <cell r="D58">
            <v>1396</v>
          </cell>
          <cell r="E58">
            <v>0</v>
          </cell>
          <cell r="F58">
            <v>185334</v>
          </cell>
          <cell r="G58">
            <v>0</v>
          </cell>
          <cell r="H58">
            <v>0</v>
          </cell>
          <cell r="I58">
            <v>0</v>
          </cell>
          <cell r="J58">
            <v>200000</v>
          </cell>
          <cell r="K58">
            <v>0</v>
          </cell>
          <cell r="L58">
            <v>200000</v>
          </cell>
        </row>
        <row r="59">
          <cell r="A59" t="str">
            <v>Medicaid IP C/A</v>
          </cell>
          <cell r="B59">
            <v>10830144.417075999</v>
          </cell>
          <cell r="C59">
            <v>0</v>
          </cell>
          <cell r="D59">
            <v>13234724.796767006</v>
          </cell>
          <cell r="E59">
            <v>0</v>
          </cell>
          <cell r="F59">
            <v>4094183.3153868001</v>
          </cell>
          <cell r="G59">
            <v>0</v>
          </cell>
          <cell r="H59">
            <v>11745934.997138262</v>
          </cell>
          <cell r="I59">
            <v>0</v>
          </cell>
          <cell r="J59">
            <v>11707636.055931317</v>
          </cell>
          <cell r="K59">
            <v>0</v>
          </cell>
          <cell r="L59">
            <v>12550098.256198879</v>
          </cell>
        </row>
        <row r="60">
          <cell r="A60" t="str">
            <v>Medicaid IP Net Revenue</v>
          </cell>
          <cell r="B60">
            <v>10359798.582924001</v>
          </cell>
          <cell r="C60">
            <v>0</v>
          </cell>
          <cell r="D60">
            <v>8858207.9632329997</v>
          </cell>
          <cell r="E60">
            <v>0</v>
          </cell>
          <cell r="F60">
            <v>2359344.6846131999</v>
          </cell>
          <cell r="G60">
            <v>0</v>
          </cell>
          <cell r="H60">
            <v>7882010.1405237429</v>
          </cell>
          <cell r="I60">
            <v>0</v>
          </cell>
          <cell r="J60">
            <v>8150032.6766582634</v>
          </cell>
          <cell r="K60">
            <v>0</v>
          </cell>
          <cell r="L60">
            <v>8135805.7438011207</v>
          </cell>
        </row>
        <row r="61">
          <cell r="A61" t="str">
            <v>Medicaid Net to Gross %</v>
          </cell>
          <cell r="B61">
            <v>0.48890167297401416</v>
          </cell>
          <cell r="C61">
            <v>0</v>
          </cell>
          <cell r="D61">
            <v>0.4009521080547116</v>
          </cell>
          <cell r="E61">
            <v>0</v>
          </cell>
          <cell r="F61">
            <v>0.36558990440782158</v>
          </cell>
          <cell r="G61">
            <v>0</v>
          </cell>
          <cell r="H61">
            <v>0.40157082594447346</v>
          </cell>
          <cell r="I61">
            <v>0</v>
          </cell>
          <cell r="J61">
            <v>0.41042243107232262</v>
          </cell>
          <cell r="K61">
            <v>0</v>
          </cell>
          <cell r="L61">
            <v>0.39330191921035312</v>
          </cell>
        </row>
        <row r="62">
          <cell r="A62">
            <v>0</v>
          </cell>
          <cell r="B62">
            <v>0</v>
          </cell>
          <cell r="C62">
            <v>0</v>
          </cell>
          <cell r="D62">
            <v>0</v>
          </cell>
          <cell r="E62">
            <v>0</v>
          </cell>
          <cell r="F62">
            <v>0</v>
          </cell>
          <cell r="G62">
            <v>0</v>
          </cell>
          <cell r="H62">
            <v>0</v>
          </cell>
          <cell r="I62">
            <v>0</v>
          </cell>
          <cell r="J62">
            <v>0</v>
          </cell>
          <cell r="K62">
            <v>0</v>
          </cell>
          <cell r="L62">
            <v>0</v>
          </cell>
        </row>
        <row r="63">
          <cell r="A63" t="str">
            <v>Medicaid OP Revenue</v>
          </cell>
          <cell r="B63">
            <v>34304014</v>
          </cell>
          <cell r="C63">
            <v>0</v>
          </cell>
          <cell r="D63">
            <v>27343079</v>
          </cell>
          <cell r="E63">
            <v>0</v>
          </cell>
          <cell r="F63">
            <v>10434769</v>
          </cell>
          <cell r="G63">
            <v>0</v>
          </cell>
          <cell r="H63">
            <v>30691418.65287986</v>
          </cell>
          <cell r="I63">
            <v>0</v>
          </cell>
          <cell r="J63">
            <v>31041044.070848215</v>
          </cell>
          <cell r="K63">
            <v>0</v>
          </cell>
          <cell r="L63">
            <v>32629260</v>
          </cell>
        </row>
        <row r="64">
          <cell r="A64" t="str">
            <v>Medicaid OP Fee Based Revenue</v>
          </cell>
          <cell r="B64">
            <v>7857241</v>
          </cell>
          <cell r="C64">
            <v>0</v>
          </cell>
          <cell r="D64">
            <v>6501933</v>
          </cell>
          <cell r="E64">
            <v>0</v>
          </cell>
          <cell r="F64">
            <v>2260544</v>
          </cell>
          <cell r="G64">
            <v>0</v>
          </cell>
          <cell r="H64">
            <v>6648858.4737482592</v>
          </cell>
          <cell r="I64">
            <v>0</v>
          </cell>
          <cell r="J64">
            <v>6724599.8381077256</v>
          </cell>
          <cell r="K64">
            <v>0</v>
          </cell>
          <cell r="L64">
            <v>7068664</v>
          </cell>
        </row>
        <row r="65">
          <cell r="A65" t="str">
            <v>Medicaid OP Revenue</v>
          </cell>
          <cell r="B65">
            <v>42161255</v>
          </cell>
          <cell r="C65">
            <v>0</v>
          </cell>
          <cell r="D65">
            <v>33845012</v>
          </cell>
          <cell r="E65">
            <v>0</v>
          </cell>
          <cell r="F65">
            <v>12695313</v>
          </cell>
          <cell r="G65">
            <v>0</v>
          </cell>
          <cell r="H65">
            <v>37340277.126628116</v>
          </cell>
          <cell r="I65">
            <v>0</v>
          </cell>
          <cell r="J65">
            <v>37765643.908955939</v>
          </cell>
          <cell r="K65">
            <v>0</v>
          </cell>
          <cell r="L65">
            <v>39697924</v>
          </cell>
        </row>
        <row r="66">
          <cell r="A66" t="str">
            <v>Medicaid Cost Base C/A</v>
          </cell>
          <cell r="B66">
            <v>0</v>
          </cell>
          <cell r="C66">
            <v>0</v>
          </cell>
          <cell r="D66">
            <v>0</v>
          </cell>
          <cell r="E66">
            <v>0</v>
          </cell>
          <cell r="F66">
            <v>0</v>
          </cell>
          <cell r="G66">
            <v>0</v>
          </cell>
          <cell r="H66">
            <v>0</v>
          </cell>
          <cell r="I66">
            <v>0</v>
          </cell>
          <cell r="J66">
            <v>0</v>
          </cell>
          <cell r="K66">
            <v>0</v>
          </cell>
          <cell r="L66">
            <v>0</v>
          </cell>
        </row>
        <row r="67">
          <cell r="A67" t="str">
            <v>Medicaid PPS Base C/A</v>
          </cell>
          <cell r="B67">
            <v>25440329.619999997</v>
          </cell>
          <cell r="C67">
            <v>0</v>
          </cell>
          <cell r="D67">
            <v>17443696.460000001</v>
          </cell>
          <cell r="E67">
            <v>0</v>
          </cell>
          <cell r="F67">
            <v>6877824.9900000002</v>
          </cell>
          <cell r="G67">
            <v>0</v>
          </cell>
          <cell r="H67">
            <v>21790907.24287986</v>
          </cell>
          <cell r="I67">
            <v>0</v>
          </cell>
          <cell r="J67">
            <v>21939551.270848215</v>
          </cell>
          <cell r="K67">
            <v>0</v>
          </cell>
          <cell r="L67">
            <v>23527767.199999999</v>
          </cell>
        </row>
        <row r="68">
          <cell r="A68" t="str">
            <v>Medicaid Fee Based C/A</v>
          </cell>
          <cell r="B68">
            <v>6624639</v>
          </cell>
          <cell r="C68">
            <v>0</v>
          </cell>
          <cell r="D68">
            <v>5410200</v>
          </cell>
          <cell r="E68">
            <v>0</v>
          </cell>
          <cell r="F68">
            <v>1870874</v>
          </cell>
          <cell r="G68">
            <v>0</v>
          </cell>
          <cell r="H68">
            <v>5193422</v>
          </cell>
          <cell r="I68">
            <v>0</v>
          </cell>
          <cell r="J68">
            <v>5306573</v>
          </cell>
          <cell r="K68">
            <v>0</v>
          </cell>
          <cell r="L68">
            <v>5650638</v>
          </cell>
        </row>
        <row r="69">
          <cell r="A69" t="str">
            <v>Medicaid OP C/A</v>
          </cell>
          <cell r="B69">
            <v>32064968.619999997</v>
          </cell>
          <cell r="C69">
            <v>0</v>
          </cell>
          <cell r="D69">
            <v>22853896.460000001</v>
          </cell>
          <cell r="E69">
            <v>0</v>
          </cell>
          <cell r="F69">
            <v>8748698.9900000002</v>
          </cell>
          <cell r="G69">
            <v>0</v>
          </cell>
          <cell r="H69">
            <v>26984329.24287986</v>
          </cell>
          <cell r="I69">
            <v>0</v>
          </cell>
          <cell r="J69">
            <v>27246124.270848215</v>
          </cell>
          <cell r="K69">
            <v>0</v>
          </cell>
          <cell r="L69">
            <v>29178405.199999999</v>
          </cell>
        </row>
        <row r="70">
          <cell r="A70" t="str">
            <v>Medicaid OP Net Revenue</v>
          </cell>
          <cell r="B70">
            <v>10096286.380000003</v>
          </cell>
          <cell r="C70">
            <v>0</v>
          </cell>
          <cell r="D70">
            <v>10991115.539999999</v>
          </cell>
          <cell r="E70">
            <v>0</v>
          </cell>
          <cell r="F70">
            <v>3946614.01</v>
          </cell>
          <cell r="G70">
            <v>0</v>
          </cell>
          <cell r="H70">
            <v>10355947.883748256</v>
          </cell>
          <cell r="I70">
            <v>0</v>
          </cell>
          <cell r="J70">
            <v>10519519.638107724</v>
          </cell>
          <cell r="K70">
            <v>0</v>
          </cell>
          <cell r="L70">
            <v>10519518.800000001</v>
          </cell>
        </row>
        <row r="71">
          <cell r="A71" t="str">
            <v>Medicaid Net to Gross %</v>
          </cell>
          <cell r="B71">
            <v>0.23946835500983077</v>
          </cell>
          <cell r="C71">
            <v>0</v>
          </cell>
          <cell r="D71">
            <v>0.32474846042306027</v>
          </cell>
          <cell r="E71">
            <v>0</v>
          </cell>
          <cell r="F71">
            <v>0.31087173746720542</v>
          </cell>
          <cell r="G71">
            <v>0</v>
          </cell>
          <cell r="H71">
            <v>0.2773398774901758</v>
          </cell>
          <cell r="I71">
            <v>0</v>
          </cell>
          <cell r="J71">
            <v>0.2785473395731794</v>
          </cell>
          <cell r="K71">
            <v>0</v>
          </cell>
          <cell r="L71">
            <v>0.26498914149767633</v>
          </cell>
        </row>
        <row r="72">
          <cell r="A72">
            <v>0</v>
          </cell>
          <cell r="B72">
            <v>0</v>
          </cell>
          <cell r="C72">
            <v>0</v>
          </cell>
          <cell r="D72">
            <v>0</v>
          </cell>
          <cell r="E72">
            <v>0</v>
          </cell>
          <cell r="F72">
            <v>0</v>
          </cell>
          <cell r="G72">
            <v>0</v>
          </cell>
          <cell r="H72">
            <v>0</v>
          </cell>
          <cell r="I72">
            <v>0</v>
          </cell>
          <cell r="J72">
            <v>0</v>
          </cell>
          <cell r="K72">
            <v>0</v>
          </cell>
          <cell r="L72">
            <v>0</v>
          </cell>
        </row>
        <row r="73">
          <cell r="A73" t="str">
            <v>Medicaid U&amp;C Revenue</v>
          </cell>
          <cell r="B73">
            <v>10844945</v>
          </cell>
          <cell r="C73">
            <v>0</v>
          </cell>
          <cell r="D73">
            <v>7304510</v>
          </cell>
          <cell r="E73">
            <v>0</v>
          </cell>
          <cell r="F73">
            <v>3320424</v>
          </cell>
          <cell r="G73">
            <v>0</v>
          </cell>
          <cell r="H73">
            <v>9858991.649955038</v>
          </cell>
          <cell r="I73">
            <v>0</v>
          </cell>
          <cell r="J73">
            <v>9972181.0838374905</v>
          </cell>
          <cell r="K73">
            <v>0</v>
          </cell>
          <cell r="L73">
            <v>10455466</v>
          </cell>
        </row>
        <row r="74">
          <cell r="A74" t="str">
            <v>Medicaid U&amp;C C/A</v>
          </cell>
          <cell r="B74">
            <v>7580544.4479999999</v>
          </cell>
          <cell r="C74">
            <v>0</v>
          </cell>
          <cell r="D74">
            <v>5641656.120000001</v>
          </cell>
          <cell r="E74">
            <v>0</v>
          </cell>
          <cell r="F74">
            <v>2724921.1180000002</v>
          </cell>
          <cell r="G74">
            <v>0</v>
          </cell>
          <cell r="H74">
            <v>7294483.9740000004</v>
          </cell>
          <cell r="I74">
            <v>0</v>
          </cell>
          <cell r="J74">
            <v>7407548.4442800423</v>
          </cell>
          <cell r="K74">
            <v>0</v>
          </cell>
          <cell r="L74">
            <v>7895668.2934416672</v>
          </cell>
        </row>
        <row r="75">
          <cell r="A75" t="str">
            <v>Medicaid U&amp;C Net Revenue</v>
          </cell>
          <cell r="B75">
            <v>3264400.5520000001</v>
          </cell>
          <cell r="C75">
            <v>0</v>
          </cell>
          <cell r="D75">
            <v>1662853.879999999</v>
          </cell>
          <cell r="E75">
            <v>0</v>
          </cell>
          <cell r="F75">
            <v>595502.88199999975</v>
          </cell>
          <cell r="G75">
            <v>0</v>
          </cell>
          <cell r="H75">
            <v>2564507.6759550376</v>
          </cell>
          <cell r="I75">
            <v>0</v>
          </cell>
          <cell r="J75">
            <v>2564632.6395574482</v>
          </cell>
          <cell r="K75">
            <v>0</v>
          </cell>
          <cell r="L75">
            <v>2559797.7065583328</v>
          </cell>
        </row>
        <row r="76">
          <cell r="A76" t="str">
            <v>Medicaid Net to Gross %</v>
          </cell>
          <cell r="B76">
            <v>0.3010066489041669</v>
          </cell>
          <cell r="C76">
            <v>0</v>
          </cell>
          <cell r="D76">
            <v>0.22764756020595481</v>
          </cell>
          <cell r="E76">
            <v>0</v>
          </cell>
          <cell r="F76">
            <v>0.17934543359522753</v>
          </cell>
          <cell r="G76">
            <v>0</v>
          </cell>
          <cell r="H76">
            <v>0.26011865787174421</v>
          </cell>
          <cell r="I76">
            <v>0</v>
          </cell>
          <cell r="J76">
            <v>0.25717870724530878</v>
          </cell>
          <cell r="K76">
            <v>0</v>
          </cell>
          <cell r="L76">
            <v>0.24482865771437953</v>
          </cell>
        </row>
        <row r="77">
          <cell r="A77">
            <v>0</v>
          </cell>
          <cell r="B77">
            <v>0</v>
          </cell>
          <cell r="C77">
            <v>0</v>
          </cell>
          <cell r="D77">
            <v>0</v>
          </cell>
          <cell r="E77">
            <v>0</v>
          </cell>
          <cell r="F77">
            <v>0</v>
          </cell>
          <cell r="G77">
            <v>0</v>
          </cell>
          <cell r="H77">
            <v>0</v>
          </cell>
          <cell r="I77">
            <v>0</v>
          </cell>
          <cell r="J77">
            <v>0</v>
          </cell>
          <cell r="K77">
            <v>0</v>
          </cell>
          <cell r="L77">
            <v>0</v>
          </cell>
        </row>
        <row r="78">
          <cell r="A78" t="str">
            <v>M'care HMO IP Revenue</v>
          </cell>
          <cell r="B78">
            <v>4925548</v>
          </cell>
          <cell r="C78">
            <v>0</v>
          </cell>
          <cell r="D78">
            <v>5527346.5</v>
          </cell>
          <cell r="E78">
            <v>0</v>
          </cell>
          <cell r="F78">
            <v>1718597</v>
          </cell>
          <cell r="G78">
            <v>0</v>
          </cell>
          <cell r="H78">
            <v>5226990.202839518</v>
          </cell>
          <cell r="I78">
            <v>0</v>
          </cell>
          <cell r="J78">
            <v>5288166.3968642037</v>
          </cell>
          <cell r="K78">
            <v>0</v>
          </cell>
          <cell r="L78">
            <v>5508728</v>
          </cell>
        </row>
        <row r="79">
          <cell r="A79" t="str">
            <v>M'care HMO OP Revenue</v>
          </cell>
          <cell r="B79">
            <v>5478564</v>
          </cell>
          <cell r="C79">
            <v>0</v>
          </cell>
          <cell r="D79">
            <v>4572455.5</v>
          </cell>
          <cell r="E79">
            <v>0</v>
          </cell>
          <cell r="F79">
            <v>1800792</v>
          </cell>
          <cell r="G79">
            <v>0</v>
          </cell>
          <cell r="H79">
            <v>5296606.103954656</v>
          </cell>
          <cell r="I79">
            <v>0</v>
          </cell>
          <cell r="J79">
            <v>5356943.1038129255</v>
          </cell>
          <cell r="K79">
            <v>0</v>
          </cell>
          <cell r="L79">
            <v>5631031</v>
          </cell>
        </row>
        <row r="80">
          <cell r="A80" t="str">
            <v>M'care HMO U&amp;C Revenue</v>
          </cell>
          <cell r="B80">
            <v>996562</v>
          </cell>
          <cell r="C80">
            <v>0</v>
          </cell>
          <cell r="D80">
            <v>1001850</v>
          </cell>
          <cell r="E80">
            <v>0</v>
          </cell>
          <cell r="F80">
            <v>512190</v>
          </cell>
          <cell r="G80">
            <v>0</v>
          </cell>
          <cell r="H80">
            <v>1530296.9717808296</v>
          </cell>
          <cell r="I80">
            <v>0</v>
          </cell>
          <cell r="J80">
            <v>1547955.3254360151</v>
          </cell>
          <cell r="K80">
            <v>0</v>
          </cell>
          <cell r="L80">
            <v>1620239</v>
          </cell>
        </row>
        <row r="81">
          <cell r="A81" t="str">
            <v>M'care HMO IP &amp; OP Revenue</v>
          </cell>
          <cell r="B81">
            <v>11400674</v>
          </cell>
          <cell r="C81">
            <v>0</v>
          </cell>
          <cell r="D81">
            <v>11101652</v>
          </cell>
          <cell r="E81">
            <v>0</v>
          </cell>
          <cell r="F81">
            <v>4031579</v>
          </cell>
          <cell r="G81">
            <v>0</v>
          </cell>
          <cell r="H81">
            <v>12053893.278575003</v>
          </cell>
          <cell r="I81">
            <v>0</v>
          </cell>
          <cell r="J81">
            <v>12193064.826113144</v>
          </cell>
          <cell r="K81">
            <v>0</v>
          </cell>
          <cell r="L81">
            <v>12759998</v>
          </cell>
        </row>
        <row r="82">
          <cell r="A82" t="str">
            <v>M'care HMO IP Contractual</v>
          </cell>
          <cell r="B82">
            <v>3154965.3344839998</v>
          </cell>
          <cell r="C82">
            <v>0</v>
          </cell>
          <cell r="D82">
            <v>3162741.5745999999</v>
          </cell>
          <cell r="E82">
            <v>0</v>
          </cell>
          <cell r="F82">
            <v>935292.29599999997</v>
          </cell>
          <cell r="G82">
            <v>0</v>
          </cell>
          <cell r="H82">
            <v>2928124.7948395177</v>
          </cell>
          <cell r="I82">
            <v>0</v>
          </cell>
          <cell r="J82">
            <v>2932891.4226562036</v>
          </cell>
          <cell r="K82">
            <v>0</v>
          </cell>
          <cell r="L82">
            <v>3153453.0257919999</v>
          </cell>
        </row>
        <row r="83">
          <cell r="A83" t="str">
            <v>M'care HMO OP Contractual</v>
          </cell>
          <cell r="B83">
            <v>4062978.5386844696</v>
          </cell>
          <cell r="C83">
            <v>0</v>
          </cell>
          <cell r="D83">
            <v>3242328.1950500002</v>
          </cell>
          <cell r="E83">
            <v>0</v>
          </cell>
          <cell r="F83">
            <v>1278562.32</v>
          </cell>
          <cell r="G83">
            <v>0</v>
          </cell>
          <cell r="H83">
            <v>3760590.3338078056</v>
          </cell>
          <cell r="I83">
            <v>0</v>
          </cell>
          <cell r="J83">
            <v>3791778.2524563838</v>
          </cell>
          <cell r="K83">
            <v>0</v>
          </cell>
          <cell r="L83">
            <v>4065866.1845634365</v>
          </cell>
        </row>
        <row r="84">
          <cell r="A84" t="str">
            <v>M'care HMO U&amp;C Contractual</v>
          </cell>
          <cell r="B84">
            <v>717454.45000000007</v>
          </cell>
          <cell r="C84">
            <v>0</v>
          </cell>
          <cell r="D84">
            <v>898969.5399999998</v>
          </cell>
          <cell r="E84">
            <v>0</v>
          </cell>
          <cell r="F84">
            <v>733666.66</v>
          </cell>
          <cell r="G84">
            <v>0</v>
          </cell>
          <cell r="H84">
            <v>1040484.6399999999</v>
          </cell>
          <cell r="I84">
            <v>0</v>
          </cell>
          <cell r="J84">
            <v>1768480.7700000003</v>
          </cell>
          <cell r="K84">
            <v>0</v>
          </cell>
          <cell r="L84">
            <v>1839206.7700000003</v>
          </cell>
        </row>
        <row r="85">
          <cell r="A85" t="str">
            <v>M'care HMO C/A</v>
          </cell>
          <cell r="B85">
            <v>7935398.3231684696</v>
          </cell>
          <cell r="C85">
            <v>0</v>
          </cell>
          <cell r="D85">
            <v>7304039.3096500002</v>
          </cell>
          <cell r="E85">
            <v>0</v>
          </cell>
          <cell r="F85">
            <v>2947521.2760000001</v>
          </cell>
          <cell r="G85">
            <v>0</v>
          </cell>
          <cell r="H85">
            <v>7729199.7686473234</v>
          </cell>
          <cell r="I85">
            <v>0</v>
          </cell>
          <cell r="J85">
            <v>8493150.4451125879</v>
          </cell>
          <cell r="K85">
            <v>0</v>
          </cell>
          <cell r="L85">
            <v>9058525.980355436</v>
          </cell>
        </row>
        <row r="86">
          <cell r="A86" t="str">
            <v>M'care HMO Net Revenue</v>
          </cell>
          <cell r="B86">
            <v>3465275.6768315304</v>
          </cell>
          <cell r="C86">
            <v>0</v>
          </cell>
          <cell r="D86">
            <v>3797612.6903499998</v>
          </cell>
          <cell r="E86">
            <v>0</v>
          </cell>
          <cell r="F86">
            <v>1084057.7239999999</v>
          </cell>
          <cell r="G86">
            <v>0</v>
          </cell>
          <cell r="H86">
            <v>4324693.5099276798</v>
          </cell>
          <cell r="I86">
            <v>0</v>
          </cell>
          <cell r="J86">
            <v>3699914.3810005561</v>
          </cell>
          <cell r="K86">
            <v>0</v>
          </cell>
          <cell r="L86">
            <v>3701472.019644564</v>
          </cell>
        </row>
        <row r="87">
          <cell r="A87" t="str">
            <v>M'care HMO Net to Gross %</v>
          </cell>
          <cell r="B87">
            <v>0.30395358001040379</v>
          </cell>
          <cell r="C87">
            <v>0</v>
          </cell>
          <cell r="D87">
            <v>0.34207635857708385</v>
          </cell>
          <cell r="E87">
            <v>0</v>
          </cell>
          <cell r="F87">
            <v>0.26889159904841253</v>
          </cell>
          <cell r="G87">
            <v>0</v>
          </cell>
          <cell r="H87">
            <v>0.35877980748465194</v>
          </cell>
          <cell r="I87">
            <v>0</v>
          </cell>
          <cell r="J87">
            <v>0.30344416549616587</v>
          </cell>
          <cell r="K87">
            <v>0</v>
          </cell>
          <cell r="L87">
            <v>0.2900840595464485</v>
          </cell>
        </row>
        <row r="88">
          <cell r="A88">
            <v>0</v>
          </cell>
          <cell r="B88">
            <v>0</v>
          </cell>
          <cell r="C88">
            <v>0</v>
          </cell>
          <cell r="D88">
            <v>0</v>
          </cell>
          <cell r="E88">
            <v>0</v>
          </cell>
          <cell r="F88">
            <v>0</v>
          </cell>
          <cell r="G88">
            <v>0</v>
          </cell>
          <cell r="H88">
            <v>0</v>
          </cell>
          <cell r="I88">
            <v>0</v>
          </cell>
          <cell r="J88">
            <v>0</v>
          </cell>
          <cell r="K88">
            <v>0</v>
          </cell>
          <cell r="L88">
            <v>0</v>
          </cell>
        </row>
        <row r="89">
          <cell r="A89" t="str">
            <v>Blue Cross IP &amp; OP Revenue</v>
          </cell>
          <cell r="B89">
            <v>71170093</v>
          </cell>
          <cell r="C89">
            <v>0</v>
          </cell>
          <cell r="D89">
            <v>62858161</v>
          </cell>
          <cell r="E89">
            <v>0</v>
          </cell>
          <cell r="F89">
            <v>23652443</v>
          </cell>
          <cell r="G89">
            <v>0</v>
          </cell>
          <cell r="H89">
            <v>70208445.035002902</v>
          </cell>
          <cell r="I89">
            <v>0</v>
          </cell>
          <cell r="J89">
            <v>71014305.697279781</v>
          </cell>
          <cell r="K89">
            <v>0</v>
          </cell>
          <cell r="L89">
            <v>74461733</v>
          </cell>
        </row>
        <row r="90">
          <cell r="A90" t="str">
            <v>Blue Shield Physician Revenue</v>
          </cell>
          <cell r="B90">
            <v>8207033.9999999991</v>
          </cell>
          <cell r="C90">
            <v>0</v>
          </cell>
          <cell r="D90">
            <v>6877631.9600000009</v>
          </cell>
          <cell r="E90">
            <v>0</v>
          </cell>
          <cell r="F90">
            <v>4116864</v>
          </cell>
          <cell r="G90">
            <v>0</v>
          </cell>
          <cell r="H90">
            <v>12334711.893772176</v>
          </cell>
          <cell r="I90">
            <v>0</v>
          </cell>
          <cell r="J90">
            <v>12476126.35060367</v>
          </cell>
          <cell r="K90">
            <v>0</v>
          </cell>
          <cell r="L90">
            <v>13086835.000000002</v>
          </cell>
        </row>
        <row r="91">
          <cell r="A91" t="str">
            <v>Blue Cross IP Psych Revenue</v>
          </cell>
          <cell r="B91">
            <v>158838</v>
          </cell>
          <cell r="C91">
            <v>0</v>
          </cell>
          <cell r="D91">
            <v>233008</v>
          </cell>
          <cell r="E91">
            <v>0</v>
          </cell>
          <cell r="F91">
            <v>105556</v>
          </cell>
          <cell r="G91">
            <v>0</v>
          </cell>
          <cell r="H91">
            <v>321041.04560343589</v>
          </cell>
          <cell r="I91">
            <v>0</v>
          </cell>
          <cell r="J91">
            <v>324798.47933366452</v>
          </cell>
          <cell r="K91">
            <v>0</v>
          </cell>
          <cell r="L91">
            <v>338345</v>
          </cell>
        </row>
        <row r="92">
          <cell r="A92" t="str">
            <v>Blue Cross IP &amp; OP Revenue</v>
          </cell>
          <cell r="B92">
            <v>79535965</v>
          </cell>
          <cell r="C92">
            <v>0</v>
          </cell>
          <cell r="D92">
            <v>69968800.960000008</v>
          </cell>
          <cell r="E92">
            <v>0</v>
          </cell>
          <cell r="F92">
            <v>27874863</v>
          </cell>
          <cell r="G92">
            <v>0</v>
          </cell>
          <cell r="H92">
            <v>82864197.974378511</v>
          </cell>
          <cell r="I92">
            <v>0</v>
          </cell>
          <cell r="J92">
            <v>83815230.52721712</v>
          </cell>
          <cell r="K92">
            <v>0</v>
          </cell>
          <cell r="L92">
            <v>87886913</v>
          </cell>
        </row>
        <row r="93">
          <cell r="A93" t="str">
            <v>Blue Cross C/A</v>
          </cell>
          <cell r="B93">
            <v>9481559.0294874813</v>
          </cell>
          <cell r="C93">
            <v>0</v>
          </cell>
          <cell r="D93">
            <v>9162085.988880001</v>
          </cell>
          <cell r="E93">
            <v>0</v>
          </cell>
          <cell r="F93">
            <v>4194082.4029999999</v>
          </cell>
          <cell r="G93">
            <v>0</v>
          </cell>
          <cell r="H93">
            <v>12584698.920944346</v>
          </cell>
          <cell r="I93">
            <v>0</v>
          </cell>
          <cell r="J93">
            <v>12676530.247653639</v>
          </cell>
          <cell r="K93">
            <v>0</v>
          </cell>
          <cell r="L93">
            <v>13533469.066692512</v>
          </cell>
        </row>
        <row r="94">
          <cell r="A94" t="str">
            <v>Blue Cross Net Revenue</v>
          </cell>
          <cell r="B94">
            <v>70054405.970512524</v>
          </cell>
          <cell r="C94">
            <v>0</v>
          </cell>
          <cell r="D94">
            <v>60806714.971120007</v>
          </cell>
          <cell r="E94">
            <v>0</v>
          </cell>
          <cell r="F94">
            <v>23680780.596999999</v>
          </cell>
          <cell r="G94">
            <v>0</v>
          </cell>
          <cell r="H94">
            <v>70279499.053434163</v>
          </cell>
          <cell r="I94">
            <v>0</v>
          </cell>
          <cell r="J94">
            <v>71138700.279563487</v>
          </cell>
          <cell r="K94">
            <v>0</v>
          </cell>
          <cell r="L94">
            <v>74353443.933307484</v>
          </cell>
        </row>
        <row r="95">
          <cell r="A95" t="str">
            <v>Blue Cross Net to Gross %</v>
          </cell>
          <cell r="B95">
            <v>0.88078903638765838</v>
          </cell>
          <cell r="C95">
            <v>0</v>
          </cell>
          <cell r="D95">
            <v>0.86905469490440734</v>
          </cell>
          <cell r="E95">
            <v>0</v>
          </cell>
          <cell r="F95">
            <v>0.84953890524950737</v>
          </cell>
          <cell r="G95">
            <v>0</v>
          </cell>
          <cell r="H95">
            <v>0.84812863421624474</v>
          </cell>
          <cell r="I95">
            <v>0</v>
          </cell>
          <cell r="J95">
            <v>0.84875624432557972</v>
          </cell>
          <cell r="K95">
            <v>0</v>
          </cell>
          <cell r="L95">
            <v>0.84601269284890557</v>
          </cell>
        </row>
        <row r="96">
          <cell r="A96">
            <v>0</v>
          </cell>
          <cell r="B96">
            <v>0</v>
          </cell>
          <cell r="C96">
            <v>0</v>
          </cell>
          <cell r="D96">
            <v>0</v>
          </cell>
          <cell r="E96">
            <v>0</v>
          </cell>
          <cell r="F96">
            <v>0</v>
          </cell>
          <cell r="G96">
            <v>0</v>
          </cell>
          <cell r="H96">
            <v>0</v>
          </cell>
          <cell r="I96">
            <v>0</v>
          </cell>
          <cell r="J96">
            <v>0</v>
          </cell>
          <cell r="K96">
            <v>0</v>
          </cell>
          <cell r="L96">
            <v>0</v>
          </cell>
        </row>
        <row r="97">
          <cell r="A97" t="str">
            <v>Catamount IP Revenue</v>
          </cell>
          <cell r="B97">
            <v>1481429</v>
          </cell>
          <cell r="C97">
            <v>0</v>
          </cell>
          <cell r="D97">
            <v>1500384</v>
          </cell>
          <cell r="E97">
            <v>0</v>
          </cell>
          <cell r="F97">
            <v>1020206</v>
          </cell>
          <cell r="G97">
            <v>0</v>
          </cell>
          <cell r="H97">
            <v>3102883.7865294148</v>
          </cell>
          <cell r="I97">
            <v>0</v>
          </cell>
          <cell r="J97">
            <v>3139199.6419633236</v>
          </cell>
          <cell r="K97">
            <v>0</v>
          </cell>
          <cell r="L97">
            <v>3270131</v>
          </cell>
        </row>
        <row r="98">
          <cell r="A98" t="str">
            <v>Catamount OP Revenue</v>
          </cell>
          <cell r="B98">
            <v>5426934</v>
          </cell>
          <cell r="C98">
            <v>0</v>
          </cell>
          <cell r="D98">
            <v>4761894</v>
          </cell>
          <cell r="E98">
            <v>0</v>
          </cell>
          <cell r="F98">
            <v>2028516</v>
          </cell>
          <cell r="G98">
            <v>0</v>
          </cell>
          <cell r="H98">
            <v>5966402.6870230902</v>
          </cell>
          <cell r="I98">
            <v>0</v>
          </cell>
          <cell r="J98">
            <v>6034369.764622556</v>
          </cell>
          <cell r="K98">
            <v>0</v>
          </cell>
          <cell r="L98">
            <v>6343118</v>
          </cell>
        </row>
        <row r="99">
          <cell r="A99" t="str">
            <v>Catamount IP &amp; OP Revenue</v>
          </cell>
          <cell r="B99">
            <v>6908363</v>
          </cell>
          <cell r="C99">
            <v>0</v>
          </cell>
          <cell r="D99">
            <v>6262278</v>
          </cell>
          <cell r="E99">
            <v>0</v>
          </cell>
          <cell r="F99">
            <v>3048722</v>
          </cell>
          <cell r="G99">
            <v>0</v>
          </cell>
          <cell r="H99">
            <v>9069286.4735525046</v>
          </cell>
          <cell r="I99">
            <v>0</v>
          </cell>
          <cell r="J99">
            <v>9173569.4065858796</v>
          </cell>
          <cell r="K99">
            <v>0</v>
          </cell>
          <cell r="L99">
            <v>9613249</v>
          </cell>
        </row>
        <row r="100">
          <cell r="A100" t="str">
            <v>Catamount IP C/A</v>
          </cell>
          <cell r="B100">
            <v>675531.62</v>
          </cell>
          <cell r="C100">
            <v>0</v>
          </cell>
          <cell r="D100">
            <v>602174.1</v>
          </cell>
          <cell r="E100">
            <v>0</v>
          </cell>
          <cell r="F100">
            <v>607163.93999999994</v>
          </cell>
          <cell r="G100">
            <v>0</v>
          </cell>
          <cell r="H100">
            <v>1840765.0065294148</v>
          </cell>
          <cell r="I100">
            <v>0</v>
          </cell>
          <cell r="J100">
            <v>1857325.0319633235</v>
          </cell>
          <cell r="K100">
            <v>0</v>
          </cell>
          <cell r="L100">
            <v>1917029.74</v>
          </cell>
        </row>
        <row r="101">
          <cell r="A101" t="str">
            <v>Catamount OP C/A</v>
          </cell>
          <cell r="B101">
            <v>2474681.9</v>
          </cell>
          <cell r="C101">
            <v>0</v>
          </cell>
          <cell r="D101">
            <v>2171423.66</v>
          </cell>
          <cell r="E101">
            <v>0</v>
          </cell>
          <cell r="F101">
            <v>925003.3</v>
          </cell>
          <cell r="G101">
            <v>0</v>
          </cell>
          <cell r="H101">
            <v>2720679.6270230901</v>
          </cell>
          <cell r="I101">
            <v>0</v>
          </cell>
          <cell r="J101">
            <v>2751672.6146225561</v>
          </cell>
          <cell r="K101">
            <v>0</v>
          </cell>
          <cell r="L101">
            <v>2892461.81</v>
          </cell>
        </row>
        <row r="102">
          <cell r="A102" t="str">
            <v>Catamount C/A</v>
          </cell>
          <cell r="B102">
            <v>3150213.52</v>
          </cell>
          <cell r="C102">
            <v>0</v>
          </cell>
          <cell r="D102">
            <v>2773597.7600000002</v>
          </cell>
          <cell r="E102">
            <v>0</v>
          </cell>
          <cell r="F102">
            <v>1532167.24</v>
          </cell>
          <cell r="G102">
            <v>0</v>
          </cell>
          <cell r="H102">
            <v>4561444.6335525047</v>
          </cell>
          <cell r="I102">
            <v>0</v>
          </cell>
          <cell r="J102">
            <v>4608997.6465858798</v>
          </cell>
          <cell r="K102">
            <v>0</v>
          </cell>
          <cell r="L102">
            <v>4809491.55</v>
          </cell>
        </row>
        <row r="103">
          <cell r="A103" t="str">
            <v>Catamount Net Revenue</v>
          </cell>
          <cell r="B103">
            <v>3758149.48</v>
          </cell>
          <cell r="D103">
            <v>3488680.2399999998</v>
          </cell>
          <cell r="F103">
            <v>1516554.76</v>
          </cell>
          <cell r="H103">
            <v>4507841.84</v>
          </cell>
          <cell r="I103">
            <v>0</v>
          </cell>
          <cell r="J103">
            <v>4564571.76</v>
          </cell>
          <cell r="K103">
            <v>0</v>
          </cell>
          <cell r="L103">
            <v>4803757.45</v>
          </cell>
        </row>
        <row r="104">
          <cell r="A104" t="str">
            <v>Catamount Net to Gross %</v>
          </cell>
          <cell r="B104">
            <v>0.54400000115801672</v>
          </cell>
          <cell r="D104">
            <v>0.55709443751938192</v>
          </cell>
          <cell r="F104">
            <v>0.49743950415944782</v>
          </cell>
          <cell r="H104">
            <v>0.49704481748873963</v>
          </cell>
          <cell r="I104">
            <v>0</v>
          </cell>
          <cell r="J104">
            <v>0.49757859320528025</v>
          </cell>
          <cell r="K104">
            <v>0</v>
          </cell>
          <cell r="L104">
            <v>0.4997017605598274</v>
          </cell>
        </row>
        <row r="105">
          <cell r="A105">
            <v>0</v>
          </cell>
          <cell r="B105">
            <v>0</v>
          </cell>
          <cell r="C105">
            <v>0</v>
          </cell>
          <cell r="D105">
            <v>0</v>
          </cell>
          <cell r="E105">
            <v>0</v>
          </cell>
          <cell r="F105">
            <v>0</v>
          </cell>
          <cell r="G105">
            <v>0</v>
          </cell>
          <cell r="H105">
            <v>0</v>
          </cell>
          <cell r="I105">
            <v>0</v>
          </cell>
          <cell r="J105">
            <v>0</v>
          </cell>
          <cell r="K105">
            <v>0</v>
          </cell>
          <cell r="L105">
            <v>0</v>
          </cell>
        </row>
        <row r="106">
          <cell r="A106" t="str">
            <v>Cigna IP &amp; OP Revenue</v>
          </cell>
          <cell r="B106">
            <v>22471605.210000001</v>
          </cell>
          <cell r="C106">
            <v>0</v>
          </cell>
          <cell r="D106">
            <v>8824970.5</v>
          </cell>
          <cell r="E106">
            <v>0</v>
          </cell>
          <cell r="F106">
            <v>6057194</v>
          </cell>
          <cell r="G106">
            <v>0</v>
          </cell>
          <cell r="H106">
            <v>22821748.281015623</v>
          </cell>
          <cell r="I106">
            <v>0</v>
          </cell>
          <cell r="J106">
            <v>23083932.211977646</v>
          </cell>
          <cell r="K106">
            <v>0</v>
          </cell>
          <cell r="L106">
            <v>24197407.98</v>
          </cell>
        </row>
        <row r="107">
          <cell r="A107" t="str">
            <v>Cigna C/A</v>
          </cell>
          <cell r="B107">
            <v>2134802.4949500002</v>
          </cell>
          <cell r="C107">
            <v>0</v>
          </cell>
          <cell r="D107">
            <v>764005.19750000001</v>
          </cell>
          <cell r="E107">
            <v>0</v>
          </cell>
          <cell r="F107">
            <v>367714.43000000005</v>
          </cell>
          <cell r="G107">
            <v>0</v>
          </cell>
          <cell r="H107">
            <v>2168066.0866964841</v>
          </cell>
          <cell r="I107">
            <v>0</v>
          </cell>
          <cell r="J107">
            <v>2192973.5601378763</v>
          </cell>
          <cell r="K107">
            <v>0</v>
          </cell>
          <cell r="L107">
            <v>2298753.7581000002</v>
          </cell>
        </row>
        <row r="108">
          <cell r="A108" t="str">
            <v>Cigna Net Revenue</v>
          </cell>
          <cell r="B108">
            <v>20336802.715050001</v>
          </cell>
          <cell r="C108">
            <v>0</v>
          </cell>
          <cell r="D108">
            <v>8060965.3025000002</v>
          </cell>
          <cell r="E108">
            <v>0</v>
          </cell>
          <cell r="F108">
            <v>5689479.5700000003</v>
          </cell>
          <cell r="G108">
            <v>0</v>
          </cell>
          <cell r="H108">
            <v>20653682.19431914</v>
          </cell>
          <cell r="I108">
            <v>0</v>
          </cell>
          <cell r="J108">
            <v>20890958.65183977</v>
          </cell>
          <cell r="K108">
            <v>0</v>
          </cell>
          <cell r="L108">
            <v>21898654.221900001</v>
          </cell>
        </row>
        <row r="109">
          <cell r="A109" t="str">
            <v>Cigna Net to Gross %</v>
          </cell>
          <cell r="B109">
            <v>0.90500000000000003</v>
          </cell>
          <cell r="C109">
            <v>0</v>
          </cell>
          <cell r="D109">
            <v>0.91342688369326563</v>
          </cell>
          <cell r="E109">
            <v>0</v>
          </cell>
          <cell r="F109">
            <v>0.939292941583182</v>
          </cell>
          <cell r="G109">
            <v>0</v>
          </cell>
          <cell r="H109">
            <v>0.90500000000000003</v>
          </cell>
          <cell r="I109">
            <v>0</v>
          </cell>
          <cell r="J109">
            <v>0.90500000000000003</v>
          </cell>
          <cell r="K109">
            <v>0</v>
          </cell>
          <cell r="L109">
            <v>0.90500000000000003</v>
          </cell>
        </row>
        <row r="110">
          <cell r="A110">
            <v>0</v>
          </cell>
          <cell r="B110">
            <v>0</v>
          </cell>
          <cell r="C110">
            <v>0</v>
          </cell>
          <cell r="D110">
            <v>0</v>
          </cell>
          <cell r="E110">
            <v>0</v>
          </cell>
          <cell r="F110">
            <v>0</v>
          </cell>
          <cell r="G110">
            <v>0</v>
          </cell>
          <cell r="H110">
            <v>0</v>
          </cell>
          <cell r="I110">
            <v>0</v>
          </cell>
          <cell r="J110">
            <v>0</v>
          </cell>
          <cell r="K110">
            <v>0</v>
          </cell>
          <cell r="L110">
            <v>0</v>
          </cell>
        </row>
        <row r="111">
          <cell r="A111" t="str">
            <v>Workers Comp IP &amp; OP Revenue</v>
          </cell>
          <cell r="B111">
            <v>3403656</v>
          </cell>
          <cell r="C111">
            <v>0</v>
          </cell>
          <cell r="D111">
            <v>3497349</v>
          </cell>
          <cell r="E111">
            <v>0</v>
          </cell>
          <cell r="F111">
            <v>1215717</v>
          </cell>
          <cell r="G111">
            <v>0</v>
          </cell>
          <cell r="H111">
            <v>3588419.2435170058</v>
          </cell>
          <cell r="I111">
            <v>0</v>
          </cell>
          <cell r="J111">
            <v>3629417.3739062059</v>
          </cell>
          <cell r="K111">
            <v>0</v>
          </cell>
          <cell r="L111">
            <v>3811434</v>
          </cell>
        </row>
        <row r="112">
          <cell r="A112" t="str">
            <v>Workers Comp C/A</v>
          </cell>
          <cell r="B112">
            <v>636105.95025171782</v>
          </cell>
          <cell r="C112">
            <v>0</v>
          </cell>
          <cell r="D112">
            <v>453020.46200000006</v>
          </cell>
          <cell r="E112">
            <v>0</v>
          </cell>
          <cell r="F112">
            <v>377259.54300000001</v>
          </cell>
          <cell r="G112">
            <v>0</v>
          </cell>
          <cell r="H112">
            <v>865354.64538490912</v>
          </cell>
          <cell r="I112">
            <v>0</v>
          </cell>
          <cell r="J112">
            <v>875241.42844362976</v>
          </cell>
          <cell r="K112">
            <v>0</v>
          </cell>
          <cell r="L112">
            <v>934061.60192620149</v>
          </cell>
        </row>
        <row r="113">
          <cell r="A113" t="str">
            <v>Workers Comp Net Revenue</v>
          </cell>
          <cell r="B113">
            <v>2767550.0497482819</v>
          </cell>
          <cell r="C113">
            <v>0</v>
          </cell>
          <cell r="D113">
            <v>3044328.5379999997</v>
          </cell>
          <cell r="E113">
            <v>0</v>
          </cell>
          <cell r="F113">
            <v>838457.45699999994</v>
          </cell>
          <cell r="G113">
            <v>0</v>
          </cell>
          <cell r="H113">
            <v>2723064.5981320967</v>
          </cell>
          <cell r="I113">
            <v>0</v>
          </cell>
          <cell r="J113">
            <v>2754175.9454625761</v>
          </cell>
          <cell r="K113">
            <v>0</v>
          </cell>
          <cell r="L113">
            <v>2877372.3980737985</v>
          </cell>
        </row>
        <row r="114">
          <cell r="A114" t="str">
            <v>Workers Comp Net to Gross %</v>
          </cell>
          <cell r="B114">
            <v>0.81311097530075949</v>
          </cell>
          <cell r="C114">
            <v>0</v>
          </cell>
          <cell r="D114">
            <v>0.87046747064705288</v>
          </cell>
          <cell r="E114">
            <v>0</v>
          </cell>
          <cell r="F114">
            <v>0.68968144477703275</v>
          </cell>
          <cell r="G114">
            <v>0</v>
          </cell>
          <cell r="H114">
            <v>0.75884795319044829</v>
          </cell>
          <cell r="I114">
            <v>0</v>
          </cell>
          <cell r="J114">
            <v>0.75884795319044829</v>
          </cell>
          <cell r="K114">
            <v>0</v>
          </cell>
          <cell r="L114">
            <v>0.75493171286025118</v>
          </cell>
        </row>
        <row r="115">
          <cell r="A115">
            <v>0</v>
          </cell>
          <cell r="B115">
            <v>0</v>
          </cell>
          <cell r="C115">
            <v>0</v>
          </cell>
          <cell r="D115">
            <v>0</v>
          </cell>
          <cell r="E115">
            <v>0</v>
          </cell>
          <cell r="F115">
            <v>0</v>
          </cell>
          <cell r="G115">
            <v>0</v>
          </cell>
          <cell r="H115">
            <v>0</v>
          </cell>
          <cell r="I115">
            <v>0</v>
          </cell>
          <cell r="J115">
            <v>0</v>
          </cell>
          <cell r="K115">
            <v>0</v>
          </cell>
          <cell r="L115">
            <v>0</v>
          </cell>
        </row>
        <row r="116">
          <cell r="A116" t="str">
            <v>Other Payor Revenue</v>
          </cell>
          <cell r="B116">
            <v>36304460.789999999</v>
          </cell>
          <cell r="C116">
            <v>0</v>
          </cell>
          <cell r="D116">
            <v>39416855.5</v>
          </cell>
          <cell r="E116">
            <v>0</v>
          </cell>
          <cell r="F116">
            <v>14643908</v>
          </cell>
          <cell r="G116">
            <v>0</v>
          </cell>
          <cell r="H116">
            <v>38781591.935812831</v>
          </cell>
          <cell r="I116">
            <v>0</v>
          </cell>
          <cell r="J116">
            <v>36324994.014759123</v>
          </cell>
          <cell r="K116">
            <v>0</v>
          </cell>
          <cell r="L116">
            <v>38065741.019999996</v>
          </cell>
        </row>
        <row r="117">
          <cell r="A117" t="str">
            <v>Other C/A</v>
          </cell>
          <cell r="B117">
            <v>12331587.225257743</v>
          </cell>
          <cell r="C117">
            <v>0</v>
          </cell>
          <cell r="D117">
            <v>12456100.910850001</v>
          </cell>
          <cell r="E117">
            <v>0</v>
          </cell>
          <cell r="F117">
            <v>5558428</v>
          </cell>
          <cell r="G117">
            <v>0</v>
          </cell>
          <cell r="H117">
            <v>12926940.365607833</v>
          </cell>
          <cell r="I117">
            <v>0</v>
          </cell>
          <cell r="J117">
            <v>11210888.74551985</v>
          </cell>
          <cell r="K117">
            <v>0</v>
          </cell>
          <cell r="L117">
            <v>11561969.097367717</v>
          </cell>
        </row>
        <row r="118">
          <cell r="A118" t="str">
            <v>Bad Debt</v>
          </cell>
          <cell r="B118">
            <v>9292541</v>
          </cell>
          <cell r="C118">
            <v>0</v>
          </cell>
          <cell r="D118">
            <v>7581672</v>
          </cell>
          <cell r="E118">
            <v>0</v>
          </cell>
          <cell r="F118">
            <v>2116394</v>
          </cell>
          <cell r="G118">
            <v>0</v>
          </cell>
          <cell r="H118">
            <v>9538534</v>
          </cell>
          <cell r="I118">
            <v>0</v>
          </cell>
          <cell r="J118">
            <v>9209789</v>
          </cell>
          <cell r="K118">
            <v>0</v>
          </cell>
          <cell r="L118">
            <v>9647180</v>
          </cell>
        </row>
        <row r="119">
          <cell r="A119" t="str">
            <v>Medicaid DPS</v>
          </cell>
          <cell r="B119">
            <v>-4207111</v>
          </cell>
          <cell r="C119">
            <v>0</v>
          </cell>
          <cell r="D119">
            <v>-3935233.52</v>
          </cell>
          <cell r="E119">
            <v>0</v>
          </cell>
          <cell r="F119">
            <v>-1414395</v>
          </cell>
          <cell r="G119">
            <v>0</v>
          </cell>
          <cell r="H119">
            <v>-4356823</v>
          </cell>
          <cell r="I119">
            <v>0</v>
          </cell>
          <cell r="J119">
            <v>-5336685</v>
          </cell>
          <cell r="K119">
            <v>0</v>
          </cell>
          <cell r="L119">
            <v>-5336685</v>
          </cell>
        </row>
        <row r="120">
          <cell r="A120" t="str">
            <v>Other Net Revenue</v>
          </cell>
          <cell r="B120">
            <v>18887443.564742256</v>
          </cell>
          <cell r="C120">
            <v>0</v>
          </cell>
          <cell r="D120">
            <v>23314316.109149996</v>
          </cell>
          <cell r="E120">
            <v>0</v>
          </cell>
          <cell r="F120">
            <v>8383481</v>
          </cell>
          <cell r="G120">
            <v>0</v>
          </cell>
          <cell r="H120">
            <v>20672940.570204996</v>
          </cell>
          <cell r="I120">
            <v>0</v>
          </cell>
          <cell r="J120">
            <v>21241001.269239273</v>
          </cell>
          <cell r="K120">
            <v>0</v>
          </cell>
          <cell r="L120">
            <v>22193276.922632277</v>
          </cell>
        </row>
        <row r="121">
          <cell r="A121">
            <v>0</v>
          </cell>
          <cell r="B121">
            <v>0</v>
          </cell>
          <cell r="C121">
            <v>0</v>
          </cell>
          <cell r="D121">
            <v>0</v>
          </cell>
          <cell r="E121">
            <v>0</v>
          </cell>
          <cell r="F121">
            <v>0</v>
          </cell>
          <cell r="G121">
            <v>0</v>
          </cell>
          <cell r="H121">
            <v>0</v>
          </cell>
          <cell r="I121">
            <v>0</v>
          </cell>
          <cell r="J121">
            <v>0</v>
          </cell>
          <cell r="K121">
            <v>0</v>
          </cell>
          <cell r="L121">
            <v>0</v>
          </cell>
        </row>
        <row r="122">
          <cell r="A122" t="str">
            <v>Gross Patient Revenue</v>
          </cell>
          <cell r="B122">
            <v>442501944</v>
          </cell>
          <cell r="C122">
            <v>0</v>
          </cell>
          <cell r="D122">
            <v>386252247.05000007</v>
          </cell>
          <cell r="E122">
            <v>0</v>
          </cell>
          <cell r="F122">
            <v>145479540</v>
          </cell>
          <cell r="G122">
            <v>0</v>
          </cell>
          <cell r="H122">
            <v>433569736</v>
          </cell>
          <cell r="I122">
            <v>0</v>
          </cell>
          <cell r="J122">
            <v>438561382</v>
          </cell>
          <cell r="K122">
            <v>0</v>
          </cell>
          <cell r="L122">
            <v>459389531</v>
          </cell>
        </row>
        <row r="123">
          <cell r="A123" t="str">
            <v>Contractual Allowance ( w/ DPS )</v>
          </cell>
          <cell r="B123">
            <v>230817672.00860581</v>
          </cell>
          <cell r="C123">
            <v>0</v>
          </cell>
          <cell r="D123">
            <v>193783607.26050121</v>
          </cell>
          <cell r="E123">
            <v>0</v>
          </cell>
          <cell r="F123">
            <v>75207559.786535859</v>
          </cell>
          <cell r="G123">
            <v>0</v>
          </cell>
          <cell r="H123">
            <v>223441118.69811788</v>
          </cell>
          <cell r="I123">
            <v>0</v>
          </cell>
          <cell r="J123">
            <v>226446412.18794137</v>
          </cell>
          <cell r="K123">
            <v>0</v>
          </cell>
          <cell r="L123">
            <v>241568824.90445679</v>
          </cell>
        </row>
        <row r="124">
          <cell r="A124" t="str">
            <v>Net Patient Revenue</v>
          </cell>
          <cell r="B124">
            <v>211684271.99139419</v>
          </cell>
          <cell r="C124">
            <v>0</v>
          </cell>
          <cell r="D124">
            <v>192468639.78949887</v>
          </cell>
          <cell r="E124">
            <v>0</v>
          </cell>
          <cell r="F124">
            <v>70271980.213464141</v>
          </cell>
          <cell r="G124">
            <v>0</v>
          </cell>
          <cell r="H124">
            <v>210128617.30188212</v>
          </cell>
          <cell r="I124">
            <v>0</v>
          </cell>
          <cell r="J124">
            <v>212114969.81205863</v>
          </cell>
          <cell r="K124">
            <v>0</v>
          </cell>
          <cell r="L124">
            <v>217820706.09554321</v>
          </cell>
        </row>
        <row r="125">
          <cell r="A125" t="str">
            <v>Total Net To Gross %  ( w/ DPS )</v>
          </cell>
          <cell r="B125">
            <v>0.47838043394312002</v>
          </cell>
          <cell r="C125">
            <v>0</v>
          </cell>
          <cell r="D125">
            <v>0.4982977866393718</v>
          </cell>
          <cell r="E125">
            <v>0</v>
          </cell>
          <cell r="F125">
            <v>0.48303686012111491</v>
          </cell>
          <cell r="G125">
            <v>0</v>
          </cell>
          <cell r="H125">
            <v>0.48464779677768405</v>
          </cell>
          <cell r="I125">
            <v>0</v>
          </cell>
          <cell r="J125">
            <v>0.4836608477580423</v>
          </cell>
          <cell r="K125">
            <v>0</v>
          </cell>
          <cell r="L125">
            <v>0.47415252502901117</v>
          </cell>
        </row>
        <row r="126">
          <cell r="A126">
            <v>0</v>
          </cell>
          <cell r="B126">
            <v>0</v>
          </cell>
          <cell r="C126">
            <v>0</v>
          </cell>
          <cell r="D126">
            <v>0</v>
          </cell>
          <cell r="E126">
            <v>0</v>
          </cell>
          <cell r="F126">
            <v>0</v>
          </cell>
          <cell r="G126">
            <v>0</v>
          </cell>
          <cell r="H126">
            <v>0</v>
          </cell>
          <cell r="I126">
            <v>0</v>
          </cell>
          <cell r="J126">
            <v>0</v>
          </cell>
          <cell r="K126">
            <v>0</v>
          </cell>
          <cell r="L126">
            <v>0</v>
          </cell>
        </row>
        <row r="127">
          <cell r="A127" t="str">
            <v>Gross Patient Revenue</v>
          </cell>
          <cell r="B127">
            <v>442501944</v>
          </cell>
          <cell r="C127">
            <v>0</v>
          </cell>
          <cell r="D127">
            <v>386252247.05000007</v>
          </cell>
          <cell r="E127">
            <v>0</v>
          </cell>
          <cell r="F127">
            <v>145479540</v>
          </cell>
          <cell r="G127">
            <v>0</v>
          </cell>
          <cell r="H127">
            <v>433569736</v>
          </cell>
          <cell r="I127">
            <v>0</v>
          </cell>
          <cell r="J127">
            <v>438561382</v>
          </cell>
          <cell r="K127">
            <v>0</v>
          </cell>
          <cell r="L127">
            <v>459389531</v>
          </cell>
        </row>
        <row r="128">
          <cell r="A128" t="str">
            <v>Contractual Allowance (w/ DPS &amp; w/o PY Adj)</v>
          </cell>
          <cell r="B128">
            <v>230719344.2788308</v>
          </cell>
          <cell r="C128">
            <v>0</v>
          </cell>
          <cell r="D128">
            <v>193406767.01050121</v>
          </cell>
          <cell r="E128">
            <v>0</v>
          </cell>
          <cell r="F128">
            <v>75167700.786535859</v>
          </cell>
          <cell r="G128">
            <v>0</v>
          </cell>
          <cell r="H128">
            <v>223156118.69811788</v>
          </cell>
          <cell r="I128">
            <v>0</v>
          </cell>
          <cell r="J128">
            <v>226350569.18794137</v>
          </cell>
          <cell r="K128">
            <v>0</v>
          </cell>
          <cell r="L128">
            <v>241471601.76525679</v>
          </cell>
        </row>
        <row r="129">
          <cell r="A129" t="str">
            <v>Net Patient Revenue</v>
          </cell>
          <cell r="B129">
            <v>211782599.7211692</v>
          </cell>
          <cell r="C129">
            <v>0</v>
          </cell>
          <cell r="D129">
            <v>192845480.03949887</v>
          </cell>
          <cell r="E129">
            <v>0</v>
          </cell>
          <cell r="F129">
            <v>70311839.213464141</v>
          </cell>
          <cell r="G129">
            <v>0</v>
          </cell>
          <cell r="H129">
            <v>210413617.30188212</v>
          </cell>
          <cell r="I129">
            <v>0</v>
          </cell>
          <cell r="J129">
            <v>212210812.81205863</v>
          </cell>
          <cell r="K129">
            <v>0</v>
          </cell>
          <cell r="L129">
            <v>217917929.23474321</v>
          </cell>
        </row>
        <row r="130">
          <cell r="A130" t="str">
            <v>Total Net To Gross % (w/ DPS &amp; w/o PY Adj)</v>
          </cell>
          <cell r="B130">
            <v>0.47860264252572232</v>
          </cell>
          <cell r="C130">
            <v>0</v>
          </cell>
          <cell r="D130">
            <v>0.4992734191512293</v>
          </cell>
          <cell r="E130">
            <v>0</v>
          </cell>
          <cell r="F130">
            <v>0.48331084366546762</v>
          </cell>
          <cell r="G130">
            <v>0</v>
          </cell>
          <cell r="H130">
            <v>0.48530513048051427</v>
          </cell>
          <cell r="I130">
            <v>0</v>
          </cell>
          <cell r="J130">
            <v>0.4838793872919222</v>
          </cell>
          <cell r="K130">
            <v>0</v>
          </cell>
          <cell r="L130">
            <v>0.47436416054231589</v>
          </cell>
        </row>
        <row r="131">
          <cell r="A131">
            <v>0</v>
          </cell>
          <cell r="B131">
            <v>0</v>
          </cell>
          <cell r="C131">
            <v>0</v>
          </cell>
          <cell r="D131">
            <v>0</v>
          </cell>
          <cell r="E131">
            <v>0</v>
          </cell>
          <cell r="F131">
            <v>0</v>
          </cell>
          <cell r="G131">
            <v>0</v>
          </cell>
          <cell r="H131">
            <v>0</v>
          </cell>
          <cell r="I131">
            <v>0</v>
          </cell>
          <cell r="J131">
            <v>0</v>
          </cell>
          <cell r="K131">
            <v>0</v>
          </cell>
          <cell r="L131">
            <v>0</v>
          </cell>
        </row>
        <row r="132">
          <cell r="A132">
            <v>0</v>
          </cell>
          <cell r="B132">
            <v>211684271.99139419</v>
          </cell>
          <cell r="C132">
            <v>0</v>
          </cell>
          <cell r="D132">
            <v>192468639.78949881</v>
          </cell>
          <cell r="E132">
            <v>0</v>
          </cell>
          <cell r="F132">
            <v>70271980.213464156</v>
          </cell>
          <cell r="G132">
            <v>0</v>
          </cell>
          <cell r="H132">
            <v>210128617.30188206</v>
          </cell>
          <cell r="I132">
            <v>0</v>
          </cell>
          <cell r="J132">
            <v>212114969.81205857</v>
          </cell>
          <cell r="K132">
            <v>0</v>
          </cell>
          <cell r="L132">
            <v>217820706.09554315</v>
          </cell>
        </row>
      </sheetData>
      <sheetData sheetId="17"/>
      <sheetData sheetId="18">
        <row r="4">
          <cell r="C4" t="str">
            <v>BY 2014</v>
          </cell>
        </row>
      </sheetData>
      <sheetData sheetId="19">
        <row r="43">
          <cell r="L43">
            <v>500000</v>
          </cell>
        </row>
      </sheetData>
      <sheetData sheetId="20"/>
      <sheetData sheetId="21"/>
      <sheetData sheetId="22">
        <row r="50">
          <cell r="Z50">
            <v>49943.16</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ist"/>
      <sheetName val="Report"/>
      <sheetName val="User"/>
      <sheetName val="Settings"/>
      <sheetName val="Orientation"/>
      <sheetName val="Delivery"/>
      <sheetName val="RptClose"/>
      <sheetName val="Hidden"/>
    </sheetNames>
    <sheetDataSet>
      <sheetData sheetId="0"/>
      <sheetData sheetId="1">
        <row r="3">
          <cell r="B3" t="str">
            <v xml:space="preserve"> </v>
          </cell>
        </row>
        <row r="4">
          <cell r="B4" t="str">
            <v>R_IPRev</v>
          </cell>
        </row>
        <row r="5">
          <cell r="B5" t="str">
            <v>R_OPRev</v>
          </cell>
        </row>
        <row r="6">
          <cell r="B6" t="str">
            <v>R_OthPtRev</v>
          </cell>
        </row>
        <row r="7">
          <cell r="B7" t="str">
            <v>R_IntRevAlloc</v>
          </cell>
        </row>
        <row r="8">
          <cell r="B8" t="str">
            <v>R_OtherRev</v>
          </cell>
        </row>
        <row r="9">
          <cell r="B9" t="str">
            <v>D_Charity</v>
          </cell>
        </row>
        <row r="10">
          <cell r="B10" t="str">
            <v>D_Contractual</v>
          </cell>
        </row>
        <row r="11">
          <cell r="B11" t="str">
            <v>E_SalariesContract</v>
          </cell>
        </row>
        <row r="12">
          <cell r="B12" t="str">
            <v>E_SalariesPhy</v>
          </cell>
        </row>
        <row r="13">
          <cell r="B13" t="str">
            <v>E_SalariesProd</v>
          </cell>
        </row>
        <row r="14">
          <cell r="B14" t="str">
            <v>E_SalariesOvertime</v>
          </cell>
        </row>
        <row r="15">
          <cell r="B15" t="str">
            <v>E_SalariesNonProd</v>
          </cell>
        </row>
        <row r="16">
          <cell r="B16" t="str">
            <v>E_SalariesOth</v>
          </cell>
        </row>
        <row r="17">
          <cell r="B17" t="str">
            <v>E_SalariesPhyOth</v>
          </cell>
        </row>
        <row r="18">
          <cell r="B18" t="str">
            <v>E_AllocFringe</v>
          </cell>
        </row>
        <row r="19">
          <cell r="B19" t="str">
            <v>E_Benefits</v>
          </cell>
        </row>
        <row r="20">
          <cell r="B20" t="str">
            <v>E_MedSupplies</v>
          </cell>
        </row>
        <row r="21">
          <cell r="B21" t="str">
            <v>E_Drugs</v>
          </cell>
        </row>
        <row r="22">
          <cell r="B22" t="str">
            <v>E_Nutrition</v>
          </cell>
        </row>
        <row r="23">
          <cell r="B23" t="str">
            <v>E_OthSupplies</v>
          </cell>
        </row>
        <row r="24">
          <cell r="B24" t="str">
            <v>E_PurchSvcs</v>
          </cell>
        </row>
        <row r="25">
          <cell r="B25" t="str">
            <v>E_ProFees</v>
          </cell>
        </row>
        <row r="26">
          <cell r="B26" t="str">
            <v>E_MaintRepairs</v>
          </cell>
        </row>
        <row r="27">
          <cell r="B27" t="str">
            <v>E_RentLease</v>
          </cell>
        </row>
        <row r="28">
          <cell r="B28" t="str">
            <v>E_Utilities</v>
          </cell>
        </row>
        <row r="29">
          <cell r="B29" t="str">
            <v>E_OtherExp</v>
          </cell>
        </row>
        <row r="30">
          <cell r="B30" t="str">
            <v>E_Insurance</v>
          </cell>
        </row>
        <row r="31">
          <cell r="B31" t="str">
            <v>E_Interest</v>
          </cell>
        </row>
        <row r="32">
          <cell r="B32" t="str">
            <v>E_Depreciation</v>
          </cell>
        </row>
        <row r="33">
          <cell r="B33" t="str">
            <v>E_BadDebt</v>
          </cell>
        </row>
        <row r="34">
          <cell r="B34" t="str">
            <v>E_IntExpAlloc</v>
          </cell>
        </row>
        <row r="35">
          <cell r="B35" t="str">
            <v>R_NonOpGainLoss</v>
          </cell>
        </row>
        <row r="36">
          <cell r="B36" t="str">
            <v>R_NonOpRev</v>
          </cell>
        </row>
      </sheetData>
      <sheetData sheetId="2"/>
      <sheetData sheetId="3" refreshError="1"/>
      <sheetData sheetId="4"/>
      <sheetData sheetId="5"/>
      <sheetData sheetId="6"/>
      <sheetData sheetId="7" refreshError="1"/>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Changes"/>
      <sheetName val="Balance By Cost Center"/>
      <sheetName val="Data Collection"/>
    </sheetNames>
    <sheetDataSet>
      <sheetData sheetId="0">
        <row r="3">
          <cell r="A3" t="str">
            <v>F/Y 2013</v>
          </cell>
        </row>
        <row r="41">
          <cell r="B41">
            <v>10</v>
          </cell>
          <cell r="C41">
            <v>1</v>
          </cell>
          <cell r="D41">
            <v>12</v>
          </cell>
        </row>
        <row r="42">
          <cell r="B42">
            <v>11</v>
          </cell>
          <cell r="C42">
            <v>2</v>
          </cell>
          <cell r="D42">
            <v>11</v>
          </cell>
        </row>
        <row r="43">
          <cell r="B43">
            <v>12</v>
          </cell>
          <cell r="C43">
            <v>3</v>
          </cell>
          <cell r="D43">
            <v>10</v>
          </cell>
        </row>
        <row r="44">
          <cell r="B44">
            <v>1</v>
          </cell>
          <cell r="C44">
            <v>4</v>
          </cell>
          <cell r="D44">
            <v>9</v>
          </cell>
        </row>
        <row r="45">
          <cell r="B45">
            <v>2</v>
          </cell>
          <cell r="C45">
            <v>5</v>
          </cell>
          <cell r="D45">
            <v>8</v>
          </cell>
        </row>
        <row r="46">
          <cell r="B46">
            <v>3</v>
          </cell>
          <cell r="C46">
            <v>6</v>
          </cell>
          <cell r="D46">
            <v>7</v>
          </cell>
        </row>
        <row r="47">
          <cell r="B47">
            <v>4</v>
          </cell>
          <cell r="C47">
            <v>7</v>
          </cell>
          <cell r="D47">
            <v>6</v>
          </cell>
        </row>
        <row r="48">
          <cell r="B48">
            <v>5</v>
          </cell>
          <cell r="C48">
            <v>8</v>
          </cell>
          <cell r="D48">
            <v>5</v>
          </cell>
        </row>
        <row r="49">
          <cell r="B49">
            <v>6</v>
          </cell>
          <cell r="C49">
            <v>9</v>
          </cell>
          <cell r="D49">
            <v>4</v>
          </cell>
        </row>
        <row r="50">
          <cell r="B50">
            <v>7</v>
          </cell>
          <cell r="C50">
            <v>10</v>
          </cell>
          <cell r="D50">
            <v>3</v>
          </cell>
        </row>
        <row r="51">
          <cell r="B51">
            <v>8</v>
          </cell>
          <cell r="C51">
            <v>11</v>
          </cell>
          <cell r="D51">
            <v>2</v>
          </cell>
        </row>
        <row r="52">
          <cell r="B52">
            <v>9</v>
          </cell>
          <cell r="C52">
            <v>12</v>
          </cell>
          <cell r="D52">
            <v>1</v>
          </cell>
        </row>
      </sheetData>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used"/>
      <sheetName val="net to gross budget package"/>
      <sheetName val="Budget Package"/>
      <sheetName val="Budget Page"/>
      <sheetName val="Rev. by Payor"/>
      <sheetName val="Rev. Analysis"/>
      <sheetName val="Net to Gross"/>
      <sheetName val="Rev Summary"/>
      <sheetName val="M'caid IP"/>
      <sheetName val="M'caid OP"/>
      <sheetName val="M'caid U&amp;C"/>
      <sheetName val="M'care U&amp;C"/>
      <sheetName val="M'care IP DRG"/>
      <sheetName val="M'care IP Psych"/>
      <sheetName val="M'care IP Rehab"/>
      <sheetName val="M'care OP APC"/>
      <sheetName val="Swing Beds"/>
      <sheetName val="BCBS"/>
      <sheetName val="TVHP "/>
      <sheetName val="CHP"/>
      <sheetName val="Other C-A's"/>
      <sheetName val="Frozen PPS Rates Calculation"/>
      <sheetName val="Rev Co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eport"/>
      <sheetName val="Charts"/>
      <sheetName val="Capital"/>
      <sheetName val="SPMRatings"/>
      <sheetName val="Instructions"/>
      <sheetName val="User"/>
      <sheetName val="Ratios"/>
      <sheetName val="Settings"/>
      <sheetName val="Orientation"/>
      <sheetName val="Delivery"/>
      <sheetName val="RptClose"/>
      <sheetName val="Hidden"/>
      <sheetName val="FinancialStatements"/>
    </sheetNames>
    <sheetDataSet>
      <sheetData sheetId="0">
        <row r="1">
          <cell r="AG1" t="str">
            <v>Use Individual Scenarios</v>
          </cell>
        </row>
        <row r="2">
          <cell r="AG2"/>
        </row>
        <row r="3">
          <cell r="AG3"/>
        </row>
        <row r="4">
          <cell r="AG4"/>
        </row>
        <row r="5">
          <cell r="AG5"/>
        </row>
        <row r="6">
          <cell r="AG6"/>
        </row>
        <row r="7">
          <cell r="AG7"/>
        </row>
        <row r="8">
          <cell r="AG8"/>
        </row>
        <row r="9">
          <cell r="AG9"/>
        </row>
        <row r="10">
          <cell r="AG10"/>
        </row>
        <row r="11">
          <cell r="AG11"/>
        </row>
        <row r="12">
          <cell r="AG12"/>
        </row>
        <row r="13">
          <cell r="AG13"/>
        </row>
        <row r="14">
          <cell r="AG14"/>
        </row>
        <row r="15">
          <cell r="AG15"/>
        </row>
        <row r="16">
          <cell r="AG16"/>
        </row>
        <row r="17">
          <cell r="AG17"/>
        </row>
        <row r="18">
          <cell r="AG18"/>
        </row>
        <row r="19">
          <cell r="AG19"/>
        </row>
        <row r="20">
          <cell r="AG20"/>
        </row>
        <row r="21">
          <cell r="AG21"/>
        </row>
        <row r="22">
          <cell r="AG22"/>
        </row>
        <row r="23">
          <cell r="AG23"/>
        </row>
        <row r="24">
          <cell r="AG24"/>
        </row>
        <row r="25">
          <cell r="AG25"/>
        </row>
        <row r="26">
          <cell r="AG26"/>
        </row>
        <row r="27">
          <cell r="AG27"/>
        </row>
        <row r="28">
          <cell r="AG28"/>
        </row>
        <row r="29">
          <cell r="AG29"/>
        </row>
        <row r="30">
          <cell r="AG30"/>
        </row>
        <row r="31">
          <cell r="AG31"/>
        </row>
        <row r="32">
          <cell r="AG32"/>
        </row>
        <row r="33">
          <cell r="AG33"/>
        </row>
        <row r="34">
          <cell r="AG34"/>
        </row>
        <row r="35">
          <cell r="AG35"/>
        </row>
        <row r="36">
          <cell r="AG36"/>
        </row>
        <row r="37">
          <cell r="AG37"/>
        </row>
        <row r="38">
          <cell r="AG38"/>
        </row>
        <row r="39">
          <cell r="AG39"/>
        </row>
        <row r="40">
          <cell r="AG40"/>
        </row>
        <row r="41">
          <cell r="AG41"/>
        </row>
        <row r="42">
          <cell r="AG42"/>
        </row>
        <row r="43">
          <cell r="AG43"/>
        </row>
        <row r="44">
          <cell r="AG44"/>
        </row>
        <row r="45">
          <cell r="AG45"/>
        </row>
        <row r="46">
          <cell r="AG46"/>
        </row>
        <row r="47">
          <cell r="AG47"/>
        </row>
        <row r="48">
          <cell r="AG48"/>
        </row>
        <row r="49">
          <cell r="AG49"/>
        </row>
        <row r="50">
          <cell r="AG50"/>
        </row>
        <row r="51">
          <cell r="AG51"/>
        </row>
        <row r="52">
          <cell r="AG52"/>
        </row>
        <row r="53">
          <cell r="AG53"/>
        </row>
        <row r="54">
          <cell r="AG54"/>
        </row>
        <row r="55">
          <cell r="AG55"/>
        </row>
        <row r="56">
          <cell r="AG56"/>
        </row>
        <row r="57">
          <cell r="AG57"/>
        </row>
        <row r="58">
          <cell r="AG58"/>
        </row>
        <row r="59">
          <cell r="AG59"/>
        </row>
        <row r="60">
          <cell r="AG60"/>
        </row>
        <row r="61">
          <cell r="AG61"/>
        </row>
        <row r="62">
          <cell r="AG62"/>
        </row>
        <row r="63">
          <cell r="AG63"/>
        </row>
        <row r="64">
          <cell r="AG64"/>
        </row>
        <row r="65">
          <cell r="AG65"/>
        </row>
        <row r="66">
          <cell r="AG66"/>
        </row>
        <row r="67">
          <cell r="AG67"/>
        </row>
        <row r="68">
          <cell r="AG68"/>
        </row>
        <row r="69">
          <cell r="AG69"/>
        </row>
        <row r="70">
          <cell r="AG70"/>
        </row>
        <row r="71">
          <cell r="AG71"/>
        </row>
        <row r="72">
          <cell r="AG72"/>
        </row>
        <row r="73">
          <cell r="AG73"/>
        </row>
        <row r="74">
          <cell r="AG74"/>
        </row>
        <row r="75">
          <cell r="AG75"/>
        </row>
        <row r="76">
          <cell r="AG76"/>
        </row>
        <row r="77">
          <cell r="AG77"/>
        </row>
        <row r="78">
          <cell r="AG78"/>
        </row>
        <row r="79">
          <cell r="AG79"/>
        </row>
        <row r="80">
          <cell r="AG80"/>
        </row>
        <row r="81">
          <cell r="AG81"/>
        </row>
        <row r="82">
          <cell r="AG82"/>
        </row>
        <row r="83">
          <cell r="AG83"/>
        </row>
        <row r="84">
          <cell r="AG84"/>
        </row>
        <row r="85">
          <cell r="AG85"/>
        </row>
        <row r="86">
          <cell r="AG86"/>
        </row>
        <row r="87">
          <cell r="AG87"/>
        </row>
        <row r="88">
          <cell r="AG88"/>
        </row>
        <row r="89">
          <cell r="AG89"/>
        </row>
        <row r="90">
          <cell r="AG90"/>
        </row>
        <row r="91">
          <cell r="AG91"/>
        </row>
        <row r="92">
          <cell r="AG92"/>
        </row>
        <row r="93">
          <cell r="AG93"/>
        </row>
        <row r="94">
          <cell r="AG94"/>
        </row>
        <row r="95">
          <cell r="AG95"/>
        </row>
        <row r="96">
          <cell r="AG96"/>
        </row>
        <row r="97">
          <cell r="AG97"/>
        </row>
        <row r="98">
          <cell r="AG98"/>
        </row>
        <row r="99">
          <cell r="AG99"/>
        </row>
        <row r="100">
          <cell r="AG100"/>
        </row>
        <row r="101">
          <cell r="AG101"/>
        </row>
        <row r="102">
          <cell r="AG102"/>
        </row>
      </sheetData>
      <sheetData sheetId="1"/>
      <sheetData sheetId="2"/>
      <sheetData sheetId="3"/>
      <sheetData sheetId="4"/>
      <sheetData sheetId="5"/>
      <sheetData sheetId="6"/>
      <sheetData sheetId="7"/>
      <sheetData sheetId="8">
        <row r="31">
          <cell r="C31" t="str">
            <v>Scenario=0</v>
          </cell>
        </row>
      </sheetData>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tClose"/>
      <sheetName val="Instructions"/>
      <sheetName val="Settings_Report"/>
      <sheetName val="Menu"/>
      <sheetName val="Report"/>
      <sheetName val="User"/>
      <sheetName val="Outpatient"/>
      <sheetName val="Bed Occupancy"/>
      <sheetName val="Discharges&amp;DischDays"/>
      <sheetName val="Pat_Days"/>
      <sheetName val="ED"/>
      <sheetName val="OR_and_Minor_Cases"/>
      <sheetName val="OR_and_Minor_Hrs"/>
      <sheetName val="Cardiology"/>
      <sheetName val="Endoscopy"/>
      <sheetName val="Radiology"/>
      <sheetName val="Lab"/>
      <sheetName val="Prescriptions &amp; Doses"/>
      <sheetName val="MG_Worked_RVUs_by_Div"/>
      <sheetName val="MG_Total_RVUs_by_Div"/>
      <sheetName val="MG_Clinical_Metric_by_Div"/>
      <sheetName val="MG Worked RVU's"/>
      <sheetName val="MG Total RVU's"/>
      <sheetName val="MG Clinical Metric"/>
      <sheetName val="Settings"/>
      <sheetName val="Orientation"/>
      <sheetName val="Delivery"/>
      <sheetName val="List"/>
      <sheetName val="DOSES"/>
      <sheetName val="Discharge Days"/>
      <sheetName val="Hidden"/>
      <sheetName val="ORG"/>
      <sheetName val="FP_Total_RVUs_by_Div"/>
      <sheetName val="FP_Worked_RVUs_by_Div"/>
      <sheetName val="FP_Clinical_Metric_by_Div"/>
      <sheetName val="FP Total RVU's"/>
      <sheetName val="FP Worked RVU's"/>
      <sheetName val="FP Clinical Metric"/>
    </sheetNames>
    <sheetDataSet>
      <sheetData sheetId="0" refreshError="1"/>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A2" t="str">
            <v>OR Cases - Total</v>
          </cell>
        </row>
        <row r="3">
          <cell r="A3" t="str">
            <v>OR Cases - Inpatient</v>
          </cell>
        </row>
        <row r="4">
          <cell r="A4" t="str">
            <v>OR Cases - Outpatient</v>
          </cell>
        </row>
        <row r="5">
          <cell r="A5" t="str">
            <v>Minor Cases - Total</v>
          </cell>
        </row>
        <row r="6">
          <cell r="A6" t="str">
            <v>Minor Cases - Inpatient</v>
          </cell>
        </row>
        <row r="7">
          <cell r="A7" t="str">
            <v>Minor Cases - Outpatient</v>
          </cell>
        </row>
        <row r="8">
          <cell r="A8" t="str">
            <v>OR&amp;Minor Cases - Total</v>
          </cell>
        </row>
        <row r="9">
          <cell r="A9" t="str">
            <v>OR&amp;Minor Cases - Inpatient</v>
          </cell>
        </row>
        <row r="10">
          <cell r="A10" t="str">
            <v>OR&amp;Minor Cases - Outpatient</v>
          </cell>
        </row>
        <row r="11">
          <cell r="A11" t="str">
            <v>OR Hours - Total</v>
          </cell>
        </row>
        <row r="12">
          <cell r="A12" t="str">
            <v>OR Hours - Inpatient</v>
          </cell>
        </row>
        <row r="13">
          <cell r="A13" t="str">
            <v>OR Hours - Outpatient</v>
          </cell>
        </row>
        <row r="14">
          <cell r="A14" t="str">
            <v>Minor Hours - Total</v>
          </cell>
        </row>
        <row r="15">
          <cell r="A15" t="str">
            <v>Minor Hours - Inpatient</v>
          </cell>
        </row>
        <row r="16">
          <cell r="A16" t="str">
            <v>Minor Hours - Outpatient</v>
          </cell>
        </row>
        <row r="17">
          <cell r="A17" t="str">
            <v>OR&amp;Minor Hours - Total</v>
          </cell>
        </row>
        <row r="18">
          <cell r="A18" t="str">
            <v>OR&amp;Minor Hours - Inpatient</v>
          </cell>
        </row>
        <row r="19">
          <cell r="A19" t="str">
            <v>OR&amp;Minor Hours - Outpatient</v>
          </cell>
        </row>
        <row r="20">
          <cell r="A20" t="str">
            <v>ED Visits - Total</v>
          </cell>
        </row>
        <row r="21">
          <cell r="A21" t="str">
            <v>ED Visits - Inpatient</v>
          </cell>
        </row>
        <row r="22">
          <cell r="A22" t="str">
            <v>ED Visits - Outpatient</v>
          </cell>
        </row>
        <row r="23">
          <cell r="A23" t="str">
            <v>Endo Proc - Total</v>
          </cell>
        </row>
        <row r="24">
          <cell r="A24" t="str">
            <v>Endo Proc - Inpatient</v>
          </cell>
        </row>
        <row r="25">
          <cell r="A25" t="str">
            <v>Endo Proc - Outpatient</v>
          </cell>
        </row>
        <row r="26">
          <cell r="A26" t="str">
            <v>Cardiology Proc - Total</v>
          </cell>
        </row>
        <row r="27">
          <cell r="A27" t="str">
            <v>Cardiology Proc - Inpatient</v>
          </cell>
        </row>
        <row r="28">
          <cell r="A28" t="str">
            <v>Cardiology Proc - Outpatient</v>
          </cell>
        </row>
        <row r="29">
          <cell r="A29" t="str">
            <v>Radiology Proc - Total</v>
          </cell>
        </row>
        <row r="30">
          <cell r="A30" t="str">
            <v>Radiology Proc - Inpatient</v>
          </cell>
        </row>
        <row r="31">
          <cell r="A31" t="str">
            <v>Radiology Proc - Outpatient</v>
          </cell>
        </row>
        <row r="32">
          <cell r="A32" t="str">
            <v>Medical Group MD Worked RVUs</v>
          </cell>
        </row>
        <row r="33">
          <cell r="A33" t="str">
            <v>Medical Group MD Total RVUs</v>
          </cell>
        </row>
        <row r="34">
          <cell r="A34" t="str">
            <v>Medical Group Arrived Visits</v>
          </cell>
        </row>
        <row r="35">
          <cell r="A35" t="str">
            <v>Medical Group Anesthesia Units</v>
          </cell>
        </row>
        <row r="36">
          <cell r="A36" t="str">
            <v>Billed Test - Total</v>
          </cell>
        </row>
        <row r="37">
          <cell r="A37" t="str">
            <v>Billed Test - Inpatient</v>
          </cell>
        </row>
        <row r="38">
          <cell r="A38" t="str">
            <v>Billed Test - Outpatient</v>
          </cell>
        </row>
        <row r="39">
          <cell r="A39" t="str">
            <v>PRO Procedures</v>
          </cell>
        </row>
        <row r="40">
          <cell r="A40" t="str">
            <v>PRO Anesthesia Units</v>
          </cell>
        </row>
        <row r="41">
          <cell r="A41" t="str">
            <v>Hospital Visits - Outpatient</v>
          </cell>
        </row>
        <row r="42">
          <cell r="A42" t="str">
            <v>Discharge Days - Inpatient</v>
          </cell>
        </row>
        <row r="43">
          <cell r="A43" t="str">
            <v>Doses - Inpatient</v>
          </cell>
        </row>
        <row r="44">
          <cell r="A44" t="str">
            <v>Doses - Outpatient</v>
          </cell>
        </row>
        <row r="45">
          <cell r="A45" t="str">
            <v>Doses - Total</v>
          </cell>
        </row>
        <row r="46">
          <cell r="A46" t="str">
            <v>Prescriptions - Outpatient</v>
          </cell>
        </row>
        <row r="47">
          <cell r="A47" t="str">
            <v>Admissions - Inpatient</v>
          </cell>
        </row>
        <row r="48">
          <cell r="A48" t="str">
            <v>IP Discharges Days - Med/Surg</v>
          </cell>
        </row>
        <row r="49">
          <cell r="A49" t="str">
            <v>IP Discharges Days - Critical Care</v>
          </cell>
        </row>
        <row r="50">
          <cell r="A50" t="str">
            <v>IP Discharges Days - Specialty Care</v>
          </cell>
        </row>
        <row r="51">
          <cell r="A51" t="str">
            <v>IP Discharges Days - Rehab</v>
          </cell>
        </row>
        <row r="52">
          <cell r="A52" t="str">
            <v>IP Discharges Days - Other</v>
          </cell>
        </row>
        <row r="53">
          <cell r="A53" t="str">
            <v xml:space="preserve">IP Discharges Days - Perioperative </v>
          </cell>
        </row>
        <row r="54">
          <cell r="A54" t="str">
            <v>IP Discharges Days - Cardiology</v>
          </cell>
        </row>
        <row r="55">
          <cell r="A55" t="str">
            <v>IP Discharges Days - Radiology</v>
          </cell>
        </row>
        <row r="56">
          <cell r="A56" t="str">
            <v>IP Patient Days - Med/Surg</v>
          </cell>
        </row>
        <row r="57">
          <cell r="A57" t="str">
            <v>IP Patient Days - Specialty Nursing</v>
          </cell>
        </row>
        <row r="58">
          <cell r="A58" t="str">
            <v>IP Patient Days - Critical Care Nursing</v>
          </cell>
        </row>
        <row r="59">
          <cell r="A59" t="str">
            <v>IP Patient Days - Rehab</v>
          </cell>
        </row>
        <row r="60">
          <cell r="A60" t="str">
            <v>IP Patient Days - Clin Rsrch Ctr</v>
          </cell>
        </row>
        <row r="61">
          <cell r="A61" t="str">
            <v>IP Patient Days - Other</v>
          </cell>
        </row>
        <row r="62">
          <cell r="A62" t="str">
            <v>OP Patient Days - Med/Surg</v>
          </cell>
        </row>
        <row r="63">
          <cell r="A63" t="str">
            <v>OP Patient Days - Specialty Nursing</v>
          </cell>
        </row>
        <row r="64">
          <cell r="A64" t="str">
            <v>OP Patient Days - Critical Care Nursing</v>
          </cell>
        </row>
        <row r="65">
          <cell r="A65" t="str">
            <v>OP Patient Days - Rehab</v>
          </cell>
        </row>
        <row r="66">
          <cell r="A66" t="str">
            <v>OP Patient Days - Clin Rsrch Ctr</v>
          </cell>
        </row>
        <row r="67">
          <cell r="A67" t="str">
            <v>OP Patient Days - Other</v>
          </cell>
        </row>
        <row r="68">
          <cell r="A68" t="str">
            <v>Total OP Days</v>
          </cell>
        </row>
        <row r="69">
          <cell r="A69" t="str">
            <v>Total Patient Days</v>
          </cell>
        </row>
        <row r="70">
          <cell r="A70" t="str">
            <v>Total Patient Days - Med/Surg</v>
          </cell>
        </row>
        <row r="71">
          <cell r="A71" t="str">
            <v>Total Patient Days - Specialty Nursing</v>
          </cell>
        </row>
        <row r="72">
          <cell r="A72" t="str">
            <v>Total Patient Days - Critical Care Nursing</v>
          </cell>
        </row>
        <row r="73">
          <cell r="A73" t="str">
            <v>Total Patient Days - Rehab</v>
          </cell>
        </row>
        <row r="74">
          <cell r="A74" t="str">
            <v>Total Patient Days - Clin Rsrch Ctr</v>
          </cell>
        </row>
        <row r="75">
          <cell r="A75" t="str">
            <v>Total Patient Days - Other</v>
          </cell>
        </row>
        <row r="76">
          <cell r="A76" t="str">
            <v>OP Discharges Days - Med/Surg</v>
          </cell>
        </row>
        <row r="77">
          <cell r="A77" t="str">
            <v>OP Discharges Days - Critical Care</v>
          </cell>
        </row>
        <row r="78">
          <cell r="A78" t="str">
            <v>OP Discharges Days - Specialty Nursing</v>
          </cell>
        </row>
        <row r="79">
          <cell r="A79" t="str">
            <v>OP Discharges Days - Ped's</v>
          </cell>
        </row>
        <row r="80">
          <cell r="A80" t="str">
            <v>IP Discharges Days - Other</v>
          </cell>
        </row>
        <row r="81">
          <cell r="A81" t="str">
            <v>IP Discharges - Med/Surg</v>
          </cell>
        </row>
        <row r="82">
          <cell r="A82" t="str">
            <v>IP Discharges - Specialty Nursing</v>
          </cell>
        </row>
        <row r="83">
          <cell r="A83" t="str">
            <v>IP Discharges - Critical Care Nursing</v>
          </cell>
        </row>
        <row r="84">
          <cell r="A84" t="str">
            <v>IP Discharges - Rehab</v>
          </cell>
        </row>
        <row r="85">
          <cell r="A85" t="str">
            <v>IP Discharges - Clin Rsrch Ctr</v>
          </cell>
        </row>
        <row r="86">
          <cell r="A86" t="str">
            <v>IP Discharges - Other</v>
          </cell>
        </row>
        <row r="87">
          <cell r="A87" t="str">
            <v>Tubes Received - Inpatient</v>
          </cell>
        </row>
        <row r="88">
          <cell r="A88" t="str">
            <v>Tubes Received - Outpatient</v>
          </cell>
        </row>
      </sheetData>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
      <sheetName val="Sheet3"/>
    </sheetNames>
    <sheetDataSet>
      <sheetData sheetId="0" refreshError="1"/>
      <sheetData sheetId="1">
        <row r="2">
          <cell r="A2" t="str">
            <v>Replacement</v>
          </cell>
        </row>
        <row r="3">
          <cell r="A3" t="str">
            <v>Upgrade Equip</v>
          </cell>
        </row>
        <row r="4">
          <cell r="A4" t="str">
            <v>Add Equipment</v>
          </cell>
        </row>
        <row r="5">
          <cell r="A5" t="str">
            <v>New Equipment</v>
          </cell>
        </row>
        <row r="6">
          <cell r="A6" t="str">
            <v>IT</v>
          </cell>
        </row>
        <row r="7">
          <cell r="A7" t="str">
            <v>Facilities</v>
          </cell>
        </row>
      </sheetData>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 Sheet Reporting Template"/>
      <sheetName val="P&amp;L Reporting Template"/>
      <sheetName val="Mediclick data dump"/>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5"/>
  <sheetViews>
    <sheetView zoomScale="80" zoomScaleNormal="80" workbookViewId="0">
      <pane xSplit="1" ySplit="4" topLeftCell="I71" activePane="bottomRight" state="frozen"/>
      <selection activeCell="H30" sqref="H30"/>
      <selection pane="topRight" activeCell="H30" sqref="H30"/>
      <selection pane="bottomLeft" activeCell="H30" sqref="H30"/>
      <selection pane="bottomRight" activeCell="N103" sqref="N103"/>
    </sheetView>
  </sheetViews>
  <sheetFormatPr defaultRowHeight="14.25"/>
  <cols>
    <col min="1" max="1" width="63.75" customWidth="1"/>
    <col min="2" max="3" width="16.25" style="2" customWidth="1"/>
    <col min="4" max="4" width="0.25" style="68" customWidth="1"/>
    <col min="5" max="6" width="16.25" style="2" customWidth="1"/>
    <col min="7" max="7" width="0.25" style="68" customWidth="1"/>
    <col min="8" max="8" width="17.25" style="2" bestFit="1" customWidth="1"/>
    <col min="9" max="9" width="16.25" style="2" customWidth="1"/>
    <col min="10" max="10" width="16.75" style="2" customWidth="1"/>
    <col min="11" max="11" width="16.75" style="93" customWidth="1"/>
    <col min="12" max="14" width="16.75" style="2" customWidth="1"/>
    <col min="15" max="15" width="16.25" style="2" customWidth="1"/>
    <col min="16" max="16" width="13.125" bestFit="1" customWidth="1"/>
    <col min="17" max="17" width="14.375" bestFit="1" customWidth="1"/>
  </cols>
  <sheetData>
    <row r="1" spans="1:15" s="1" customFormat="1">
      <c r="B1" s="13"/>
      <c r="C1" s="13"/>
      <c r="D1" s="61"/>
      <c r="E1" s="13"/>
      <c r="F1" s="13"/>
      <c r="G1" s="61"/>
      <c r="H1" s="13"/>
      <c r="I1" s="13"/>
      <c r="J1" s="13"/>
      <c r="K1" s="13"/>
      <c r="L1" s="13"/>
      <c r="M1" s="13"/>
      <c r="N1" s="13"/>
      <c r="O1" s="13"/>
    </row>
    <row r="2" spans="1:15" s="1" customFormat="1" ht="18">
      <c r="A2" s="41" t="s">
        <v>61</v>
      </c>
      <c r="B2" s="42"/>
      <c r="C2" s="42"/>
      <c r="D2" s="62"/>
      <c r="E2" s="42"/>
      <c r="F2" s="42"/>
      <c r="G2" s="62"/>
      <c r="H2" s="42"/>
      <c r="I2" s="42"/>
      <c r="J2" s="42"/>
      <c r="K2" s="88"/>
      <c r="L2" s="42"/>
      <c r="M2" s="42"/>
      <c r="N2" s="42"/>
      <c r="O2" s="84" t="s">
        <v>79</v>
      </c>
    </row>
    <row r="3" spans="1:15" s="22" customFormat="1" ht="18">
      <c r="A3" s="40" t="s">
        <v>0</v>
      </c>
      <c r="B3" s="129">
        <v>2016</v>
      </c>
      <c r="C3" s="130"/>
      <c r="D3" s="63"/>
      <c r="E3" s="127">
        <v>2017</v>
      </c>
      <c r="F3" s="128"/>
      <c r="G3" s="63"/>
      <c r="H3" s="129">
        <v>2018</v>
      </c>
      <c r="I3" s="131"/>
      <c r="J3" s="131"/>
      <c r="K3" s="131"/>
      <c r="L3" s="131"/>
      <c r="M3" s="131"/>
      <c r="N3" s="131"/>
      <c r="O3" s="130"/>
    </row>
    <row r="4" spans="1:15" ht="45">
      <c r="A4" s="28" t="s">
        <v>1</v>
      </c>
      <c r="B4" s="23" t="s">
        <v>3</v>
      </c>
      <c r="C4" s="24" t="s">
        <v>9</v>
      </c>
      <c r="D4" s="64"/>
      <c r="E4" s="23" t="s">
        <v>3</v>
      </c>
      <c r="F4" s="24" t="s">
        <v>9</v>
      </c>
      <c r="G4" s="70"/>
      <c r="H4" s="33" t="s">
        <v>44</v>
      </c>
      <c r="I4" s="34" t="s">
        <v>45</v>
      </c>
      <c r="J4" s="35" t="s">
        <v>5</v>
      </c>
      <c r="K4" s="89" t="s">
        <v>6</v>
      </c>
      <c r="L4" s="35" t="s">
        <v>7</v>
      </c>
      <c r="M4" s="35" t="s">
        <v>8</v>
      </c>
      <c r="N4" s="35" t="s">
        <v>10</v>
      </c>
      <c r="O4" s="36" t="s">
        <v>47</v>
      </c>
    </row>
    <row r="5" spans="1:15">
      <c r="A5" s="29" t="s">
        <v>4</v>
      </c>
      <c r="B5" s="47"/>
      <c r="C5" s="48"/>
      <c r="D5" s="65"/>
      <c r="E5" s="47"/>
      <c r="F5" s="48"/>
      <c r="G5" s="65"/>
      <c r="H5" s="47"/>
      <c r="I5" s="49"/>
      <c r="J5" s="49"/>
      <c r="K5" s="90"/>
      <c r="L5" s="49"/>
      <c r="M5" s="49"/>
      <c r="N5" s="49"/>
      <c r="O5" s="48"/>
    </row>
    <row r="6" spans="1:15">
      <c r="A6" s="95" t="s">
        <v>74</v>
      </c>
      <c r="B6" s="72">
        <v>0</v>
      </c>
      <c r="C6" s="48">
        <v>0</v>
      </c>
      <c r="D6" s="65"/>
      <c r="E6" s="72">
        <v>0</v>
      </c>
      <c r="F6" s="75">
        <v>0</v>
      </c>
      <c r="G6" s="65"/>
      <c r="H6" s="47">
        <v>347240276</v>
      </c>
      <c r="I6" s="49">
        <v>347240276</v>
      </c>
      <c r="J6" s="87">
        <v>93709549.504166707</v>
      </c>
      <c r="K6" s="87">
        <v>92752932.340833306</v>
      </c>
      <c r="L6" s="87">
        <v>91890503.424166694</v>
      </c>
      <c r="M6" s="87">
        <v>91025682.353333294</v>
      </c>
      <c r="N6" s="87">
        <v>369378667.6225</v>
      </c>
      <c r="O6" s="48"/>
    </row>
    <row r="7" spans="1:15">
      <c r="A7" s="95" t="s">
        <v>11</v>
      </c>
      <c r="B7" s="58">
        <v>0</v>
      </c>
      <c r="C7" s="44">
        <v>0</v>
      </c>
      <c r="D7" s="65"/>
      <c r="E7" s="58">
        <v>0</v>
      </c>
      <c r="F7" s="60">
        <v>0</v>
      </c>
      <c r="G7" s="65"/>
      <c r="H7" s="43">
        <v>7762500</v>
      </c>
      <c r="I7" s="46">
        <v>7762500</v>
      </c>
      <c r="J7" s="59">
        <v>1944190</v>
      </c>
      <c r="K7" s="59">
        <v>1944189.8600000003</v>
      </c>
      <c r="L7" s="59">
        <v>1944189.9300000006</v>
      </c>
      <c r="M7" s="59">
        <v>1944190</v>
      </c>
      <c r="N7" s="87">
        <v>7776759.790000001</v>
      </c>
      <c r="O7" s="44"/>
    </row>
    <row r="8" spans="1:15">
      <c r="A8" s="95" t="s">
        <v>75</v>
      </c>
      <c r="B8" s="58">
        <v>0</v>
      </c>
      <c r="C8" s="44">
        <v>0</v>
      </c>
      <c r="D8" s="65"/>
      <c r="E8" s="58">
        <v>0</v>
      </c>
      <c r="F8" s="60">
        <v>0</v>
      </c>
      <c r="G8" s="65"/>
      <c r="H8" s="43">
        <v>118833295</v>
      </c>
      <c r="I8" s="46">
        <v>118833295</v>
      </c>
      <c r="J8" s="59">
        <v>31210243.52</v>
      </c>
      <c r="K8" s="59">
        <v>30149739.16</v>
      </c>
      <c r="L8" s="59">
        <v>28594247.169999998</v>
      </c>
      <c r="M8" s="59">
        <v>27295398.91</v>
      </c>
      <c r="N8" s="87">
        <v>117249628.75999999</v>
      </c>
      <c r="O8" s="44"/>
    </row>
    <row r="9" spans="1:15">
      <c r="A9" s="95" t="s">
        <v>76</v>
      </c>
      <c r="B9" s="58">
        <v>0</v>
      </c>
      <c r="C9" s="44">
        <v>0</v>
      </c>
      <c r="D9" s="65"/>
      <c r="E9" s="58">
        <v>0</v>
      </c>
      <c r="F9" s="60">
        <v>0</v>
      </c>
      <c r="G9" s="65"/>
      <c r="H9" s="43">
        <v>133395719</v>
      </c>
      <c r="I9" s="46">
        <v>133395719</v>
      </c>
      <c r="J9" s="59">
        <v>27525878.405999999</v>
      </c>
      <c r="K9" s="59">
        <v>26210867.427000001</v>
      </c>
      <c r="L9" s="59">
        <v>24953168.182499997</v>
      </c>
      <c r="M9" s="59">
        <v>24561485.348174997</v>
      </c>
      <c r="N9" s="87">
        <v>103251399.363675</v>
      </c>
      <c r="O9" s="44"/>
    </row>
    <row r="10" spans="1:15">
      <c r="A10" s="29" t="s">
        <v>19</v>
      </c>
      <c r="B10" s="58">
        <v>0</v>
      </c>
      <c r="C10" s="44">
        <v>0</v>
      </c>
      <c r="D10" s="65"/>
      <c r="E10" s="58">
        <v>0</v>
      </c>
      <c r="F10" s="60">
        <v>0</v>
      </c>
      <c r="G10" s="65"/>
      <c r="H10" s="43">
        <v>0</v>
      </c>
      <c r="I10" s="46">
        <v>0</v>
      </c>
      <c r="J10" s="59">
        <v>0</v>
      </c>
      <c r="K10" s="59">
        <v>0</v>
      </c>
      <c r="L10" s="46"/>
      <c r="M10" s="46"/>
      <c r="N10" s="46">
        <v>0</v>
      </c>
      <c r="O10" s="44"/>
    </row>
    <row r="11" spans="1:15">
      <c r="A11" s="29" t="s">
        <v>19</v>
      </c>
      <c r="B11" s="58">
        <v>0</v>
      </c>
      <c r="C11" s="44">
        <v>0</v>
      </c>
      <c r="D11" s="65"/>
      <c r="E11" s="76">
        <v>0</v>
      </c>
      <c r="F11" s="77">
        <v>0</v>
      </c>
      <c r="G11" s="65"/>
      <c r="H11" s="43">
        <v>0</v>
      </c>
      <c r="I11" s="46">
        <v>0</v>
      </c>
      <c r="J11" s="59">
        <v>0</v>
      </c>
      <c r="K11" s="59">
        <v>0</v>
      </c>
      <c r="L11" s="46"/>
      <c r="M11" s="46"/>
      <c r="N11" s="46">
        <v>0</v>
      </c>
      <c r="O11" s="44"/>
    </row>
    <row r="12" spans="1:15">
      <c r="A12" s="29" t="s">
        <v>12</v>
      </c>
      <c r="B12" s="73">
        <f>SUM(B5:B11)</f>
        <v>0</v>
      </c>
      <c r="C12" s="51">
        <f>SUM(C5:C11)</f>
        <v>0</v>
      </c>
      <c r="D12" s="66"/>
      <c r="E12" s="78">
        <f>SUM(E5:E11)</f>
        <v>0</v>
      </c>
      <c r="F12" s="79">
        <f>SUM(F5:F11)</f>
        <v>0</v>
      </c>
      <c r="G12" s="66"/>
      <c r="H12" s="50">
        <f t="shared" ref="H12:O12" si="0">SUM(H5:H11)</f>
        <v>607231790</v>
      </c>
      <c r="I12" s="52">
        <f t="shared" si="0"/>
        <v>607231790</v>
      </c>
      <c r="J12" s="52">
        <f t="shared" si="0"/>
        <v>154389861.43016669</v>
      </c>
      <c r="K12" s="52">
        <f t="shared" si="0"/>
        <v>151057728.7878333</v>
      </c>
      <c r="L12" s="52">
        <f t="shared" si="0"/>
        <v>147382108.70666671</v>
      </c>
      <c r="M12" s="52">
        <f t="shared" si="0"/>
        <v>144826756.61150828</v>
      </c>
      <c r="N12" s="52">
        <f>SUM(N5:N11)</f>
        <v>597656455.53617501</v>
      </c>
      <c r="O12" s="51">
        <f t="shared" si="0"/>
        <v>0</v>
      </c>
    </row>
    <row r="13" spans="1:15" ht="5.0999999999999996" customHeight="1">
      <c r="A13" s="30"/>
      <c r="B13" s="53"/>
      <c r="C13" s="54"/>
      <c r="D13" s="65"/>
      <c r="E13" s="53"/>
      <c r="F13" s="54"/>
      <c r="G13" s="65"/>
      <c r="H13" s="53"/>
      <c r="I13" s="45"/>
      <c r="J13" s="45"/>
      <c r="K13" s="45"/>
      <c r="L13" s="45"/>
      <c r="M13" s="45"/>
      <c r="N13" s="45"/>
      <c r="O13" s="54"/>
    </row>
    <row r="14" spans="1:15">
      <c r="A14" s="29" t="s">
        <v>13</v>
      </c>
      <c r="B14" s="58"/>
      <c r="C14" s="44"/>
      <c r="D14" s="65"/>
      <c r="E14" s="43"/>
      <c r="F14" s="44"/>
      <c r="G14" s="65"/>
      <c r="H14" s="43"/>
      <c r="I14" s="46"/>
      <c r="J14" s="46"/>
      <c r="K14" s="46"/>
      <c r="L14" s="46"/>
      <c r="M14" s="46"/>
      <c r="N14" s="46"/>
      <c r="O14" s="44"/>
    </row>
    <row r="15" spans="1:15">
      <c r="A15" s="29" t="s">
        <v>46</v>
      </c>
      <c r="B15" s="58">
        <v>0</v>
      </c>
      <c r="C15" s="44">
        <v>2091144</v>
      </c>
      <c r="D15" s="65"/>
      <c r="E15" s="58">
        <v>1200000</v>
      </c>
      <c r="F15" s="60">
        <v>1500000</v>
      </c>
      <c r="G15" s="65"/>
      <c r="H15" s="43">
        <v>0</v>
      </c>
      <c r="I15" s="46">
        <v>0</v>
      </c>
      <c r="J15" s="59">
        <v>0</v>
      </c>
      <c r="K15" s="59"/>
      <c r="L15" s="46"/>
      <c r="M15" s="46"/>
      <c r="N15" s="46">
        <v>0</v>
      </c>
      <c r="O15" s="44"/>
    </row>
    <row r="16" spans="1:15">
      <c r="A16" s="29" t="s">
        <v>14</v>
      </c>
      <c r="B16" s="58">
        <v>0</v>
      </c>
      <c r="C16" s="44">
        <v>0</v>
      </c>
      <c r="D16" s="65"/>
      <c r="E16" s="58">
        <v>2184000</v>
      </c>
      <c r="F16" s="60">
        <v>2077783</v>
      </c>
      <c r="G16" s="65"/>
      <c r="H16" s="43">
        <v>3134352</v>
      </c>
      <c r="I16" s="46">
        <v>3134352</v>
      </c>
      <c r="J16" s="59">
        <v>818298</v>
      </c>
      <c r="K16" s="59">
        <v>792181</v>
      </c>
      <c r="L16" s="97">
        <v>752888.5</v>
      </c>
      <c r="M16" s="97">
        <v>723112.87999999989</v>
      </c>
      <c r="N16" s="97">
        <v>3086480.38</v>
      </c>
      <c r="O16" s="44"/>
    </row>
    <row r="17" spans="1:15">
      <c r="A17" s="29" t="s">
        <v>15</v>
      </c>
      <c r="B17" s="58">
        <v>0</v>
      </c>
      <c r="C17" s="44">
        <v>0</v>
      </c>
      <c r="D17" s="65"/>
      <c r="E17" s="58">
        <v>1300000</v>
      </c>
      <c r="F17" s="60">
        <v>1307983</v>
      </c>
      <c r="G17" s="65"/>
      <c r="H17" s="43">
        <v>2980045</v>
      </c>
      <c r="I17" s="46">
        <v>2980045</v>
      </c>
      <c r="J17" s="59">
        <v>639465</v>
      </c>
      <c r="K17" s="59">
        <v>811291.67999999993</v>
      </c>
      <c r="L17" s="46">
        <v>706835.01</v>
      </c>
      <c r="M17" s="46">
        <v>743598.10999999987</v>
      </c>
      <c r="N17" s="46">
        <v>2901189.8</v>
      </c>
      <c r="O17" s="44"/>
    </row>
    <row r="18" spans="1:15">
      <c r="A18" s="29" t="s">
        <v>16</v>
      </c>
      <c r="B18" s="58">
        <v>0</v>
      </c>
      <c r="C18" s="44">
        <v>0</v>
      </c>
      <c r="D18" s="65"/>
      <c r="E18" s="58">
        <v>0</v>
      </c>
      <c r="F18" s="60">
        <v>0</v>
      </c>
      <c r="G18" s="65"/>
      <c r="H18" s="43">
        <v>1500000</v>
      </c>
      <c r="I18" s="46">
        <v>1500000</v>
      </c>
      <c r="J18" s="59">
        <v>0</v>
      </c>
      <c r="K18" s="59">
        <v>0</v>
      </c>
      <c r="L18" s="46">
        <v>0</v>
      </c>
      <c r="M18" s="46"/>
      <c r="N18" s="46">
        <v>0</v>
      </c>
      <c r="O18" s="44"/>
    </row>
    <row r="19" spans="1:15">
      <c r="A19" s="29" t="s">
        <v>17</v>
      </c>
      <c r="B19" s="58">
        <v>0</v>
      </c>
      <c r="C19" s="44">
        <v>0</v>
      </c>
      <c r="D19" s="65"/>
      <c r="E19" s="58">
        <v>0</v>
      </c>
      <c r="F19" s="60">
        <v>0</v>
      </c>
      <c r="G19" s="65"/>
      <c r="H19" s="43">
        <v>1000000</v>
      </c>
      <c r="I19" s="46">
        <v>1000000</v>
      </c>
      <c r="J19" s="59">
        <v>198237</v>
      </c>
      <c r="K19" s="59">
        <v>188766.5</v>
      </c>
      <c r="L19" s="46">
        <v>179708.75</v>
      </c>
      <c r="M19" s="46">
        <v>176887.91249999998</v>
      </c>
      <c r="N19" s="46">
        <v>743600.16249999998</v>
      </c>
      <c r="O19" s="44"/>
    </row>
    <row r="20" spans="1:15">
      <c r="A20" s="29" t="s">
        <v>18</v>
      </c>
      <c r="B20" s="58">
        <v>0</v>
      </c>
      <c r="C20" s="44">
        <v>0</v>
      </c>
      <c r="D20" s="65"/>
      <c r="E20" s="58">
        <v>0</v>
      </c>
      <c r="F20" s="60">
        <v>0</v>
      </c>
      <c r="G20" s="65"/>
      <c r="H20" s="43">
        <v>1075896</v>
      </c>
      <c r="I20" s="46">
        <v>1075896</v>
      </c>
      <c r="J20" s="59">
        <v>0</v>
      </c>
      <c r="K20" s="59">
        <v>258426</v>
      </c>
      <c r="L20" s="46">
        <v>250209</v>
      </c>
      <c r="M20" s="46">
        <v>242336.70000000019</v>
      </c>
      <c r="N20" s="46">
        <v>750971.70000000019</v>
      </c>
      <c r="O20" s="44"/>
    </row>
    <row r="21" spans="1:15">
      <c r="A21" s="29" t="s">
        <v>71</v>
      </c>
      <c r="B21" s="58"/>
      <c r="C21" s="44"/>
      <c r="D21" s="65"/>
      <c r="E21" s="58">
        <v>2000000</v>
      </c>
      <c r="F21" s="60">
        <v>1999548</v>
      </c>
      <c r="G21" s="65"/>
      <c r="H21" s="43">
        <v>0</v>
      </c>
      <c r="I21" s="46">
        <v>0</v>
      </c>
      <c r="J21" s="59">
        <v>0</v>
      </c>
      <c r="K21" s="59">
        <v>0</v>
      </c>
      <c r="L21" s="46"/>
      <c r="M21" s="46"/>
      <c r="N21" s="46">
        <v>0</v>
      </c>
      <c r="O21" s="44"/>
    </row>
    <row r="22" spans="1:15">
      <c r="A22" s="29" t="s">
        <v>72</v>
      </c>
      <c r="B22" s="58"/>
      <c r="C22" s="44"/>
      <c r="D22" s="65"/>
      <c r="E22" s="58">
        <v>0</v>
      </c>
      <c r="F22" s="60">
        <v>412070</v>
      </c>
      <c r="G22" s="65"/>
      <c r="H22" s="43">
        <v>0</v>
      </c>
      <c r="I22" s="46">
        <v>0</v>
      </c>
      <c r="J22" s="59">
        <v>0</v>
      </c>
      <c r="K22" s="59">
        <v>0</v>
      </c>
      <c r="L22" s="46">
        <v>0</v>
      </c>
      <c r="M22" s="46"/>
      <c r="N22" s="46">
        <v>0</v>
      </c>
      <c r="O22" s="44"/>
    </row>
    <row r="23" spans="1:15">
      <c r="A23" s="29" t="s">
        <v>19</v>
      </c>
      <c r="B23" s="58">
        <v>0</v>
      </c>
      <c r="C23" s="44">
        <v>0</v>
      </c>
      <c r="D23" s="65"/>
      <c r="E23" s="58">
        <v>0</v>
      </c>
      <c r="F23" s="60">
        <v>0</v>
      </c>
      <c r="G23" s="65"/>
      <c r="H23" s="43">
        <v>0</v>
      </c>
      <c r="I23" s="46">
        <v>0</v>
      </c>
      <c r="J23" s="59">
        <v>0</v>
      </c>
      <c r="K23" s="59">
        <v>0</v>
      </c>
      <c r="L23" s="46">
        <v>0</v>
      </c>
      <c r="M23" s="46"/>
      <c r="N23" s="46">
        <v>0</v>
      </c>
      <c r="O23" s="44"/>
    </row>
    <row r="24" spans="1:15">
      <c r="A24" s="29" t="s">
        <v>19</v>
      </c>
      <c r="B24" s="58">
        <v>0</v>
      </c>
      <c r="C24" s="44">
        <v>0</v>
      </c>
      <c r="D24" s="65"/>
      <c r="E24" s="58">
        <v>0</v>
      </c>
      <c r="F24" s="60">
        <v>0</v>
      </c>
      <c r="G24" s="65"/>
      <c r="H24" s="43">
        <v>0</v>
      </c>
      <c r="I24" s="46">
        <v>0</v>
      </c>
      <c r="J24" s="59">
        <v>0</v>
      </c>
      <c r="K24" s="59">
        <v>0</v>
      </c>
      <c r="L24" s="46">
        <v>0</v>
      </c>
      <c r="M24" s="46"/>
      <c r="N24" s="46">
        <v>0</v>
      </c>
      <c r="O24" s="44"/>
    </row>
    <row r="25" spans="1:15">
      <c r="A25" s="29" t="s">
        <v>12</v>
      </c>
      <c r="B25" s="73">
        <f t="shared" ref="B25:F25" si="1">SUM(B14:B24)</f>
        <v>0</v>
      </c>
      <c r="C25" s="51">
        <f t="shared" si="1"/>
        <v>2091144</v>
      </c>
      <c r="D25" s="66"/>
      <c r="E25" s="82">
        <f t="shared" si="1"/>
        <v>6684000</v>
      </c>
      <c r="F25" s="83">
        <f t="shared" si="1"/>
        <v>7297384</v>
      </c>
      <c r="G25" s="66"/>
      <c r="H25" s="50">
        <f>SUM(H14:H24)</f>
        <v>9690293</v>
      </c>
      <c r="I25" s="52">
        <f>SUM(I14:I24)</f>
        <v>9690293</v>
      </c>
      <c r="J25" s="52">
        <f t="shared" ref="J25:M25" si="2">SUM(J14:J24)</f>
        <v>1656000</v>
      </c>
      <c r="K25" s="52">
        <f t="shared" si="2"/>
        <v>2050665.18</v>
      </c>
      <c r="L25" s="52">
        <f t="shared" si="2"/>
        <v>1889641.26</v>
      </c>
      <c r="M25" s="52">
        <f t="shared" si="2"/>
        <v>1885935.6025</v>
      </c>
      <c r="N25" s="52">
        <f>SUM(N14:N24)</f>
        <v>7482242.0424999995</v>
      </c>
      <c r="O25" s="51">
        <f>SUM(O14:O24)</f>
        <v>0</v>
      </c>
    </row>
    <row r="26" spans="1:15" ht="5.0999999999999996" customHeight="1">
      <c r="A26" s="30"/>
      <c r="B26" s="53"/>
      <c r="C26" s="54"/>
      <c r="D26" s="65"/>
      <c r="E26" s="53"/>
      <c r="F26" s="54"/>
      <c r="G26" s="65"/>
      <c r="H26" s="53"/>
      <c r="I26" s="45"/>
      <c r="J26" s="45"/>
      <c r="K26" s="45"/>
      <c r="L26" s="45"/>
      <c r="M26" s="45"/>
      <c r="N26" s="45"/>
      <c r="O26" s="54"/>
    </row>
    <row r="27" spans="1:15">
      <c r="A27" s="29" t="s">
        <v>20</v>
      </c>
      <c r="B27" s="58"/>
      <c r="C27" s="44"/>
      <c r="D27" s="65"/>
      <c r="E27" s="43"/>
      <c r="F27" s="44"/>
      <c r="G27" s="65"/>
      <c r="H27" s="43"/>
      <c r="I27" s="46"/>
      <c r="J27" s="46"/>
      <c r="K27" s="46"/>
      <c r="L27" s="46"/>
      <c r="M27" s="46"/>
      <c r="N27" s="46"/>
      <c r="O27" s="44"/>
    </row>
    <row r="28" spans="1:15">
      <c r="A28" s="29" t="s">
        <v>21</v>
      </c>
      <c r="B28" s="58">
        <v>0</v>
      </c>
      <c r="C28" s="44">
        <v>0</v>
      </c>
      <c r="D28" s="65"/>
      <c r="E28" s="58">
        <v>1500000</v>
      </c>
      <c r="F28" s="60">
        <v>1500000</v>
      </c>
      <c r="G28" s="65"/>
      <c r="H28" s="43">
        <v>3500000</v>
      </c>
      <c r="I28" s="46">
        <v>3500000</v>
      </c>
      <c r="J28" s="59">
        <v>875000</v>
      </c>
      <c r="K28" s="59">
        <v>875000.01999999979</v>
      </c>
      <c r="L28" s="46">
        <v>875000.01</v>
      </c>
      <c r="M28" s="46">
        <v>874999.9700000002</v>
      </c>
      <c r="N28" s="46">
        <v>3500000</v>
      </c>
      <c r="O28" s="44"/>
    </row>
    <row r="29" spans="1:15">
      <c r="A29" s="29" t="s">
        <v>19</v>
      </c>
      <c r="B29" s="58">
        <v>0</v>
      </c>
      <c r="C29" s="44">
        <v>0</v>
      </c>
      <c r="D29" s="65"/>
      <c r="E29" s="58">
        <v>0</v>
      </c>
      <c r="F29" s="60">
        <v>0</v>
      </c>
      <c r="G29" s="65"/>
      <c r="H29" s="43">
        <v>0</v>
      </c>
      <c r="I29" s="46">
        <v>0</v>
      </c>
      <c r="J29" s="59">
        <v>0</v>
      </c>
      <c r="K29" s="59">
        <v>0</v>
      </c>
      <c r="L29" s="46">
        <v>0</v>
      </c>
      <c r="M29" s="46"/>
      <c r="N29" s="46">
        <v>0</v>
      </c>
      <c r="O29" s="44"/>
    </row>
    <row r="30" spans="1:15">
      <c r="A30" s="29" t="s">
        <v>19</v>
      </c>
      <c r="B30" s="58">
        <v>0</v>
      </c>
      <c r="C30" s="44">
        <v>0</v>
      </c>
      <c r="D30" s="65"/>
      <c r="E30" s="58">
        <v>0</v>
      </c>
      <c r="F30" s="60">
        <v>0</v>
      </c>
      <c r="G30" s="65"/>
      <c r="H30" s="43">
        <v>0</v>
      </c>
      <c r="I30" s="46">
        <v>0</v>
      </c>
      <c r="J30" s="59">
        <v>0</v>
      </c>
      <c r="K30" s="59">
        <v>0</v>
      </c>
      <c r="L30" s="46">
        <v>0</v>
      </c>
      <c r="M30" s="46"/>
      <c r="N30" s="46">
        <v>0</v>
      </c>
      <c r="O30" s="44"/>
    </row>
    <row r="31" spans="1:15">
      <c r="A31" s="29" t="s">
        <v>12</v>
      </c>
      <c r="B31" s="73">
        <f>SUM(B28:B30)</f>
        <v>0</v>
      </c>
      <c r="C31" s="51">
        <f>SUM(C28:C30)</f>
        <v>0</v>
      </c>
      <c r="D31" s="66"/>
      <c r="E31" s="78">
        <f>SUM(E28:E30)</f>
        <v>1500000</v>
      </c>
      <c r="F31" s="79">
        <f>SUM(F28:F30)</f>
        <v>1500000</v>
      </c>
      <c r="G31" s="66"/>
      <c r="H31" s="50">
        <f>SUM(H28:H30)</f>
        <v>3500000</v>
      </c>
      <c r="I31" s="52">
        <f>SUM(I28:I30)</f>
        <v>3500000</v>
      </c>
      <c r="J31" s="52">
        <f t="shared" ref="J31:M31" si="3">SUM(J28:J30)</f>
        <v>875000</v>
      </c>
      <c r="K31" s="52">
        <f t="shared" si="3"/>
        <v>875000.01999999979</v>
      </c>
      <c r="L31" s="52">
        <f t="shared" si="3"/>
        <v>875000.01</v>
      </c>
      <c r="M31" s="52">
        <f t="shared" si="3"/>
        <v>874999.9700000002</v>
      </c>
      <c r="N31" s="52">
        <f>SUM(N28:N30)</f>
        <v>3500000</v>
      </c>
      <c r="O31" s="51">
        <f t="shared" ref="O31" si="4">SUM(O28:O30)</f>
        <v>0</v>
      </c>
    </row>
    <row r="32" spans="1:15" ht="5.0999999999999996" customHeight="1">
      <c r="A32" s="30"/>
      <c r="B32" s="53"/>
      <c r="C32" s="54"/>
      <c r="D32" s="65"/>
      <c r="E32" s="53"/>
      <c r="F32" s="54"/>
      <c r="G32" s="65"/>
      <c r="H32" s="53"/>
      <c r="I32" s="45"/>
      <c r="J32" s="45"/>
      <c r="K32" s="45"/>
      <c r="L32" s="45"/>
      <c r="M32" s="45"/>
      <c r="N32" s="45"/>
      <c r="O32" s="54"/>
    </row>
    <row r="33" spans="1:15">
      <c r="A33" s="29" t="s">
        <v>22</v>
      </c>
      <c r="B33" s="58"/>
      <c r="C33" s="44"/>
      <c r="D33" s="65"/>
      <c r="E33" s="43"/>
      <c r="F33" s="44"/>
      <c r="G33" s="65"/>
      <c r="H33" s="43"/>
      <c r="I33" s="46"/>
      <c r="J33" s="46"/>
      <c r="K33" s="46"/>
      <c r="L33" s="46"/>
      <c r="M33" s="46"/>
      <c r="N33" s="46"/>
      <c r="O33" s="44"/>
    </row>
    <row r="34" spans="1:15">
      <c r="A34" s="29" t="s">
        <v>64</v>
      </c>
      <c r="B34" s="58">
        <v>0</v>
      </c>
      <c r="C34" s="44">
        <v>0</v>
      </c>
      <c r="D34" s="65"/>
      <c r="E34" s="58">
        <v>124443</v>
      </c>
      <c r="F34" s="60">
        <v>0</v>
      </c>
      <c r="G34" s="65"/>
      <c r="H34" s="43">
        <v>51851</v>
      </c>
      <c r="I34" s="46">
        <v>51851</v>
      </c>
      <c r="J34" s="59">
        <v>0</v>
      </c>
      <c r="K34" s="59">
        <v>0</v>
      </c>
      <c r="L34" s="46">
        <v>0</v>
      </c>
      <c r="M34" s="46"/>
      <c r="N34" s="46">
        <v>0</v>
      </c>
      <c r="O34" s="44"/>
    </row>
    <row r="35" spans="1:15">
      <c r="A35" s="29" t="s">
        <v>19</v>
      </c>
      <c r="B35" s="58">
        <v>0</v>
      </c>
      <c r="C35" s="44">
        <v>0</v>
      </c>
      <c r="D35" s="65"/>
      <c r="E35" s="58">
        <v>0</v>
      </c>
      <c r="F35" s="60">
        <v>0</v>
      </c>
      <c r="G35" s="65"/>
      <c r="H35" s="43">
        <v>0</v>
      </c>
      <c r="I35" s="46">
        <v>0</v>
      </c>
      <c r="J35" s="59">
        <v>0</v>
      </c>
      <c r="K35" s="59">
        <v>0</v>
      </c>
      <c r="L35" s="46">
        <v>0</v>
      </c>
      <c r="M35" s="46"/>
      <c r="N35" s="46">
        <v>0</v>
      </c>
      <c r="O35" s="44"/>
    </row>
    <row r="36" spans="1:15">
      <c r="A36" s="29" t="s">
        <v>19</v>
      </c>
      <c r="B36" s="58">
        <v>0</v>
      </c>
      <c r="C36" s="44">
        <v>0</v>
      </c>
      <c r="D36" s="65"/>
      <c r="E36" s="58">
        <v>0</v>
      </c>
      <c r="F36" s="60">
        <v>0</v>
      </c>
      <c r="G36" s="65"/>
      <c r="H36" s="43">
        <v>0</v>
      </c>
      <c r="I36" s="46">
        <v>0</v>
      </c>
      <c r="J36" s="59">
        <v>0</v>
      </c>
      <c r="K36" s="59">
        <v>0</v>
      </c>
      <c r="L36" s="46">
        <v>0</v>
      </c>
      <c r="M36" s="46"/>
      <c r="N36" s="46">
        <v>0</v>
      </c>
      <c r="O36" s="44"/>
    </row>
    <row r="37" spans="1:15">
      <c r="A37" s="29" t="s">
        <v>12</v>
      </c>
      <c r="B37" s="73">
        <f>SUM(B34:B36)</f>
        <v>0</v>
      </c>
      <c r="C37" s="51">
        <f>SUM(C34:C36)</f>
        <v>0</v>
      </c>
      <c r="D37" s="66"/>
      <c r="E37" s="78">
        <f>SUM(E34:E36)</f>
        <v>124443</v>
      </c>
      <c r="F37" s="79">
        <f>SUM(F34:F36)</f>
        <v>0</v>
      </c>
      <c r="G37" s="66"/>
      <c r="H37" s="50">
        <f>SUM(H34:H36)</f>
        <v>51851</v>
      </c>
      <c r="I37" s="52">
        <f>SUM(I34:I36)</f>
        <v>51851</v>
      </c>
      <c r="J37" s="52">
        <f t="shared" ref="J37:O37" si="5">SUM(J34:J36)</f>
        <v>0</v>
      </c>
      <c r="K37" s="52">
        <f t="shared" si="5"/>
        <v>0</v>
      </c>
      <c r="L37" s="52">
        <v>0</v>
      </c>
      <c r="M37" s="52">
        <f t="shared" si="5"/>
        <v>0</v>
      </c>
      <c r="N37" s="52">
        <f t="shared" si="5"/>
        <v>0</v>
      </c>
      <c r="O37" s="51">
        <f t="shared" si="5"/>
        <v>0</v>
      </c>
    </row>
    <row r="38" spans="1:15" ht="5.0999999999999996" customHeight="1">
      <c r="A38" s="30"/>
      <c r="B38" s="53"/>
      <c r="C38" s="54"/>
      <c r="D38" s="65"/>
      <c r="E38" s="53"/>
      <c r="F38" s="54"/>
      <c r="G38" s="65"/>
      <c r="H38" s="53"/>
      <c r="I38" s="45"/>
      <c r="J38" s="45"/>
      <c r="K38" s="45"/>
      <c r="L38" s="45"/>
      <c r="M38" s="45"/>
      <c r="N38" s="45"/>
      <c r="O38" s="54"/>
    </row>
    <row r="39" spans="1:15">
      <c r="A39" s="29" t="s">
        <v>23</v>
      </c>
      <c r="B39" s="58"/>
      <c r="C39" s="44"/>
      <c r="D39" s="65"/>
      <c r="E39" s="43"/>
      <c r="F39" s="44"/>
      <c r="G39" s="65"/>
      <c r="H39" s="43"/>
      <c r="I39" s="46"/>
      <c r="J39" s="46"/>
      <c r="K39" s="46"/>
      <c r="L39" s="46"/>
      <c r="M39" s="46"/>
      <c r="N39" s="46"/>
      <c r="O39" s="44"/>
    </row>
    <row r="40" spans="1:15">
      <c r="A40" s="29" t="s">
        <v>24</v>
      </c>
      <c r="B40" s="58">
        <v>0</v>
      </c>
      <c r="C40" s="44">
        <v>0</v>
      </c>
      <c r="D40" s="65"/>
      <c r="E40" s="58">
        <v>216000</v>
      </c>
      <c r="F40" s="60">
        <v>216000</v>
      </c>
      <c r="G40" s="65"/>
      <c r="H40" s="43">
        <v>216000</v>
      </c>
      <c r="I40" s="46">
        <v>216000</v>
      </c>
      <c r="J40" s="59">
        <v>54000</v>
      </c>
      <c r="K40" s="59">
        <v>54000</v>
      </c>
      <c r="L40" s="46">
        <v>54000</v>
      </c>
      <c r="M40" s="46">
        <v>54000</v>
      </c>
      <c r="N40" s="46">
        <v>216000</v>
      </c>
      <c r="O40" s="44"/>
    </row>
    <row r="41" spans="1:15">
      <c r="A41" s="29" t="s">
        <v>25</v>
      </c>
      <c r="B41" s="58">
        <v>0</v>
      </c>
      <c r="C41" s="44">
        <v>0</v>
      </c>
      <c r="D41" s="65"/>
      <c r="E41" s="58">
        <v>104000</v>
      </c>
      <c r="F41" s="60">
        <v>0</v>
      </c>
      <c r="G41" s="65"/>
      <c r="H41" s="43">
        <v>104000</v>
      </c>
      <c r="I41" s="46">
        <v>104000</v>
      </c>
      <c r="J41" s="59">
        <v>0</v>
      </c>
      <c r="K41" s="59">
        <v>0</v>
      </c>
      <c r="L41" s="46"/>
      <c r="M41" s="46"/>
      <c r="N41" s="46">
        <v>0</v>
      </c>
      <c r="O41" s="44"/>
    </row>
    <row r="42" spans="1:15">
      <c r="A42" s="29" t="s">
        <v>19</v>
      </c>
      <c r="B42" s="58">
        <v>0</v>
      </c>
      <c r="C42" s="44">
        <v>0</v>
      </c>
      <c r="D42" s="65"/>
      <c r="E42" s="58">
        <v>0</v>
      </c>
      <c r="F42" s="60">
        <v>0</v>
      </c>
      <c r="G42" s="65"/>
      <c r="H42" s="43">
        <v>0</v>
      </c>
      <c r="I42" s="46">
        <v>0</v>
      </c>
      <c r="J42" s="59">
        <v>0</v>
      </c>
      <c r="K42" s="59">
        <v>0</v>
      </c>
      <c r="L42" s="46"/>
      <c r="M42" s="46"/>
      <c r="N42" s="46">
        <v>0</v>
      </c>
      <c r="O42" s="44"/>
    </row>
    <row r="43" spans="1:15">
      <c r="A43" s="29" t="s">
        <v>19</v>
      </c>
      <c r="B43" s="58">
        <v>0</v>
      </c>
      <c r="C43" s="44">
        <v>0</v>
      </c>
      <c r="D43" s="65"/>
      <c r="E43" s="58">
        <v>0</v>
      </c>
      <c r="F43" s="60">
        <v>0</v>
      </c>
      <c r="G43" s="65"/>
      <c r="H43" s="43">
        <v>0</v>
      </c>
      <c r="I43" s="46">
        <v>0</v>
      </c>
      <c r="J43" s="59">
        <v>0</v>
      </c>
      <c r="K43" s="59">
        <v>0</v>
      </c>
      <c r="L43" s="46"/>
      <c r="M43" s="46"/>
      <c r="N43" s="46">
        <v>0</v>
      </c>
      <c r="O43" s="44"/>
    </row>
    <row r="44" spans="1:15">
      <c r="A44" s="29" t="s">
        <v>12</v>
      </c>
      <c r="B44" s="73">
        <f>SUM(B40:B43)</f>
        <v>0</v>
      </c>
      <c r="C44" s="51">
        <f>SUM(C40:C43)</f>
        <v>0</v>
      </c>
      <c r="D44" s="66"/>
      <c r="E44" s="78">
        <f>SUM(E40:E43)</f>
        <v>320000</v>
      </c>
      <c r="F44" s="79">
        <f>SUM(F40:F43)</f>
        <v>216000</v>
      </c>
      <c r="G44" s="66"/>
      <c r="H44" s="50">
        <f>SUM(H40:H43)</f>
        <v>320000</v>
      </c>
      <c r="I44" s="52">
        <f>SUM(I40:I43)</f>
        <v>320000</v>
      </c>
      <c r="J44" s="52">
        <f t="shared" ref="J44:M44" si="6">SUM(J40:J43)</f>
        <v>54000</v>
      </c>
      <c r="K44" s="52">
        <f t="shared" si="6"/>
        <v>54000</v>
      </c>
      <c r="L44" s="52">
        <f t="shared" si="6"/>
        <v>54000</v>
      </c>
      <c r="M44" s="52">
        <f t="shared" si="6"/>
        <v>54000</v>
      </c>
      <c r="N44" s="52">
        <f>SUM(N40:N43)</f>
        <v>216000</v>
      </c>
      <c r="O44" s="51">
        <f t="shared" ref="O44" si="7">SUM(O40:O43)</f>
        <v>0</v>
      </c>
    </row>
    <row r="45" spans="1:15" ht="5.0999999999999996" customHeight="1">
      <c r="A45" s="30"/>
      <c r="B45" s="53"/>
      <c r="C45" s="54"/>
      <c r="D45" s="65"/>
      <c r="E45" s="53"/>
      <c r="F45" s="54"/>
      <c r="G45" s="65"/>
      <c r="H45" s="53"/>
      <c r="I45" s="45"/>
      <c r="J45" s="45"/>
      <c r="K45" s="45"/>
      <c r="L45" s="45"/>
      <c r="M45" s="45"/>
      <c r="N45" s="45"/>
      <c r="O45" s="54"/>
    </row>
    <row r="46" spans="1:15">
      <c r="A46" s="29" t="s">
        <v>49</v>
      </c>
      <c r="B46" s="58"/>
      <c r="C46" s="44"/>
      <c r="D46" s="65"/>
      <c r="E46" s="43"/>
      <c r="F46" s="44"/>
      <c r="G46" s="65"/>
      <c r="H46" s="43"/>
      <c r="I46" s="46"/>
      <c r="J46" s="46"/>
      <c r="K46" s="46"/>
      <c r="L46" s="46"/>
      <c r="M46" s="46"/>
      <c r="N46" s="46"/>
      <c r="O46" s="44"/>
    </row>
    <row r="47" spans="1:15">
      <c r="A47" s="29" t="s">
        <v>62</v>
      </c>
      <c r="B47" s="58">
        <v>0</v>
      </c>
      <c r="C47" s="44">
        <f>3792955+1400000</f>
        <v>5192955</v>
      </c>
      <c r="D47" s="65"/>
      <c r="E47" s="58">
        <v>0</v>
      </c>
      <c r="F47" s="60">
        <v>0</v>
      </c>
      <c r="G47" s="65"/>
      <c r="H47" s="43">
        <v>0</v>
      </c>
      <c r="I47" s="46">
        <v>0</v>
      </c>
      <c r="J47" s="59">
        <v>0</v>
      </c>
      <c r="K47" s="59">
        <v>0</v>
      </c>
      <c r="L47" s="46"/>
      <c r="M47" s="46"/>
      <c r="N47" s="46">
        <v>0</v>
      </c>
      <c r="O47" s="44"/>
    </row>
    <row r="48" spans="1:15">
      <c r="A48" s="29" t="s">
        <v>63</v>
      </c>
      <c r="B48" s="58">
        <v>0</v>
      </c>
      <c r="C48" s="44">
        <v>2000000</v>
      </c>
      <c r="D48" s="65"/>
      <c r="E48" s="58">
        <v>4318597</v>
      </c>
      <c r="F48" s="60">
        <v>2459389</v>
      </c>
      <c r="G48" s="65"/>
      <c r="H48" s="43">
        <v>18459071</v>
      </c>
      <c r="I48" s="59">
        <v>18459071</v>
      </c>
      <c r="J48" s="59">
        <v>4349834</v>
      </c>
      <c r="K48" s="59">
        <v>4349834.1952906922</v>
      </c>
      <c r="L48" s="59">
        <v>4349834.0976453479</v>
      </c>
      <c r="M48" s="59">
        <v>4349834.0976453442</v>
      </c>
      <c r="N48" s="59">
        <v>17399336.390581384</v>
      </c>
      <c r="O48" s="44"/>
    </row>
    <row r="49" spans="1:15">
      <c r="A49" s="29" t="s">
        <v>48</v>
      </c>
      <c r="B49" s="58">
        <v>0</v>
      </c>
      <c r="C49" s="44">
        <v>0</v>
      </c>
      <c r="D49" s="65"/>
      <c r="E49" s="58">
        <v>0</v>
      </c>
      <c r="F49" s="60">
        <v>0</v>
      </c>
      <c r="G49" s="65"/>
      <c r="H49" s="43">
        <v>0</v>
      </c>
      <c r="I49" s="46">
        <v>0</v>
      </c>
      <c r="J49" s="59">
        <v>0</v>
      </c>
      <c r="K49" s="59">
        <v>0</v>
      </c>
      <c r="L49" s="46"/>
      <c r="M49" s="46"/>
      <c r="N49" s="46">
        <v>0</v>
      </c>
      <c r="O49" s="44"/>
    </row>
    <row r="50" spans="1:15">
      <c r="A50" s="29" t="s">
        <v>65</v>
      </c>
      <c r="B50" s="58">
        <v>0</v>
      </c>
      <c r="C50" s="44">
        <v>0</v>
      </c>
      <c r="D50" s="65"/>
      <c r="E50" s="58">
        <v>0</v>
      </c>
      <c r="F50" s="60">
        <v>1397134</v>
      </c>
      <c r="G50" s="65"/>
      <c r="H50" s="43">
        <v>0</v>
      </c>
      <c r="I50" s="46">
        <v>0</v>
      </c>
      <c r="J50" s="59">
        <v>0</v>
      </c>
      <c r="K50" s="59">
        <v>0</v>
      </c>
      <c r="L50" s="46"/>
      <c r="M50" s="46"/>
      <c r="N50" s="46">
        <v>0</v>
      </c>
      <c r="O50" s="44"/>
    </row>
    <row r="51" spans="1:15">
      <c r="A51" s="29" t="s">
        <v>73</v>
      </c>
      <c r="B51" s="58">
        <v>0</v>
      </c>
      <c r="C51" s="44">
        <v>0</v>
      </c>
      <c r="D51" s="65"/>
      <c r="E51" s="58">
        <v>0</v>
      </c>
      <c r="F51" s="60">
        <v>600</v>
      </c>
      <c r="G51" s="65"/>
      <c r="H51" s="43">
        <v>0</v>
      </c>
      <c r="I51" s="46">
        <v>0</v>
      </c>
      <c r="J51" s="59">
        <v>800</v>
      </c>
      <c r="K51" s="59">
        <v>498760.87</v>
      </c>
      <c r="L51" s="46">
        <v>577112.81866785081</v>
      </c>
      <c r="M51" s="46">
        <v>-514707.19174923073</v>
      </c>
      <c r="N51" s="46">
        <v>561966.49691862008</v>
      </c>
      <c r="O51" s="44"/>
    </row>
    <row r="52" spans="1:15">
      <c r="A52" s="29" t="s">
        <v>66</v>
      </c>
      <c r="B52" s="58">
        <v>0</v>
      </c>
      <c r="C52" s="44">
        <v>0</v>
      </c>
      <c r="D52" s="65"/>
      <c r="E52" s="58">
        <v>0</v>
      </c>
      <c r="F52" s="60">
        <v>0</v>
      </c>
      <c r="G52" s="65"/>
      <c r="H52" s="43">
        <v>0</v>
      </c>
      <c r="I52" s="46">
        <v>0</v>
      </c>
      <c r="J52" s="59">
        <v>0</v>
      </c>
      <c r="K52" s="59">
        <v>0</v>
      </c>
      <c r="L52" s="59">
        <v>0</v>
      </c>
      <c r="M52" s="59">
        <v>0</v>
      </c>
      <c r="N52" s="59">
        <v>0</v>
      </c>
      <c r="O52" s="44"/>
    </row>
    <row r="53" spans="1:15">
      <c r="A53" s="29" t="s">
        <v>67</v>
      </c>
      <c r="B53" s="58">
        <v>0</v>
      </c>
      <c r="C53" s="44">
        <v>0</v>
      </c>
      <c r="D53" s="65"/>
      <c r="E53" s="58">
        <v>0</v>
      </c>
      <c r="F53" s="60">
        <v>0</v>
      </c>
      <c r="G53" s="65"/>
      <c r="H53" s="43"/>
      <c r="I53" s="46">
        <v>0</v>
      </c>
      <c r="J53" s="59">
        <v>0</v>
      </c>
      <c r="K53" s="59">
        <v>0</v>
      </c>
      <c r="L53" s="59">
        <v>0</v>
      </c>
      <c r="M53" s="59">
        <v>0</v>
      </c>
      <c r="N53" s="59">
        <v>0</v>
      </c>
      <c r="O53" s="44"/>
    </row>
    <row r="54" spans="1:15">
      <c r="A54" s="29" t="s">
        <v>19</v>
      </c>
      <c r="B54" s="58">
        <v>0</v>
      </c>
      <c r="C54" s="44">
        <v>0</v>
      </c>
      <c r="D54" s="65"/>
      <c r="E54" s="58">
        <v>0</v>
      </c>
      <c r="F54" s="60">
        <v>0</v>
      </c>
      <c r="G54" s="65"/>
      <c r="H54" s="43">
        <v>0</v>
      </c>
      <c r="I54" s="46">
        <v>0</v>
      </c>
      <c r="J54" s="59">
        <v>0</v>
      </c>
      <c r="K54" s="59">
        <v>0</v>
      </c>
      <c r="L54" s="46">
        <v>0</v>
      </c>
      <c r="M54" s="46">
        <v>0</v>
      </c>
      <c r="N54" s="46">
        <v>0</v>
      </c>
      <c r="O54" s="44"/>
    </row>
    <row r="55" spans="1:15">
      <c r="A55" s="29" t="s">
        <v>19</v>
      </c>
      <c r="B55" s="58">
        <v>0</v>
      </c>
      <c r="C55" s="44">
        <v>0</v>
      </c>
      <c r="D55" s="65"/>
      <c r="E55" s="58">
        <v>0</v>
      </c>
      <c r="F55" s="60">
        <v>0</v>
      </c>
      <c r="G55" s="65"/>
      <c r="H55" s="43">
        <v>0</v>
      </c>
      <c r="I55" s="46">
        <v>0</v>
      </c>
      <c r="J55" s="59">
        <v>0</v>
      </c>
      <c r="K55" s="59">
        <v>0</v>
      </c>
      <c r="L55" s="46">
        <v>0</v>
      </c>
      <c r="M55" s="46">
        <f>N55</f>
        <v>0</v>
      </c>
      <c r="N55" s="46">
        <v>0</v>
      </c>
      <c r="O55" s="44"/>
    </row>
    <row r="56" spans="1:15">
      <c r="A56" s="29" t="s">
        <v>19</v>
      </c>
      <c r="B56" s="58">
        <v>0</v>
      </c>
      <c r="C56" s="44">
        <v>0</v>
      </c>
      <c r="D56" s="65"/>
      <c r="E56" s="58">
        <v>0</v>
      </c>
      <c r="F56" s="60">
        <v>0</v>
      </c>
      <c r="G56" s="65"/>
      <c r="H56" s="43">
        <v>0</v>
      </c>
      <c r="I56" s="46">
        <v>0</v>
      </c>
      <c r="J56" s="59">
        <v>0</v>
      </c>
      <c r="K56" s="59">
        <v>0</v>
      </c>
      <c r="L56" s="46">
        <v>0</v>
      </c>
      <c r="M56" s="46">
        <f>N56</f>
        <v>0</v>
      </c>
      <c r="N56" s="46">
        <v>0</v>
      </c>
      <c r="O56" s="44"/>
    </row>
    <row r="57" spans="1:15">
      <c r="A57" s="29" t="s">
        <v>12</v>
      </c>
      <c r="B57" s="73">
        <f>SUM(B47:B56)</f>
        <v>0</v>
      </c>
      <c r="C57" s="51">
        <f>SUM(C47:C56)</f>
        <v>7192955</v>
      </c>
      <c r="D57" s="66"/>
      <c r="E57" s="78">
        <f>SUM(E47:E56)</f>
        <v>4318597</v>
      </c>
      <c r="F57" s="51">
        <f>SUM(F47:F56)</f>
        <v>3857123</v>
      </c>
      <c r="G57" s="66"/>
      <c r="H57" s="78">
        <f>SUM(H47:H56)</f>
        <v>18459071</v>
      </c>
      <c r="I57" s="52">
        <f>SUM(I47:I56)</f>
        <v>18459071</v>
      </c>
      <c r="J57" s="52">
        <f t="shared" ref="J57:M57" si="8">SUM(J47:J56)</f>
        <v>4350634</v>
      </c>
      <c r="K57" s="52">
        <f t="shared" si="8"/>
        <v>4848595.0652906923</v>
      </c>
      <c r="L57" s="52">
        <f t="shared" si="8"/>
        <v>4926946.9163131984</v>
      </c>
      <c r="M57" s="52">
        <f t="shared" si="8"/>
        <v>3835126.9058961133</v>
      </c>
      <c r="N57" s="52">
        <f>SUM(N47:N56)</f>
        <v>17961302.887500003</v>
      </c>
      <c r="O57" s="51">
        <f>SUM(O49:O56)</f>
        <v>0</v>
      </c>
    </row>
    <row r="58" spans="1:15" ht="5.0999999999999996" customHeight="1">
      <c r="A58" s="30"/>
      <c r="B58" s="53"/>
      <c r="C58" s="54"/>
      <c r="D58" s="65"/>
      <c r="E58" s="53"/>
      <c r="F58" s="54"/>
      <c r="G58" s="65"/>
      <c r="H58" s="53"/>
      <c r="I58" s="45"/>
      <c r="J58" s="45"/>
      <c r="K58" s="45"/>
      <c r="L58" s="45"/>
      <c r="M58" s="45"/>
      <c r="N58" s="45"/>
      <c r="O58" s="54"/>
    </row>
    <row r="59" spans="1:15" s="6" customFormat="1">
      <c r="A59" s="31" t="s">
        <v>26</v>
      </c>
      <c r="B59" s="74">
        <f>B12+B25+B31+B37+B44+B57</f>
        <v>0</v>
      </c>
      <c r="C59" s="56">
        <f>C12+C25+C31+C37+C44+C57</f>
        <v>9284099</v>
      </c>
      <c r="D59" s="65"/>
      <c r="E59" s="55">
        <f>E12+E25+E31+E37+E44+E57</f>
        <v>12947040</v>
      </c>
      <c r="F59" s="56">
        <f>F12+F25+F31+F37+F44+F57</f>
        <v>12870507</v>
      </c>
      <c r="G59" s="65"/>
      <c r="H59" s="55">
        <f>H12+H25+H31+H37+H44+H57</f>
        <v>639253005</v>
      </c>
      <c r="I59" s="57">
        <f>I12+I25+I31+I37+I44+I57</f>
        <v>639253005</v>
      </c>
      <c r="J59" s="57">
        <f t="shared" ref="J59:M59" si="9">J12+J25+J31+J37+J44+J57</f>
        <v>161325495.43016669</v>
      </c>
      <c r="K59" s="57">
        <f t="shared" si="9"/>
        <v>158885989.05312401</v>
      </c>
      <c r="L59" s="57">
        <f t="shared" si="9"/>
        <v>155127696.89297989</v>
      </c>
      <c r="M59" s="57">
        <f t="shared" si="9"/>
        <v>151476819.0899044</v>
      </c>
      <c r="N59" s="57">
        <f>N12+N25+N31+N37+N44+N57</f>
        <v>626816000.46617508</v>
      </c>
      <c r="O59" s="56">
        <f>O12+O25+O31+O37+O44+O57</f>
        <v>0</v>
      </c>
    </row>
    <row r="60" spans="1:15" ht="9.9499999999999993" customHeight="1">
      <c r="A60" s="30"/>
      <c r="B60" s="53"/>
      <c r="C60" s="54"/>
      <c r="D60" s="65"/>
      <c r="E60" s="53"/>
      <c r="F60" s="54"/>
      <c r="G60" s="65"/>
      <c r="H60" s="53"/>
      <c r="I60" s="45"/>
      <c r="J60" s="45"/>
      <c r="K60" s="45"/>
      <c r="L60" s="45"/>
      <c r="M60" s="45"/>
      <c r="N60" s="45"/>
      <c r="O60" s="54"/>
    </row>
    <row r="61" spans="1:15">
      <c r="A61" s="29" t="s">
        <v>2</v>
      </c>
      <c r="B61" s="58"/>
      <c r="C61" s="44"/>
      <c r="D61" s="65"/>
      <c r="E61" s="43"/>
      <c r="F61" s="44"/>
      <c r="G61" s="65"/>
      <c r="H61" s="43"/>
      <c r="I61" s="46"/>
      <c r="J61" s="46"/>
      <c r="K61" s="46"/>
      <c r="L61" s="46"/>
      <c r="M61" s="46"/>
      <c r="N61" s="46"/>
      <c r="O61" s="44"/>
    </row>
    <row r="62" spans="1:15">
      <c r="A62" s="29" t="s">
        <v>27</v>
      </c>
      <c r="B62" s="58"/>
      <c r="C62" s="44">
        <v>0</v>
      </c>
      <c r="D62" s="65"/>
      <c r="E62" s="43"/>
      <c r="F62" s="44"/>
      <c r="G62" s="65"/>
      <c r="H62" s="43"/>
      <c r="I62" s="46"/>
      <c r="J62" s="46"/>
      <c r="K62" s="46"/>
      <c r="L62" s="46"/>
      <c r="M62" s="46"/>
      <c r="N62" s="46"/>
      <c r="O62" s="44"/>
    </row>
    <row r="63" spans="1:15">
      <c r="A63" s="95" t="s">
        <v>77</v>
      </c>
      <c r="B63" s="58">
        <v>0</v>
      </c>
      <c r="C63" s="44">
        <v>0</v>
      </c>
      <c r="D63" s="65"/>
      <c r="E63" s="58">
        <v>0</v>
      </c>
      <c r="F63" s="60">
        <v>0</v>
      </c>
      <c r="G63" s="65"/>
      <c r="H63" s="43">
        <v>228417540</v>
      </c>
      <c r="I63" s="46">
        <v>228417540</v>
      </c>
      <c r="J63" s="59">
        <f>J6+J8+J9-J64</f>
        <v>89564463.700166687</v>
      </c>
      <c r="K63" s="59">
        <f t="shared" ref="K63:M63" si="10">K6+K8+K9-K64</f>
        <v>86809156.867833316</v>
      </c>
      <c r="L63" s="59">
        <f t="shared" si="10"/>
        <v>84028487.136666685</v>
      </c>
      <c r="M63" s="59">
        <f t="shared" si="10"/>
        <v>92087122.15730828</v>
      </c>
      <c r="N63" s="59">
        <v>352489229.86197495</v>
      </c>
      <c r="O63" s="44"/>
    </row>
    <row r="64" spans="1:15">
      <c r="A64" s="95" t="s">
        <v>78</v>
      </c>
      <c r="B64" s="58">
        <v>0</v>
      </c>
      <c r="C64" s="44">
        <v>0</v>
      </c>
      <c r="D64" s="65"/>
      <c r="E64" s="58">
        <v>0</v>
      </c>
      <c r="F64" s="60">
        <v>0</v>
      </c>
      <c r="G64" s="65"/>
      <c r="H64" s="43">
        <v>371051749</v>
      </c>
      <c r="I64" s="46">
        <v>371051749</v>
      </c>
      <c r="J64" s="59">
        <v>62881207.730000004</v>
      </c>
      <c r="K64" s="59">
        <v>62304382.060000002</v>
      </c>
      <c r="L64" s="59">
        <v>61409431.640000008</v>
      </c>
      <c r="M64" s="59">
        <v>50795444.454200007</v>
      </c>
      <c r="N64" s="59">
        <v>237390465.88420001</v>
      </c>
      <c r="O64" s="44"/>
    </row>
    <row r="65" spans="1:15">
      <c r="A65" s="29" t="s">
        <v>19</v>
      </c>
      <c r="B65" s="58">
        <v>0</v>
      </c>
      <c r="C65" s="44">
        <v>0</v>
      </c>
      <c r="D65" s="65"/>
      <c r="E65" s="58">
        <v>0</v>
      </c>
      <c r="F65" s="60">
        <v>0</v>
      </c>
      <c r="G65" s="65"/>
      <c r="H65" s="43">
        <v>0</v>
      </c>
      <c r="I65" s="46">
        <v>0</v>
      </c>
      <c r="J65" s="59">
        <v>0</v>
      </c>
      <c r="K65" s="59">
        <v>0</v>
      </c>
      <c r="L65" s="46">
        <v>0</v>
      </c>
      <c r="M65" s="46">
        <v>0</v>
      </c>
      <c r="N65" s="46">
        <v>0</v>
      </c>
      <c r="O65" s="44"/>
    </row>
    <row r="66" spans="1:15">
      <c r="A66" s="29" t="s">
        <v>19</v>
      </c>
      <c r="B66" s="58">
        <v>0</v>
      </c>
      <c r="C66" s="44">
        <v>0</v>
      </c>
      <c r="D66" s="65"/>
      <c r="E66" s="58">
        <v>0</v>
      </c>
      <c r="F66" s="60">
        <v>0</v>
      </c>
      <c r="G66" s="65"/>
      <c r="H66" s="43">
        <v>0</v>
      </c>
      <c r="I66" s="46">
        <v>0</v>
      </c>
      <c r="J66" s="59">
        <v>0</v>
      </c>
      <c r="K66" s="59">
        <v>0</v>
      </c>
      <c r="L66" s="46">
        <v>0</v>
      </c>
      <c r="M66" s="46">
        <v>0</v>
      </c>
      <c r="N66" s="46">
        <v>0</v>
      </c>
      <c r="O66" s="44"/>
    </row>
    <row r="67" spans="1:15">
      <c r="A67" s="29" t="s">
        <v>19</v>
      </c>
      <c r="B67" s="58">
        <v>0</v>
      </c>
      <c r="C67" s="44">
        <v>0</v>
      </c>
      <c r="D67" s="65"/>
      <c r="E67" s="58">
        <v>0</v>
      </c>
      <c r="F67" s="60">
        <v>0</v>
      </c>
      <c r="G67" s="65"/>
      <c r="H67" s="43">
        <v>0</v>
      </c>
      <c r="I67" s="46">
        <v>0</v>
      </c>
      <c r="J67" s="59">
        <v>0</v>
      </c>
      <c r="K67" s="59">
        <v>0</v>
      </c>
      <c r="L67" s="46">
        <v>0</v>
      </c>
      <c r="M67" s="46">
        <f>N67</f>
        <v>0</v>
      </c>
      <c r="N67" s="46">
        <v>0</v>
      </c>
      <c r="O67" s="44"/>
    </row>
    <row r="68" spans="1:15">
      <c r="A68" s="29" t="s">
        <v>12</v>
      </c>
      <c r="B68" s="50">
        <f>SUM(B63:B67)</f>
        <v>0</v>
      </c>
      <c r="C68" s="51">
        <f>SUM(C63:C67)</f>
        <v>0</v>
      </c>
      <c r="D68" s="66"/>
      <c r="E68" s="78">
        <f>SUM(E63:E67)</f>
        <v>0</v>
      </c>
      <c r="F68" s="79">
        <f>SUM(F63:F67)</f>
        <v>0</v>
      </c>
      <c r="G68" s="66"/>
      <c r="H68" s="50">
        <f t="shared" ref="H68:O68" si="11">SUM(H63:H67)</f>
        <v>599469289</v>
      </c>
      <c r="I68" s="52">
        <f t="shared" si="11"/>
        <v>599469289</v>
      </c>
      <c r="J68" s="52">
        <f t="shared" si="11"/>
        <v>152445671.43016669</v>
      </c>
      <c r="K68" s="52">
        <f t="shared" si="11"/>
        <v>149113538.92783332</v>
      </c>
      <c r="L68" s="52">
        <f t="shared" si="11"/>
        <v>145437918.7766667</v>
      </c>
      <c r="M68" s="52">
        <f t="shared" si="11"/>
        <v>142882566.61150828</v>
      </c>
      <c r="N68" s="52">
        <f>SUM(N63:N67)</f>
        <v>589879695.74617493</v>
      </c>
      <c r="O68" s="51">
        <f t="shared" si="11"/>
        <v>0</v>
      </c>
    </row>
    <row r="69" spans="1:15" ht="5.0999999999999996" customHeight="1">
      <c r="A69" s="30"/>
      <c r="B69" s="53"/>
      <c r="C69" s="54"/>
      <c r="D69" s="65"/>
      <c r="E69" s="53"/>
      <c r="F69" s="54"/>
      <c r="G69" s="65"/>
      <c r="H69" s="53"/>
      <c r="I69" s="45"/>
      <c r="J69" s="45"/>
      <c r="K69" s="45"/>
      <c r="L69" s="45"/>
      <c r="M69" s="45"/>
      <c r="N69" s="45"/>
      <c r="O69" s="54"/>
    </row>
    <row r="70" spans="1:15">
      <c r="A70" s="29" t="s">
        <v>28</v>
      </c>
      <c r="B70" s="43"/>
      <c r="C70" s="44"/>
      <c r="D70" s="65"/>
      <c r="E70" s="43"/>
      <c r="F70" s="44"/>
      <c r="G70" s="65"/>
      <c r="H70" s="43"/>
      <c r="I70" s="46"/>
      <c r="J70" s="46"/>
      <c r="K70" s="46"/>
      <c r="L70" s="46"/>
      <c r="M70" s="46"/>
      <c r="N70" s="46"/>
      <c r="O70" s="44"/>
    </row>
    <row r="71" spans="1:15">
      <c r="A71" s="29" t="s">
        <v>57</v>
      </c>
      <c r="B71" s="43">
        <v>6051827</v>
      </c>
      <c r="C71" s="44">
        <v>5299659</v>
      </c>
      <c r="D71" s="65"/>
      <c r="E71" s="58">
        <v>5839224</v>
      </c>
      <c r="F71" s="60">
        <v>4922769</v>
      </c>
      <c r="G71" s="65"/>
      <c r="H71" s="58">
        <v>6583992</v>
      </c>
      <c r="I71" s="46">
        <v>6583992</v>
      </c>
      <c r="J71" s="59">
        <v>1641834</v>
      </c>
      <c r="K71" s="59">
        <v>1447218.5375999999</v>
      </c>
      <c r="L71" s="46">
        <v>2411581.1423999998</v>
      </c>
      <c r="M71" s="46">
        <v>1113273.2854000004</v>
      </c>
      <c r="N71" s="46">
        <v>6613906.9654000001</v>
      </c>
      <c r="O71" s="44"/>
    </row>
    <row r="72" spans="1:15">
      <c r="A72" s="95" t="s">
        <v>58</v>
      </c>
      <c r="B72" s="43">
        <v>845002</v>
      </c>
      <c r="C72" s="44">
        <v>722060</v>
      </c>
      <c r="D72" s="65"/>
      <c r="E72" s="58">
        <v>2953115</v>
      </c>
      <c r="F72" s="60">
        <v>2568450</v>
      </c>
      <c r="G72" s="65"/>
      <c r="H72" s="58">
        <f>-1500000+2317507</f>
        <v>817507</v>
      </c>
      <c r="I72" s="46">
        <v>817507</v>
      </c>
      <c r="J72" s="59">
        <v>212778</v>
      </c>
      <c r="K72" s="59">
        <v>259908.69999999995</v>
      </c>
      <c r="L72" s="59">
        <v>610208.73</v>
      </c>
      <c r="M72" s="59">
        <v>155752.04000000004</v>
      </c>
      <c r="N72" s="59">
        <v>1238647.47</v>
      </c>
      <c r="O72" s="44"/>
    </row>
    <row r="73" spans="1:15">
      <c r="A73" s="95" t="s">
        <v>68</v>
      </c>
      <c r="B73" s="43">
        <v>0</v>
      </c>
      <c r="C73" s="44">
        <v>0</v>
      </c>
      <c r="D73" s="65"/>
      <c r="E73" s="58">
        <v>978250</v>
      </c>
      <c r="F73" s="60">
        <v>847440</v>
      </c>
      <c r="G73" s="65"/>
      <c r="H73" s="58">
        <v>0</v>
      </c>
      <c r="I73" s="46">
        <v>0</v>
      </c>
      <c r="J73" s="59">
        <v>0</v>
      </c>
      <c r="K73" s="59">
        <v>0</v>
      </c>
      <c r="L73" s="46"/>
      <c r="M73" s="46"/>
      <c r="N73" s="46"/>
      <c r="O73" s="44"/>
    </row>
    <row r="74" spans="1:15">
      <c r="A74" s="96" t="s">
        <v>59</v>
      </c>
      <c r="B74" s="43">
        <v>2726528</v>
      </c>
      <c r="C74" s="44">
        <v>3262381</v>
      </c>
      <c r="D74" s="65"/>
      <c r="E74" s="58">
        <v>784451</v>
      </c>
      <c r="F74" s="60">
        <v>692279</v>
      </c>
      <c r="G74" s="65"/>
      <c r="H74" s="58">
        <v>3591161</v>
      </c>
      <c r="I74" s="46">
        <v>3591161</v>
      </c>
      <c r="J74" s="59">
        <v>740571</v>
      </c>
      <c r="K74" s="59">
        <v>432286.30000000005</v>
      </c>
      <c r="L74" s="59">
        <v>879677.77000000048</v>
      </c>
      <c r="M74" s="59">
        <v>1603346.4945999999</v>
      </c>
      <c r="N74" s="59">
        <v>3655881.5646000002</v>
      </c>
      <c r="O74" s="44"/>
    </row>
    <row r="75" spans="1:15">
      <c r="A75" s="29" t="s">
        <v>82</v>
      </c>
      <c r="B75" s="43">
        <v>0</v>
      </c>
      <c r="C75" s="44">
        <v>0</v>
      </c>
      <c r="D75" s="65"/>
      <c r="E75" s="58">
        <v>0</v>
      </c>
      <c r="F75" s="60">
        <v>0</v>
      </c>
      <c r="G75" s="65"/>
      <c r="H75" s="58">
        <v>1500000</v>
      </c>
      <c r="I75" s="59">
        <v>1500000</v>
      </c>
      <c r="J75" s="59">
        <v>0</v>
      </c>
      <c r="K75" s="59">
        <v>330320</v>
      </c>
      <c r="L75" s="46">
        <v>165160</v>
      </c>
      <c r="M75" s="46">
        <v>165160</v>
      </c>
      <c r="N75" s="46">
        <v>660640</v>
      </c>
      <c r="O75" s="60"/>
    </row>
    <row r="76" spans="1:15">
      <c r="A76" s="29" t="s">
        <v>54</v>
      </c>
      <c r="B76" s="43">
        <v>0</v>
      </c>
      <c r="C76" s="44">
        <v>0</v>
      </c>
      <c r="D76" s="65"/>
      <c r="E76" s="58">
        <v>0</v>
      </c>
      <c r="F76" s="60">
        <v>0</v>
      </c>
      <c r="G76" s="65"/>
      <c r="H76" s="43">
        <v>0</v>
      </c>
      <c r="I76" s="46">
        <v>0</v>
      </c>
      <c r="J76" s="59">
        <v>0</v>
      </c>
      <c r="K76" s="59">
        <v>0</v>
      </c>
      <c r="L76" s="46">
        <v>0</v>
      </c>
      <c r="M76" s="46"/>
      <c r="N76" s="46">
        <v>0</v>
      </c>
      <c r="O76" s="44"/>
    </row>
    <row r="77" spans="1:15">
      <c r="A77" s="29" t="s">
        <v>56</v>
      </c>
      <c r="B77" s="43">
        <v>0</v>
      </c>
      <c r="C77" s="44">
        <v>0</v>
      </c>
      <c r="D77" s="65"/>
      <c r="E77" s="58">
        <v>0</v>
      </c>
      <c r="F77" s="60">
        <v>0</v>
      </c>
      <c r="G77" s="65"/>
      <c r="H77" s="43">
        <v>0</v>
      </c>
      <c r="I77" s="46">
        <v>0</v>
      </c>
      <c r="J77" s="59">
        <v>0</v>
      </c>
      <c r="K77" s="59">
        <v>0</v>
      </c>
      <c r="L77" s="46">
        <v>0</v>
      </c>
      <c r="M77" s="46"/>
      <c r="N77" s="46">
        <v>0</v>
      </c>
      <c r="O77" s="44"/>
    </row>
    <row r="78" spans="1:15">
      <c r="A78" s="29" t="s">
        <v>55</v>
      </c>
      <c r="B78" s="43">
        <v>0</v>
      </c>
      <c r="C78" s="44">
        <v>0</v>
      </c>
      <c r="D78" s="65"/>
      <c r="E78" s="58">
        <v>0</v>
      </c>
      <c r="F78" s="60">
        <v>0</v>
      </c>
      <c r="G78" s="65"/>
      <c r="H78" s="43">
        <v>0</v>
      </c>
      <c r="I78" s="46">
        <v>0</v>
      </c>
      <c r="J78" s="59">
        <v>0</v>
      </c>
      <c r="K78" s="59">
        <v>0</v>
      </c>
      <c r="L78" s="46">
        <v>0</v>
      </c>
      <c r="M78" s="46"/>
      <c r="N78" s="46">
        <v>0</v>
      </c>
      <c r="O78" s="44"/>
    </row>
    <row r="79" spans="1:15">
      <c r="A79" s="29" t="s">
        <v>19</v>
      </c>
      <c r="B79" s="43"/>
      <c r="C79" s="44"/>
      <c r="D79" s="65"/>
      <c r="E79" s="58">
        <v>0</v>
      </c>
      <c r="F79" s="60">
        <v>0</v>
      </c>
      <c r="G79" s="65"/>
      <c r="H79" s="43">
        <v>0</v>
      </c>
      <c r="I79" s="46">
        <v>0</v>
      </c>
      <c r="J79" s="59">
        <v>0</v>
      </c>
      <c r="K79" s="59">
        <v>0</v>
      </c>
      <c r="L79" s="46">
        <v>0</v>
      </c>
      <c r="M79" s="46"/>
      <c r="N79" s="46">
        <v>0</v>
      </c>
      <c r="O79" s="44"/>
    </row>
    <row r="80" spans="1:15">
      <c r="A80" s="29" t="s">
        <v>19</v>
      </c>
      <c r="B80" s="43">
        <v>0</v>
      </c>
      <c r="C80" s="44">
        <v>0</v>
      </c>
      <c r="D80" s="65"/>
      <c r="E80" s="58">
        <v>0</v>
      </c>
      <c r="F80" s="60">
        <v>0</v>
      </c>
      <c r="G80" s="65"/>
      <c r="H80" s="43">
        <v>0</v>
      </c>
      <c r="I80" s="46">
        <v>0</v>
      </c>
      <c r="J80" s="59">
        <v>0</v>
      </c>
      <c r="K80" s="59">
        <v>0</v>
      </c>
      <c r="L80" s="46">
        <v>0</v>
      </c>
      <c r="M80" s="46"/>
      <c r="N80" s="46">
        <v>0</v>
      </c>
      <c r="O80" s="44"/>
    </row>
    <row r="81" spans="1:15">
      <c r="A81" s="29" t="s">
        <v>12</v>
      </c>
      <c r="B81" s="50">
        <f>SUM(B71:B80)</f>
        <v>9623357</v>
      </c>
      <c r="C81" s="51">
        <f>SUM(C71:C80)</f>
        <v>9284100</v>
      </c>
      <c r="D81" s="66"/>
      <c r="E81" s="78">
        <f>SUM(E71:E80)</f>
        <v>10555040</v>
      </c>
      <c r="F81" s="79">
        <f>SUM(F71:F80)</f>
        <v>9030938</v>
      </c>
      <c r="G81" s="66"/>
      <c r="H81" s="50">
        <f t="shared" ref="H81:O81" si="12">SUM(H71:H80)</f>
        <v>12492660</v>
      </c>
      <c r="I81" s="52">
        <f t="shared" si="12"/>
        <v>12492660</v>
      </c>
      <c r="J81" s="52">
        <f t="shared" si="12"/>
        <v>2595183</v>
      </c>
      <c r="K81" s="52">
        <f t="shared" si="12"/>
        <v>2469733.5375999999</v>
      </c>
      <c r="L81" s="52">
        <f t="shared" si="12"/>
        <v>4066627.6424000002</v>
      </c>
      <c r="M81" s="52">
        <f t="shared" si="12"/>
        <v>3037531.8200000003</v>
      </c>
      <c r="N81" s="52">
        <f t="shared" si="12"/>
        <v>12169076</v>
      </c>
      <c r="O81" s="51">
        <f t="shared" si="12"/>
        <v>0</v>
      </c>
    </row>
    <row r="82" spans="1:15" ht="5.0999999999999996" customHeight="1">
      <c r="A82" s="30"/>
      <c r="B82" s="53"/>
      <c r="C82" s="54"/>
      <c r="D82" s="65"/>
      <c r="E82" s="53"/>
      <c r="F82" s="54"/>
      <c r="G82" s="65"/>
      <c r="H82" s="53"/>
      <c r="I82" s="45"/>
      <c r="J82" s="45"/>
      <c r="K82" s="45"/>
      <c r="L82" s="45"/>
      <c r="M82" s="45"/>
      <c r="N82" s="45"/>
      <c r="O82" s="54"/>
    </row>
    <row r="83" spans="1:15">
      <c r="A83" s="29" t="s">
        <v>29</v>
      </c>
      <c r="B83" s="43"/>
      <c r="C83" s="44"/>
      <c r="D83" s="65"/>
      <c r="E83" s="43"/>
      <c r="F83" s="44"/>
      <c r="G83" s="65"/>
      <c r="H83" s="43"/>
      <c r="I83" s="46"/>
      <c r="J83" s="46"/>
      <c r="K83" s="46"/>
      <c r="L83" s="46"/>
      <c r="M83" s="46"/>
      <c r="N83" s="46"/>
      <c r="O83" s="44"/>
    </row>
    <row r="84" spans="1:15">
      <c r="A84" s="29" t="s">
        <v>30</v>
      </c>
      <c r="B84" s="43">
        <v>0</v>
      </c>
      <c r="C84" s="44">
        <v>0</v>
      </c>
      <c r="D84" s="65"/>
      <c r="E84" s="58">
        <v>0</v>
      </c>
      <c r="F84" s="60">
        <v>412070</v>
      </c>
      <c r="G84" s="65"/>
      <c r="H84" s="43">
        <v>4305223</v>
      </c>
      <c r="I84" s="59">
        <v>4305223</v>
      </c>
      <c r="J84" s="59">
        <v>1135862</v>
      </c>
      <c r="K84" s="59">
        <v>1075077.9458699999</v>
      </c>
      <c r="L84" s="46">
        <v>1059047</v>
      </c>
      <c r="M84" s="46">
        <v>973985.91941087507</v>
      </c>
      <c r="N84" s="46">
        <v>4243972.865280875</v>
      </c>
      <c r="O84" s="44"/>
    </row>
    <row r="85" spans="1:15">
      <c r="A85" s="29" t="s">
        <v>31</v>
      </c>
      <c r="B85" s="43">
        <v>0</v>
      </c>
      <c r="C85" s="44">
        <v>0</v>
      </c>
      <c r="D85" s="65"/>
      <c r="E85" s="58">
        <v>1092000</v>
      </c>
      <c r="F85" s="60">
        <v>1038892</v>
      </c>
      <c r="G85" s="65"/>
      <c r="H85" s="43">
        <v>4781010</v>
      </c>
      <c r="I85" s="46">
        <v>4781010</v>
      </c>
      <c r="J85" s="59">
        <v>994481</v>
      </c>
      <c r="K85" s="59">
        <v>1019573.25</v>
      </c>
      <c r="L85" s="46">
        <v>1012999</v>
      </c>
      <c r="M85" s="46">
        <v>963046.25</v>
      </c>
      <c r="N85" s="46">
        <v>3990099.5</v>
      </c>
      <c r="O85" s="44"/>
    </row>
    <row r="86" spans="1:15">
      <c r="A86" s="29" t="s">
        <v>32</v>
      </c>
      <c r="B86" s="43">
        <v>0</v>
      </c>
      <c r="C86" s="44">
        <v>0</v>
      </c>
      <c r="D86" s="65"/>
      <c r="E86" s="58">
        <v>1300000</v>
      </c>
      <c r="F86" s="60">
        <v>977616</v>
      </c>
      <c r="G86" s="65"/>
      <c r="H86" s="43">
        <v>7064722</v>
      </c>
      <c r="I86" s="46">
        <v>7064722</v>
      </c>
      <c r="J86" s="59">
        <v>1337955</v>
      </c>
      <c r="K86" s="59">
        <v>1497778.6266666665</v>
      </c>
      <c r="L86" s="46">
        <v>1405175</v>
      </c>
      <c r="M86" s="46">
        <v>1392671.3733333335</v>
      </c>
      <c r="N86" s="46">
        <v>5633580</v>
      </c>
      <c r="O86" s="44"/>
    </row>
    <row r="87" spans="1:15">
      <c r="A87" s="29" t="s">
        <v>33</v>
      </c>
      <c r="B87" s="43">
        <v>0</v>
      </c>
      <c r="C87" s="44">
        <v>0</v>
      </c>
      <c r="D87" s="65"/>
      <c r="E87" s="58">
        <v>0</v>
      </c>
      <c r="F87" s="60">
        <v>0</v>
      </c>
      <c r="G87" s="65"/>
      <c r="H87" s="43">
        <v>1800000</v>
      </c>
      <c r="I87" s="46">
        <v>1800000</v>
      </c>
      <c r="J87" s="59">
        <v>188278</v>
      </c>
      <c r="K87" s="59">
        <v>175703.38</v>
      </c>
      <c r="L87" s="46">
        <v>174586</v>
      </c>
      <c r="M87" s="46">
        <v>177238.73999999987</v>
      </c>
      <c r="N87" s="46">
        <v>715806.11999999988</v>
      </c>
      <c r="O87" s="44"/>
    </row>
    <row r="88" spans="1:15">
      <c r="A88" s="29" t="s">
        <v>34</v>
      </c>
      <c r="B88" s="43">
        <v>300000</v>
      </c>
      <c r="C88" s="44">
        <v>0</v>
      </c>
      <c r="D88" s="65"/>
      <c r="E88" s="58">
        <v>0</v>
      </c>
      <c r="F88" s="60">
        <v>0</v>
      </c>
      <c r="G88" s="65"/>
      <c r="H88" s="43">
        <v>1577600</v>
      </c>
      <c r="I88" s="46">
        <v>1577600</v>
      </c>
      <c r="J88" s="59">
        <v>191124</v>
      </c>
      <c r="K88" s="59">
        <v>154612.878571429</v>
      </c>
      <c r="L88" s="59">
        <v>499775</v>
      </c>
      <c r="M88" s="59">
        <v>52289.406028571073</v>
      </c>
      <c r="N88" s="59">
        <v>897801.28460000013</v>
      </c>
      <c r="O88" s="44"/>
    </row>
    <row r="89" spans="1:15">
      <c r="A89" s="29" t="s">
        <v>35</v>
      </c>
      <c r="B89" s="43">
        <v>0</v>
      </c>
      <c r="C89" s="44">
        <v>0</v>
      </c>
      <c r="D89" s="65"/>
      <c r="E89" s="58">
        <v>0</v>
      </c>
      <c r="F89" s="60">
        <v>0</v>
      </c>
      <c r="G89" s="65"/>
      <c r="H89" s="43">
        <v>1771057</v>
      </c>
      <c r="I89" s="46">
        <v>1771057</v>
      </c>
      <c r="J89" s="59">
        <v>350222</v>
      </c>
      <c r="K89" s="59">
        <v>350222</v>
      </c>
      <c r="L89" s="59">
        <v>350222</v>
      </c>
      <c r="M89" s="59">
        <v>350222</v>
      </c>
      <c r="N89" s="59">
        <v>1400888</v>
      </c>
      <c r="O89" s="44"/>
    </row>
    <row r="90" spans="1:15">
      <c r="A90" s="29" t="s">
        <v>36</v>
      </c>
      <c r="B90" s="43">
        <v>0</v>
      </c>
      <c r="C90" s="44">
        <v>0</v>
      </c>
      <c r="D90" s="65"/>
      <c r="E90" s="58">
        <v>0</v>
      </c>
      <c r="F90" s="60">
        <v>0</v>
      </c>
      <c r="G90" s="65"/>
      <c r="H90" s="43">
        <v>747841</v>
      </c>
      <c r="I90" s="46">
        <v>747841</v>
      </c>
      <c r="J90" s="59">
        <v>211241</v>
      </c>
      <c r="K90" s="59">
        <v>211241</v>
      </c>
      <c r="L90" s="59">
        <v>211241</v>
      </c>
      <c r="M90" s="59">
        <v>211241</v>
      </c>
      <c r="N90" s="59">
        <v>844964</v>
      </c>
      <c r="O90" s="44"/>
    </row>
    <row r="91" spans="1:15">
      <c r="A91" s="29" t="s">
        <v>37</v>
      </c>
      <c r="B91" s="43">
        <v>0</v>
      </c>
      <c r="C91" s="44">
        <v>0</v>
      </c>
      <c r="D91" s="65"/>
      <c r="E91" s="58">
        <v>0</v>
      </c>
      <c r="F91" s="60">
        <v>13857</v>
      </c>
      <c r="G91" s="65"/>
      <c r="H91" s="43">
        <v>2364691</v>
      </c>
      <c r="I91" s="46">
        <v>2364691</v>
      </c>
      <c r="J91" s="59">
        <v>643125</v>
      </c>
      <c r="K91" s="59">
        <v>643125</v>
      </c>
      <c r="L91" s="59">
        <v>643125</v>
      </c>
      <c r="M91" s="59">
        <v>643125</v>
      </c>
      <c r="N91" s="59">
        <v>2572500</v>
      </c>
      <c r="O91" s="44"/>
    </row>
    <row r="92" spans="1:15">
      <c r="A92" s="29" t="s">
        <v>38</v>
      </c>
      <c r="B92" s="43">
        <v>0</v>
      </c>
      <c r="C92" s="44">
        <v>0</v>
      </c>
      <c r="D92" s="65"/>
      <c r="E92" s="58">
        <v>0</v>
      </c>
      <c r="F92" s="60">
        <v>0</v>
      </c>
      <c r="G92" s="65"/>
      <c r="H92" s="43">
        <v>905263</v>
      </c>
      <c r="I92" s="46">
        <v>905263</v>
      </c>
      <c r="J92" s="59">
        <v>282975</v>
      </c>
      <c r="K92" s="59">
        <v>282975</v>
      </c>
      <c r="L92" s="59">
        <v>282975</v>
      </c>
      <c r="M92" s="59">
        <v>282975</v>
      </c>
      <c r="N92" s="59">
        <v>1131900</v>
      </c>
      <c r="O92" s="44"/>
    </row>
    <row r="93" spans="1:15">
      <c r="A93" s="29" t="s">
        <v>39</v>
      </c>
      <c r="B93" s="43">
        <v>0</v>
      </c>
      <c r="C93" s="44">
        <v>0</v>
      </c>
      <c r="D93" s="65"/>
      <c r="E93" s="58">
        <v>0</v>
      </c>
      <c r="F93" s="60">
        <v>0</v>
      </c>
      <c r="G93" s="65"/>
      <c r="H93" s="43">
        <v>1255720</v>
      </c>
      <c r="I93" s="46">
        <v>1255720</v>
      </c>
      <c r="J93" s="59">
        <v>218832</v>
      </c>
      <c r="K93" s="59">
        <v>218832</v>
      </c>
      <c r="L93" s="59">
        <v>218832</v>
      </c>
      <c r="M93" s="59">
        <v>218832</v>
      </c>
      <c r="N93" s="59">
        <v>875328</v>
      </c>
      <c r="O93" s="44"/>
    </row>
    <row r="94" spans="1:15">
      <c r="A94" s="29" t="s">
        <v>40</v>
      </c>
      <c r="B94" s="43">
        <v>0</v>
      </c>
      <c r="C94" s="44">
        <v>0</v>
      </c>
      <c r="D94" s="65"/>
      <c r="E94" s="58">
        <v>0</v>
      </c>
      <c r="F94" s="60">
        <v>0</v>
      </c>
      <c r="G94" s="65"/>
      <c r="H94" s="43">
        <v>717929</v>
      </c>
      <c r="I94" s="46">
        <v>717929</v>
      </c>
      <c r="J94" s="59">
        <v>238734</v>
      </c>
      <c r="K94" s="59">
        <v>238734</v>
      </c>
      <c r="L94" s="59">
        <v>238734</v>
      </c>
      <c r="M94" s="59">
        <v>238734</v>
      </c>
      <c r="N94" s="59">
        <v>954936</v>
      </c>
      <c r="O94" s="44"/>
    </row>
    <row r="95" spans="1:15">
      <c r="A95" s="29" t="s">
        <v>69</v>
      </c>
      <c r="B95" s="43">
        <v>0</v>
      </c>
      <c r="C95" s="44">
        <v>0</v>
      </c>
      <c r="D95" s="65"/>
      <c r="E95" s="58">
        <v>0</v>
      </c>
      <c r="F95" s="60">
        <v>1397134</v>
      </c>
      <c r="G95" s="65"/>
      <c r="H95" s="43">
        <v>0</v>
      </c>
      <c r="I95" s="46">
        <v>0</v>
      </c>
      <c r="J95" s="59">
        <v>0</v>
      </c>
      <c r="K95" s="59">
        <v>0</v>
      </c>
      <c r="L95" s="46"/>
      <c r="M95" s="46"/>
      <c r="N95" s="46">
        <v>0</v>
      </c>
      <c r="O95" s="44"/>
    </row>
    <row r="96" spans="1:15">
      <c r="A96" s="29" t="s">
        <v>70</v>
      </c>
      <c r="B96" s="43">
        <v>0</v>
      </c>
      <c r="C96" s="44">
        <v>0</v>
      </c>
      <c r="D96" s="65"/>
      <c r="E96" s="58">
        <v>0</v>
      </c>
      <c r="F96" s="60">
        <v>0</v>
      </c>
      <c r="G96" s="65"/>
      <c r="H96" s="43">
        <v>0</v>
      </c>
      <c r="I96" s="46">
        <v>0</v>
      </c>
      <c r="J96" s="59">
        <v>0</v>
      </c>
      <c r="K96" s="59">
        <v>0</v>
      </c>
      <c r="L96" s="46"/>
      <c r="M96" s="46"/>
      <c r="N96" s="46">
        <v>0</v>
      </c>
      <c r="O96" s="44"/>
    </row>
    <row r="97" spans="1:15">
      <c r="A97" s="29" t="s">
        <v>19</v>
      </c>
      <c r="B97" s="43">
        <v>0</v>
      </c>
      <c r="C97" s="44">
        <v>0</v>
      </c>
      <c r="D97" s="65"/>
      <c r="E97" s="58">
        <v>0</v>
      </c>
      <c r="F97" s="60">
        <v>0</v>
      </c>
      <c r="G97" s="65"/>
      <c r="H97" s="43">
        <v>0</v>
      </c>
      <c r="I97" s="46">
        <v>0</v>
      </c>
      <c r="J97" s="59">
        <v>0</v>
      </c>
      <c r="K97" s="59">
        <v>0</v>
      </c>
      <c r="L97" s="46"/>
      <c r="M97" s="46"/>
      <c r="N97" s="46">
        <v>0</v>
      </c>
      <c r="O97" s="44"/>
    </row>
    <row r="98" spans="1:15">
      <c r="A98" s="29" t="s">
        <v>19</v>
      </c>
      <c r="B98" s="43">
        <v>0</v>
      </c>
      <c r="C98" s="44">
        <v>0</v>
      </c>
      <c r="D98" s="65"/>
      <c r="E98" s="58">
        <v>0</v>
      </c>
      <c r="F98" s="60">
        <v>0</v>
      </c>
      <c r="G98" s="65"/>
      <c r="H98" s="43">
        <v>0</v>
      </c>
      <c r="I98" s="46">
        <v>0</v>
      </c>
      <c r="J98" s="59">
        <v>0</v>
      </c>
      <c r="K98" s="59">
        <v>0</v>
      </c>
      <c r="L98" s="46"/>
      <c r="M98" s="46"/>
      <c r="N98" s="46">
        <v>0</v>
      </c>
      <c r="O98" s="44"/>
    </row>
    <row r="99" spans="1:15">
      <c r="A99" s="29" t="s">
        <v>12</v>
      </c>
      <c r="B99" s="50">
        <f>SUM(B84:B98)</f>
        <v>300000</v>
      </c>
      <c r="C99" s="51">
        <f t="shared" ref="C99:F99" si="13">SUM(C84:C98)</f>
        <v>0</v>
      </c>
      <c r="D99" s="66"/>
      <c r="E99" s="78">
        <f t="shared" si="13"/>
        <v>2392000</v>
      </c>
      <c r="F99" s="79">
        <f t="shared" si="13"/>
        <v>3839569</v>
      </c>
      <c r="G99" s="66"/>
      <c r="H99" s="50">
        <f t="shared" ref="H99:N99" si="14">SUM(H84:H98)</f>
        <v>27291056</v>
      </c>
      <c r="I99" s="52">
        <f t="shared" si="14"/>
        <v>27291056</v>
      </c>
      <c r="J99" s="91">
        <f t="shared" si="14"/>
        <v>5792829</v>
      </c>
      <c r="K99" s="91">
        <f t="shared" si="14"/>
        <v>5867875.0811080951</v>
      </c>
      <c r="L99" s="91">
        <f t="shared" si="14"/>
        <v>6096711</v>
      </c>
      <c r="M99" s="91">
        <f t="shared" si="14"/>
        <v>5504360.688772779</v>
      </c>
      <c r="N99" s="91">
        <f t="shared" si="14"/>
        <v>23261775.769880876</v>
      </c>
      <c r="O99" s="51">
        <f t="shared" ref="O99" si="15">SUM(O91:O98)</f>
        <v>0</v>
      </c>
    </row>
    <row r="100" spans="1:15" ht="5.0999999999999996" customHeight="1">
      <c r="A100" s="30"/>
      <c r="B100" s="53"/>
      <c r="C100" s="54"/>
      <c r="D100" s="65"/>
      <c r="E100" s="53"/>
      <c r="F100" s="54"/>
      <c r="G100" s="65"/>
      <c r="H100" s="53"/>
      <c r="I100" s="45"/>
      <c r="J100" s="45"/>
      <c r="K100" s="45"/>
      <c r="L100" s="45"/>
      <c r="M100" s="45"/>
      <c r="N100" s="45"/>
      <c r="O100" s="54"/>
    </row>
    <row r="101" spans="1:15" s="6" customFormat="1">
      <c r="A101" s="31" t="s">
        <v>41</v>
      </c>
      <c r="B101" s="55">
        <f>B68+B81+B99</f>
        <v>9923357</v>
      </c>
      <c r="C101" s="56">
        <f>C68+C81+C99</f>
        <v>9284100</v>
      </c>
      <c r="D101" s="65"/>
      <c r="E101" s="55">
        <f>E68+E81+E99</f>
        <v>12947040</v>
      </c>
      <c r="F101" s="56">
        <f>F68+F81+F99</f>
        <v>12870507</v>
      </c>
      <c r="G101" s="65"/>
      <c r="H101" s="55">
        <f t="shared" ref="H101:O101" si="16">H68+H81+H99</f>
        <v>639253005</v>
      </c>
      <c r="I101" s="57">
        <f t="shared" si="16"/>
        <v>639253005</v>
      </c>
      <c r="J101" s="57">
        <f>J68+J81+J99</f>
        <v>160833683.43016669</v>
      </c>
      <c r="K101" s="57">
        <f>K68+K81+K99</f>
        <v>157451147.54654142</v>
      </c>
      <c r="L101" s="57">
        <f>L68+L81+L99</f>
        <v>155601257.4190667</v>
      </c>
      <c r="M101" s="57">
        <f>M68+M81+M99</f>
        <v>151424459.12028104</v>
      </c>
      <c r="N101" s="57">
        <f>N68+N81+N99</f>
        <v>625310547.51605582</v>
      </c>
      <c r="O101" s="56">
        <f t="shared" si="16"/>
        <v>0</v>
      </c>
    </row>
    <row r="102" spans="1:15" ht="9.9499999999999993" customHeight="1">
      <c r="A102" s="32"/>
      <c r="B102" s="25"/>
      <c r="C102" s="26"/>
      <c r="D102" s="65"/>
      <c r="E102" s="80"/>
      <c r="F102" s="81"/>
      <c r="G102" s="65"/>
      <c r="H102" s="37"/>
      <c r="I102" s="18"/>
      <c r="J102" s="14"/>
      <c r="K102" s="14"/>
      <c r="L102" s="14"/>
      <c r="M102" s="14"/>
      <c r="N102" s="14"/>
      <c r="O102" s="26"/>
    </row>
    <row r="103" spans="1:15" ht="15">
      <c r="A103" s="39" t="s">
        <v>42</v>
      </c>
      <c r="B103" s="38">
        <f>B59-B101</f>
        <v>-9923357</v>
      </c>
      <c r="C103" s="38">
        <f>C59-C101</f>
        <v>-1</v>
      </c>
      <c r="D103" s="67"/>
      <c r="E103" s="38">
        <f>E59-E101</f>
        <v>0</v>
      </c>
      <c r="F103" s="38">
        <f>F59-F101</f>
        <v>0</v>
      </c>
      <c r="G103" s="85"/>
      <c r="H103" s="27">
        <f t="shared" ref="H103:O103" si="17">H59-H101</f>
        <v>0</v>
      </c>
      <c r="I103" s="38">
        <f t="shared" si="17"/>
        <v>0</v>
      </c>
      <c r="J103" s="38">
        <f t="shared" ref="J103" si="18">J59-J101</f>
        <v>491812</v>
      </c>
      <c r="K103" s="38">
        <f t="shared" ref="K103" si="19">K59-K101</f>
        <v>1434841.506582588</v>
      </c>
      <c r="L103" s="38">
        <f t="shared" ref="L103" si="20">L59-L101</f>
        <v>-473560.52608680725</v>
      </c>
      <c r="M103" s="38">
        <f t="shared" ref="M103" si="21">M59-M101</f>
        <v>52359.969623357058</v>
      </c>
      <c r="N103" s="38">
        <f t="shared" si="17"/>
        <v>1505452.950119257</v>
      </c>
      <c r="O103" s="86">
        <f t="shared" si="17"/>
        <v>0</v>
      </c>
    </row>
    <row r="104" spans="1:15" ht="5.0999999999999996" customHeight="1">
      <c r="A104" s="4"/>
      <c r="B104" s="5"/>
      <c r="C104" s="5"/>
      <c r="E104" s="5"/>
      <c r="F104" s="5"/>
      <c r="H104" s="16"/>
      <c r="I104" s="16"/>
      <c r="J104" s="5"/>
      <c r="K104" s="16"/>
      <c r="L104" s="5"/>
      <c r="M104" s="5"/>
      <c r="N104" s="5"/>
      <c r="O104" s="5"/>
    </row>
    <row r="105" spans="1:15">
      <c r="A105" s="10" t="s">
        <v>43</v>
      </c>
      <c r="B105" s="11"/>
      <c r="C105" s="11"/>
      <c r="D105" s="65"/>
      <c r="E105" s="11"/>
      <c r="F105" s="11"/>
      <c r="G105" s="65"/>
      <c r="H105" s="17"/>
      <c r="I105" s="17"/>
      <c r="J105" s="12"/>
      <c r="K105" s="17"/>
      <c r="L105" s="12"/>
      <c r="M105" s="12"/>
      <c r="N105" s="12"/>
      <c r="O105" s="12"/>
    </row>
    <row r="106" spans="1:15" s="3" customFormat="1">
      <c r="A106" s="19" t="s">
        <v>60</v>
      </c>
      <c r="B106" s="20"/>
      <c r="C106" s="20">
        <v>40.299999999999997</v>
      </c>
      <c r="D106" s="65"/>
      <c r="E106" s="20"/>
      <c r="F106" s="20">
        <v>42.75</v>
      </c>
      <c r="G106" s="65"/>
      <c r="H106" s="21">
        <v>49.5</v>
      </c>
      <c r="I106" s="21">
        <v>49.5</v>
      </c>
      <c r="J106" s="71">
        <v>45.7</v>
      </c>
      <c r="K106" s="94">
        <v>47.9</v>
      </c>
      <c r="L106" s="71">
        <v>47</v>
      </c>
      <c r="M106" s="71"/>
      <c r="N106" s="21"/>
      <c r="O106" s="21"/>
    </row>
    <row r="107" spans="1:15" ht="15">
      <c r="A107" s="8"/>
      <c r="B107" s="9"/>
      <c r="C107" s="9"/>
      <c r="D107" s="69"/>
      <c r="E107" s="9"/>
      <c r="F107" s="9"/>
      <c r="G107" s="69"/>
      <c r="H107" s="9"/>
      <c r="I107" s="9"/>
      <c r="J107" s="9"/>
      <c r="K107" s="92"/>
      <c r="L107" s="9"/>
      <c r="M107" s="9"/>
      <c r="N107" s="9"/>
      <c r="O107" s="9"/>
    </row>
    <row r="108" spans="1:15">
      <c r="A108" s="15" t="s">
        <v>52</v>
      </c>
    </row>
    <row r="109" spans="1:15">
      <c r="A109" t="s">
        <v>50</v>
      </c>
      <c r="H109" s="7">
        <f t="shared" ref="H109:O109" si="22">H81/H59</f>
        <v>1.9542590965215722E-2</v>
      </c>
      <c r="I109" s="7">
        <f>I81/I59</f>
        <v>1.9542590965215722E-2</v>
      </c>
      <c r="J109" s="7">
        <f t="shared" si="22"/>
        <v>1.6086626562528565E-2</v>
      </c>
      <c r="K109" s="7">
        <f>K81/K59</f>
        <v>1.5544061199595371E-2</v>
      </c>
      <c r="L109" s="7">
        <f t="shared" si="22"/>
        <v>2.6214710357013175E-2</v>
      </c>
      <c r="M109" s="7">
        <f t="shared" si="22"/>
        <v>2.0052783245977503E-2</v>
      </c>
      <c r="N109" s="7">
        <f t="shared" si="22"/>
        <v>1.9414111941861129E-2</v>
      </c>
      <c r="O109" s="7" t="e">
        <f t="shared" si="22"/>
        <v>#DIV/0!</v>
      </c>
    </row>
    <row r="110" spans="1:15">
      <c r="A110" t="s">
        <v>51</v>
      </c>
      <c r="H110" s="7">
        <f t="shared" ref="H110:O110" si="23">(H99-SUM(H89:H94))/H59</f>
        <v>3.054902338707035E-2</v>
      </c>
      <c r="I110" s="7">
        <f t="shared" si="23"/>
        <v>3.054902338707035E-2</v>
      </c>
      <c r="J110" s="7">
        <f t="shared" si="23"/>
        <v>2.3850538873228268E-2</v>
      </c>
      <c r="K110" s="7">
        <f>(K99-SUM(K89:K94))/K59</f>
        <v>2.4689062292311457E-2</v>
      </c>
      <c r="L110" s="7">
        <f>(L99-SUM(L89:L94))/L59</f>
        <v>2.6762351811772916E-2</v>
      </c>
      <c r="M110" s="7">
        <f>(M99-SUM(M89:M94))/M59</f>
        <v>2.349687371412458E-2</v>
      </c>
      <c r="N110" s="7">
        <f>(N99-SUM(N89:N94))/N59</f>
        <v>2.4698252371297424E-2</v>
      </c>
      <c r="O110" s="7" t="e">
        <f t="shared" si="23"/>
        <v>#DIV/0!</v>
      </c>
    </row>
    <row r="111" spans="1:15">
      <c r="A111" t="s">
        <v>80</v>
      </c>
    </row>
    <row r="112" spans="1:15">
      <c r="A112" t="s">
        <v>53</v>
      </c>
    </row>
    <row r="113" spans="1:15">
      <c r="A113" t="s">
        <v>81</v>
      </c>
    </row>
    <row r="115" spans="1:15" ht="146.25" customHeight="1">
      <c r="A115" s="132" t="s">
        <v>83</v>
      </c>
      <c r="B115" s="132"/>
      <c r="C115" s="132"/>
      <c r="D115" s="132"/>
      <c r="E115" s="132"/>
      <c r="F115" s="132"/>
      <c r="G115" s="132"/>
      <c r="H115" s="132"/>
      <c r="I115" s="132"/>
      <c r="J115" s="132"/>
      <c r="K115" s="132"/>
      <c r="L115" s="132"/>
      <c r="M115" s="132"/>
      <c r="N115" s="132"/>
      <c r="O115" s="132"/>
    </row>
  </sheetData>
  <mergeCells count="4">
    <mergeCell ref="E3:F3"/>
    <mergeCell ref="B3:C3"/>
    <mergeCell ref="H3:O3"/>
    <mergeCell ref="A115:O115"/>
  </mergeCells>
  <conditionalFormatting sqref="J109 L109:N109">
    <cfRule type="cellIs" dxfId="7" priority="10" operator="between">
      <formula>$H$109-0.01</formula>
      <formula>$H$109+0.01</formula>
    </cfRule>
    <cfRule type="cellIs" dxfId="6" priority="11" operator="notBetween">
      <formula>$H$109-0.01</formula>
      <formula>$H$109+0.01</formula>
    </cfRule>
  </conditionalFormatting>
  <conditionalFormatting sqref="J110 L110:O110">
    <cfRule type="cellIs" dxfId="5" priority="8" operator="lessThan">
      <formula>0.031</formula>
    </cfRule>
    <cfRule type="cellIs" dxfId="4" priority="9" operator="greaterThanOrEqual">
      <formula>0.031</formula>
    </cfRule>
  </conditionalFormatting>
  <conditionalFormatting sqref="K109">
    <cfRule type="cellIs" dxfId="3" priority="3" operator="between">
      <formula>$H$109-0.01</formula>
      <formula>$H$109+0.01</formula>
    </cfRule>
    <cfRule type="cellIs" dxfId="2" priority="4" operator="notBetween">
      <formula>$H$109-0.01</formula>
      <formula>$H$109+0.01</formula>
    </cfRule>
  </conditionalFormatting>
  <conditionalFormatting sqref="K110">
    <cfRule type="cellIs" dxfId="1" priority="1" operator="lessThan">
      <formula>0.031</formula>
    </cfRule>
    <cfRule type="cellIs" dxfId="0" priority="2" operator="greaterThanOrEqual">
      <formula>0.031</formula>
    </cfRule>
  </conditionalFormatting>
  <pageMargins left="0.3" right="0.3" top="0.3" bottom="0.3" header="0.3" footer="0.3"/>
  <pageSetup scale="44" fitToHeight="0" orientation="landscape" r:id="rId1"/>
  <ignoredErrors>
    <ignoredError sqref="C6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40"/>
  <sheetViews>
    <sheetView showGridLines="0" tabSelected="1" zoomScaleNormal="100" zoomScaleSheetLayoutView="100" workbookViewId="0">
      <selection activeCell="M10" sqref="M10"/>
    </sheetView>
  </sheetViews>
  <sheetFormatPr defaultColWidth="9.125" defaultRowHeight="14.25"/>
  <cols>
    <col min="1" max="1" width="52.625" style="136" bestFit="1" customWidth="1"/>
    <col min="2" max="2" width="14.625" style="136" bestFit="1" customWidth="1"/>
    <col min="3" max="3" width="0.875" style="147" customWidth="1"/>
    <col min="4" max="4" width="14" style="136" bestFit="1" customWidth="1"/>
    <col min="5" max="5" width="14.125" style="136" bestFit="1" customWidth="1"/>
    <col min="6" max="6" width="0.875" style="147" customWidth="1"/>
    <col min="7" max="10" width="13.5" style="136" customWidth="1"/>
    <col min="11" max="11" width="14.375" style="136" bestFit="1" customWidth="1"/>
    <col min="12" max="12" width="9.125" style="136"/>
    <col min="13" max="13" width="22.25" style="136" customWidth="1"/>
    <col min="14" max="16384" width="9.125" style="136"/>
  </cols>
  <sheetData>
    <row r="2" spans="1:13" ht="15">
      <c r="A2" s="133" t="s">
        <v>61</v>
      </c>
      <c r="B2" s="134"/>
      <c r="C2" s="134"/>
      <c r="D2" s="134"/>
      <c r="E2" s="134"/>
      <c r="F2" s="134"/>
      <c r="G2" s="134"/>
      <c r="H2" s="134"/>
      <c r="I2" s="134"/>
      <c r="J2" s="134"/>
      <c r="K2" s="135"/>
    </row>
    <row r="3" spans="1:13" s="139" customFormat="1" ht="15">
      <c r="A3" s="137"/>
      <c r="B3" s="137"/>
      <c r="C3" s="137"/>
      <c r="D3" s="137"/>
      <c r="E3" s="138"/>
      <c r="F3" s="137"/>
      <c r="G3" s="138"/>
      <c r="H3" s="138"/>
      <c r="I3" s="138"/>
      <c r="J3" s="138"/>
      <c r="K3" s="138"/>
    </row>
    <row r="4" spans="1:13" s="144" customFormat="1" ht="30">
      <c r="A4" s="140" t="s">
        <v>117</v>
      </c>
      <c r="B4" s="141" t="s">
        <v>118</v>
      </c>
      <c r="C4" s="142"/>
      <c r="D4" s="143" t="s">
        <v>119</v>
      </c>
      <c r="E4" s="143" t="s">
        <v>120</v>
      </c>
      <c r="F4" s="142"/>
      <c r="G4" s="143" t="s">
        <v>121</v>
      </c>
      <c r="H4" s="143" t="s">
        <v>122</v>
      </c>
      <c r="I4" s="143" t="s">
        <v>123</v>
      </c>
      <c r="J4" s="143" t="s">
        <v>124</v>
      </c>
      <c r="K4" s="141" t="s">
        <v>125</v>
      </c>
      <c r="L4" s="139"/>
    </row>
    <row r="5" spans="1:13" s="147" customFormat="1" ht="15">
      <c r="A5" s="145"/>
      <c r="B5" s="146"/>
      <c r="C5" s="146"/>
      <c r="D5" s="146"/>
      <c r="E5" s="146"/>
      <c r="F5" s="146"/>
      <c r="G5" s="146"/>
      <c r="H5" s="146"/>
      <c r="I5" s="146"/>
      <c r="J5" s="146"/>
      <c r="K5" s="146"/>
      <c r="L5" s="139"/>
      <c r="M5" s="144"/>
    </row>
    <row r="6" spans="1:13" s="150" customFormat="1" ht="15">
      <c r="A6" s="148" t="s">
        <v>126</v>
      </c>
      <c r="B6" s="149">
        <v>1450752.04</v>
      </c>
      <c r="C6" s="149"/>
      <c r="D6" s="149">
        <v>10383333</v>
      </c>
      <c r="E6" s="149">
        <v>11381608</v>
      </c>
      <c r="F6" s="149"/>
      <c r="G6" s="149">
        <v>15781640</v>
      </c>
      <c r="H6" s="149">
        <v>6190912.8045800002</v>
      </c>
      <c r="I6" s="149">
        <v>4381256</v>
      </c>
      <c r="J6" s="149">
        <f>4136567.07+1100000-1505452.95+0.19</f>
        <v>3731114.31</v>
      </c>
      <c r="K6" s="149">
        <v>12800000</v>
      </c>
      <c r="L6" s="139"/>
      <c r="M6" s="144"/>
    </row>
    <row r="7" spans="1:13" s="153" customFormat="1" ht="15">
      <c r="A7" s="151" t="s">
        <v>127</v>
      </c>
      <c r="B7" s="152">
        <v>0</v>
      </c>
      <c r="C7" s="152"/>
      <c r="D7" s="152">
        <v>0</v>
      </c>
      <c r="E7" s="152">
        <v>0</v>
      </c>
      <c r="F7" s="152"/>
      <c r="G7" s="152">
        <v>0</v>
      </c>
      <c r="H7" s="152">
        <v>1100000</v>
      </c>
      <c r="I7" s="152">
        <v>1100000</v>
      </c>
      <c r="J7" s="152">
        <v>1505452.950119257</v>
      </c>
      <c r="K7" s="152">
        <v>2200000</v>
      </c>
      <c r="L7" s="139"/>
      <c r="M7" s="144"/>
    </row>
    <row r="8" spans="1:13" s="150" customFormat="1" ht="15">
      <c r="A8" s="154" t="s">
        <v>128</v>
      </c>
      <c r="B8" s="155">
        <f>SUM(B6:B7)</f>
        <v>1450752.04</v>
      </c>
      <c r="C8" s="155">
        <f t="shared" ref="C8:J8" si="0">SUM(C6:C7)</f>
        <v>0</v>
      </c>
      <c r="D8" s="155">
        <f t="shared" si="0"/>
        <v>10383333</v>
      </c>
      <c r="E8" s="155">
        <f t="shared" si="0"/>
        <v>11381608</v>
      </c>
      <c r="F8" s="155">
        <f t="shared" si="0"/>
        <v>0</v>
      </c>
      <c r="G8" s="155">
        <f t="shared" si="0"/>
        <v>15781640</v>
      </c>
      <c r="H8" s="155">
        <f t="shared" si="0"/>
        <v>7290912.8045800002</v>
      </c>
      <c r="I8" s="155">
        <f t="shared" si="0"/>
        <v>5481256</v>
      </c>
      <c r="J8" s="155">
        <f t="shared" si="0"/>
        <v>5236567.2601192575</v>
      </c>
      <c r="K8" s="155">
        <f>SUM(K6:K7)</f>
        <v>15000000</v>
      </c>
      <c r="M8" s="144"/>
    </row>
    <row r="9" spans="1:13" s="150" customFormat="1" ht="15">
      <c r="A9" s="154"/>
      <c r="B9" s="156"/>
      <c r="C9" s="156"/>
      <c r="D9" s="156"/>
      <c r="E9" s="156"/>
      <c r="F9" s="156"/>
      <c r="G9" s="156"/>
      <c r="H9" s="156"/>
      <c r="I9" s="156"/>
      <c r="J9" s="156"/>
      <c r="K9" s="156"/>
      <c r="M9" s="144"/>
    </row>
    <row r="10" spans="1:13" s="150" customFormat="1" ht="15">
      <c r="A10" s="154" t="s">
        <v>129</v>
      </c>
      <c r="B10" s="156">
        <v>1400000</v>
      </c>
      <c r="C10" s="156"/>
      <c r="D10" s="156">
        <v>1500000</v>
      </c>
      <c r="E10" s="156">
        <v>4086899</v>
      </c>
      <c r="F10" s="156"/>
      <c r="G10" s="156">
        <v>3319687</v>
      </c>
      <c r="H10" s="156">
        <v>3116295</v>
      </c>
      <c r="I10" s="156">
        <v>2187244</v>
      </c>
      <c r="J10" s="156">
        <v>38388242.420000002</v>
      </c>
      <c r="K10" s="156">
        <v>250000</v>
      </c>
      <c r="M10" s="144"/>
    </row>
    <row r="11" spans="1:13" s="150" customFormat="1" ht="15">
      <c r="A11" s="154" t="s">
        <v>130</v>
      </c>
      <c r="B11" s="156">
        <v>115330.73</v>
      </c>
      <c r="C11" s="156"/>
      <c r="D11" s="156">
        <v>250000</v>
      </c>
      <c r="E11" s="156">
        <v>209030</v>
      </c>
      <c r="F11" s="156"/>
      <c r="G11" s="156">
        <v>300725</v>
      </c>
      <c r="H11" s="156">
        <v>219846</v>
      </c>
      <c r="I11" s="156">
        <v>89557</v>
      </c>
      <c r="J11" s="156">
        <v>27253.16</v>
      </c>
      <c r="K11" s="156">
        <v>250000</v>
      </c>
      <c r="M11" s="144"/>
    </row>
    <row r="12" spans="1:13" s="147" customFormat="1" ht="15">
      <c r="A12" s="145" t="s">
        <v>131</v>
      </c>
      <c r="B12" s="157">
        <v>0</v>
      </c>
      <c r="C12" s="157"/>
      <c r="D12" s="157">
        <v>0</v>
      </c>
      <c r="E12" s="157">
        <v>0</v>
      </c>
      <c r="F12" s="157"/>
      <c r="G12" s="157">
        <v>0</v>
      </c>
      <c r="H12" s="157">
        <v>12185908.32542</v>
      </c>
      <c r="I12" s="157">
        <f>4135465+2880900+4886738</f>
        <v>11903103</v>
      </c>
      <c r="J12" s="157">
        <f>4140825.62+4243972.87+10771335.04</f>
        <v>19156133.530000001</v>
      </c>
      <c r="K12" s="157">
        <v>0</v>
      </c>
      <c r="L12" s="150"/>
      <c r="M12" s="144"/>
    </row>
    <row r="13" spans="1:13" s="147" customFormat="1" ht="15">
      <c r="A13" s="154" t="s">
        <v>132</v>
      </c>
      <c r="B13" s="156">
        <f>SUM(B8:B12)</f>
        <v>2966082.77</v>
      </c>
      <c r="C13" s="156">
        <f t="shared" ref="C13:J13" si="1">SUM(C8:C12)</f>
        <v>0</v>
      </c>
      <c r="D13" s="156">
        <f t="shared" si="1"/>
        <v>12133333</v>
      </c>
      <c r="E13" s="156">
        <f t="shared" si="1"/>
        <v>15677537</v>
      </c>
      <c r="F13" s="156">
        <f t="shared" si="1"/>
        <v>0</v>
      </c>
      <c r="G13" s="156">
        <f t="shared" si="1"/>
        <v>19402052</v>
      </c>
      <c r="H13" s="156">
        <f>SUM(H8:H12)</f>
        <v>22812962.129999999</v>
      </c>
      <c r="I13" s="156">
        <f>SUM(I8:I12)</f>
        <v>19661160</v>
      </c>
      <c r="J13" s="156">
        <f>SUM(J8:J12)</f>
        <v>62808196.370119259</v>
      </c>
      <c r="K13" s="156">
        <f>SUM(K8:K12)</f>
        <v>15500000</v>
      </c>
      <c r="L13" s="150"/>
      <c r="M13" s="144"/>
    </row>
    <row r="14" spans="1:13" s="147" customFormat="1" ht="15">
      <c r="A14" s="154"/>
      <c r="B14" s="156"/>
      <c r="C14" s="156"/>
      <c r="D14" s="156"/>
      <c r="E14" s="156"/>
      <c r="F14" s="156"/>
      <c r="G14" s="156"/>
      <c r="H14" s="156"/>
      <c r="I14" s="156"/>
      <c r="J14" s="156"/>
      <c r="K14" s="156"/>
      <c r="L14" s="150"/>
      <c r="M14" s="144"/>
    </row>
    <row r="15" spans="1:13" s="147" customFormat="1" ht="15">
      <c r="A15" s="154" t="s">
        <v>133</v>
      </c>
      <c r="B15" s="156">
        <v>0</v>
      </c>
      <c r="C15" s="156"/>
      <c r="D15" s="156">
        <v>0</v>
      </c>
      <c r="E15" s="156">
        <v>0</v>
      </c>
      <c r="F15" s="156"/>
      <c r="G15" s="156">
        <v>0</v>
      </c>
      <c r="H15" s="156">
        <v>0</v>
      </c>
      <c r="I15" s="156"/>
      <c r="J15" s="156"/>
      <c r="K15" s="156">
        <v>0</v>
      </c>
      <c r="L15" s="150"/>
      <c r="M15" s="144"/>
    </row>
    <row r="16" spans="1:13" s="147" customFormat="1" ht="15">
      <c r="A16" s="154" t="s">
        <v>134</v>
      </c>
      <c r="B16" s="156">
        <v>0</v>
      </c>
      <c r="C16" s="156"/>
      <c r="D16" s="156">
        <v>0</v>
      </c>
      <c r="E16" s="156">
        <v>0</v>
      </c>
      <c r="F16" s="156"/>
      <c r="G16" s="156">
        <v>0</v>
      </c>
      <c r="H16" s="156">
        <v>0</v>
      </c>
      <c r="I16" s="156"/>
      <c r="J16" s="156"/>
      <c r="K16" s="156">
        <v>0</v>
      </c>
      <c r="L16" s="150"/>
      <c r="M16" s="144"/>
    </row>
    <row r="17" spans="1:13" s="147" customFormat="1" ht="15">
      <c r="A17" s="154" t="s">
        <v>135</v>
      </c>
      <c r="B17" s="156">
        <v>0</v>
      </c>
      <c r="C17" s="156"/>
      <c r="D17" s="156">
        <v>0</v>
      </c>
      <c r="E17" s="156">
        <v>0</v>
      </c>
      <c r="F17" s="156"/>
      <c r="G17" s="156">
        <v>0</v>
      </c>
      <c r="H17" s="156">
        <v>0</v>
      </c>
      <c r="I17" s="156"/>
      <c r="J17" s="156"/>
      <c r="K17" s="156">
        <v>0</v>
      </c>
      <c r="L17" s="150"/>
      <c r="M17" s="144"/>
    </row>
    <row r="18" spans="1:13" s="150" customFormat="1" ht="15.75" thickBot="1">
      <c r="A18" s="158" t="s">
        <v>136</v>
      </c>
      <c r="B18" s="159">
        <f>SUM(B13:B17)</f>
        <v>2966082.77</v>
      </c>
      <c r="C18" s="160"/>
      <c r="D18" s="159">
        <f>SUM(D13:D17)</f>
        <v>12133333</v>
      </c>
      <c r="E18" s="159">
        <f>SUM(E13:E17)</f>
        <v>15677537</v>
      </c>
      <c r="F18" s="160"/>
      <c r="G18" s="159">
        <f>SUM(G13:G17)</f>
        <v>19402052</v>
      </c>
      <c r="H18" s="159">
        <f>SUM(H13:H17)</f>
        <v>22812962.129999999</v>
      </c>
      <c r="I18" s="159">
        <f>SUM(I13:I17)</f>
        <v>19661160</v>
      </c>
      <c r="J18" s="159">
        <f>SUM(J13:J17)</f>
        <v>62808196.370119259</v>
      </c>
      <c r="K18" s="159">
        <f>SUM(K13:K17)</f>
        <v>15500000</v>
      </c>
      <c r="M18" s="144"/>
    </row>
    <row r="19" spans="1:13" s="147" customFormat="1" ht="15.75" thickTop="1">
      <c r="A19" s="145"/>
      <c r="B19" s="146"/>
      <c r="C19" s="146"/>
      <c r="D19" s="146"/>
      <c r="E19" s="146"/>
      <c r="F19" s="146"/>
      <c r="G19" s="146"/>
      <c r="H19" s="146"/>
      <c r="I19" s="146"/>
      <c r="J19" s="146"/>
      <c r="K19" s="146"/>
      <c r="L19" s="150"/>
    </row>
    <row r="20" spans="1:13" s="147" customFormat="1" ht="15">
      <c r="A20" s="154" t="s">
        <v>137</v>
      </c>
      <c r="B20" s="156">
        <v>0</v>
      </c>
      <c r="C20" s="156"/>
      <c r="D20" s="156">
        <v>0</v>
      </c>
      <c r="E20" s="156">
        <v>886149</v>
      </c>
      <c r="F20" s="156"/>
      <c r="G20" s="156">
        <v>867767</v>
      </c>
      <c r="H20" s="156">
        <v>253708</v>
      </c>
      <c r="I20" s="156">
        <f>304898-1</f>
        <v>304897</v>
      </c>
      <c r="J20" s="156">
        <v>553925.85</v>
      </c>
      <c r="K20" s="156">
        <v>0</v>
      </c>
      <c r="L20" s="150"/>
    </row>
    <row r="21" spans="1:13" s="147" customFormat="1" ht="15">
      <c r="A21" s="154" t="s">
        <v>138</v>
      </c>
      <c r="B21" s="161">
        <v>1868230</v>
      </c>
      <c r="C21" s="161"/>
      <c r="D21" s="161">
        <v>2000000</v>
      </c>
      <c r="E21" s="161">
        <v>5593899</v>
      </c>
      <c r="F21" s="161"/>
      <c r="G21" s="161">
        <v>8908754</v>
      </c>
      <c r="H21" s="161">
        <v>8456773.9000000004</v>
      </c>
      <c r="I21" s="156">
        <v>5722181</v>
      </c>
      <c r="J21" s="161">
        <v>3092475.52</v>
      </c>
      <c r="K21" s="161">
        <v>500000</v>
      </c>
      <c r="L21" s="150"/>
    </row>
    <row r="22" spans="1:13" s="147" customFormat="1" ht="15">
      <c r="A22" s="154" t="s">
        <v>139</v>
      </c>
      <c r="B22" s="161">
        <v>0</v>
      </c>
      <c r="C22" s="161">
        <v>0</v>
      </c>
      <c r="D22" s="161">
        <v>0</v>
      </c>
      <c r="E22" s="161">
        <v>0</v>
      </c>
      <c r="F22" s="161"/>
      <c r="G22" s="161">
        <v>245906</v>
      </c>
      <c r="H22" s="161">
        <v>768348.5</v>
      </c>
      <c r="I22" s="161">
        <v>802136</v>
      </c>
      <c r="J22" s="161">
        <v>0</v>
      </c>
      <c r="K22" s="161"/>
      <c r="L22" s="150"/>
    </row>
    <row r="23" spans="1:13" s="147" customFormat="1" ht="15">
      <c r="A23" s="154" t="s">
        <v>140</v>
      </c>
      <c r="B23" s="161">
        <v>980389</v>
      </c>
      <c r="C23" s="161"/>
      <c r="D23" s="161">
        <v>9833333</v>
      </c>
      <c r="E23" s="161">
        <v>8720335</v>
      </c>
      <c r="F23" s="161"/>
      <c r="G23" s="161">
        <v>9127699</v>
      </c>
      <c r="H23" s="161">
        <v>8753962.7300000004</v>
      </c>
      <c r="I23" s="161">
        <f>8278094</f>
        <v>8278094</v>
      </c>
      <c r="J23" s="161">
        <v>26483770.34</v>
      </c>
      <c r="K23" s="161">
        <v>12500000</v>
      </c>
      <c r="L23" s="150"/>
    </row>
    <row r="24" spans="1:13" s="147" customFormat="1" ht="15">
      <c r="A24" s="154" t="s">
        <v>141</v>
      </c>
      <c r="B24" s="161">
        <v>67465</v>
      </c>
      <c r="C24" s="161"/>
      <c r="D24" s="161">
        <v>250000</v>
      </c>
      <c r="E24" s="161">
        <v>427154</v>
      </c>
      <c r="F24" s="161"/>
      <c r="G24" s="161">
        <v>201926</v>
      </c>
      <c r="H24" s="161">
        <v>405320</v>
      </c>
      <c r="I24" s="161">
        <v>379003</v>
      </c>
      <c r="J24" s="161">
        <v>26997725.030000001</v>
      </c>
      <c r="K24" s="161">
        <v>250000</v>
      </c>
      <c r="L24" s="150"/>
    </row>
    <row r="25" spans="1:13" s="147" customFormat="1" ht="15">
      <c r="A25" s="154" t="s">
        <v>142</v>
      </c>
      <c r="B25" s="161">
        <v>0</v>
      </c>
      <c r="C25" s="161"/>
      <c r="D25" s="161">
        <v>0</v>
      </c>
      <c r="E25" s="161">
        <v>0</v>
      </c>
      <c r="F25" s="161"/>
      <c r="G25" s="161">
        <v>0</v>
      </c>
      <c r="H25" s="161">
        <v>0</v>
      </c>
      <c r="I25" s="161">
        <v>0</v>
      </c>
      <c r="J25" s="161">
        <v>0</v>
      </c>
      <c r="K25" s="161">
        <v>2200000</v>
      </c>
      <c r="L25" s="150"/>
    </row>
    <row r="26" spans="1:13" s="147" customFormat="1" ht="15">
      <c r="A26" s="154" t="s">
        <v>143</v>
      </c>
      <c r="B26" s="162">
        <v>0</v>
      </c>
      <c r="C26" s="162"/>
      <c r="D26" s="162">
        <v>0</v>
      </c>
      <c r="E26" s="162">
        <v>0</v>
      </c>
      <c r="F26" s="162"/>
      <c r="G26" s="162">
        <v>0</v>
      </c>
      <c r="H26" s="162">
        <v>0</v>
      </c>
      <c r="I26" s="162">
        <v>0</v>
      </c>
      <c r="J26" s="162">
        <v>0</v>
      </c>
      <c r="K26" s="162">
        <v>0</v>
      </c>
      <c r="L26" s="150"/>
    </row>
    <row r="27" spans="1:13" s="147" customFormat="1" ht="15">
      <c r="A27" s="154" t="s">
        <v>144</v>
      </c>
      <c r="B27" s="162">
        <v>0</v>
      </c>
      <c r="C27" s="162"/>
      <c r="D27" s="162">
        <v>0</v>
      </c>
      <c r="E27" s="162">
        <v>0</v>
      </c>
      <c r="F27" s="162"/>
      <c r="G27" s="162">
        <v>0</v>
      </c>
      <c r="H27" s="162">
        <v>4124849</v>
      </c>
      <c r="I27" s="162">
        <v>4124849</v>
      </c>
      <c r="J27" s="162">
        <v>4124849</v>
      </c>
      <c r="K27" s="162">
        <v>0</v>
      </c>
    </row>
    <row r="28" spans="1:13" s="147" customFormat="1" ht="15">
      <c r="A28" s="154" t="s">
        <v>145</v>
      </c>
      <c r="B28" s="162">
        <v>0</v>
      </c>
      <c r="C28" s="162"/>
      <c r="D28" s="162">
        <v>0</v>
      </c>
      <c r="E28" s="162">
        <v>0</v>
      </c>
      <c r="F28" s="162"/>
      <c r="G28" s="162">
        <v>0</v>
      </c>
      <c r="H28" s="162">
        <v>0</v>
      </c>
      <c r="I28" s="162">
        <v>0</v>
      </c>
      <c r="J28" s="162">
        <v>0</v>
      </c>
      <c r="K28" s="162">
        <v>0</v>
      </c>
    </row>
    <row r="29" spans="1:13" s="147" customFormat="1" ht="15">
      <c r="A29" s="158" t="s">
        <v>146</v>
      </c>
      <c r="B29" s="163">
        <f>SUM(B20:B28)</f>
        <v>2916084</v>
      </c>
      <c r="C29" s="164"/>
      <c r="D29" s="163">
        <f>SUM(D20:D28)</f>
        <v>12083333</v>
      </c>
      <c r="E29" s="163">
        <f>SUM(E20:E28)</f>
        <v>15627537</v>
      </c>
      <c r="F29" s="164"/>
      <c r="G29" s="163">
        <f>SUM(G20:G28)</f>
        <v>19352052</v>
      </c>
      <c r="H29" s="163">
        <f>SUM(H20:H28)</f>
        <v>22762962.130000003</v>
      </c>
      <c r="I29" s="163">
        <f>SUM(I20:I28)</f>
        <v>19611160</v>
      </c>
      <c r="J29" s="163">
        <f>SUM(J20:J28)</f>
        <v>61252745.740000002</v>
      </c>
      <c r="K29" s="163">
        <f>SUM(K20:K28)</f>
        <v>15450000</v>
      </c>
    </row>
    <row r="30" spans="1:13" s="147" customFormat="1" ht="15">
      <c r="A30" s="154"/>
      <c r="B30" s="156"/>
      <c r="C30" s="156"/>
      <c r="D30" s="156"/>
      <c r="E30" s="156"/>
      <c r="F30" s="156"/>
      <c r="G30" s="156"/>
      <c r="H30" s="156"/>
      <c r="I30" s="156"/>
      <c r="J30" s="156"/>
      <c r="K30" s="156"/>
    </row>
    <row r="31" spans="1:13" s="147" customFormat="1" ht="15">
      <c r="A31" s="154" t="s">
        <v>147</v>
      </c>
      <c r="B31" s="156">
        <v>0</v>
      </c>
      <c r="C31" s="156"/>
      <c r="D31" s="156">
        <v>0</v>
      </c>
      <c r="E31" s="156">
        <v>0</v>
      </c>
      <c r="F31" s="161"/>
      <c r="G31" s="161">
        <v>0</v>
      </c>
      <c r="H31" s="161">
        <v>0</v>
      </c>
      <c r="I31" s="156">
        <v>0</v>
      </c>
      <c r="J31" s="156">
        <v>0</v>
      </c>
      <c r="K31" s="156">
        <v>0</v>
      </c>
    </row>
    <row r="32" spans="1:13" s="147" customFormat="1" ht="15">
      <c r="A32" s="154" t="s">
        <v>148</v>
      </c>
      <c r="B32" s="156">
        <f>25000+25000</f>
        <v>50000</v>
      </c>
      <c r="C32" s="156"/>
      <c r="D32" s="156">
        <f>25000+25000</f>
        <v>50000</v>
      </c>
      <c r="E32" s="156">
        <v>50000</v>
      </c>
      <c r="F32" s="156"/>
      <c r="G32" s="156">
        <v>50000</v>
      </c>
      <c r="H32" s="156">
        <v>50000</v>
      </c>
      <c r="I32" s="156">
        <v>50000</v>
      </c>
      <c r="J32" s="156">
        <v>1555450.63</v>
      </c>
      <c r="K32" s="156">
        <f>25000+25000</f>
        <v>50000</v>
      </c>
    </row>
    <row r="33" spans="1:11" s="147" customFormat="1" ht="15">
      <c r="A33" s="158" t="s">
        <v>149</v>
      </c>
      <c r="B33" s="163">
        <f t="shared" ref="B33:J33" si="2">SUM(B31:B32)</f>
        <v>50000</v>
      </c>
      <c r="C33" s="164">
        <f t="shared" si="2"/>
        <v>0</v>
      </c>
      <c r="D33" s="163">
        <f t="shared" si="2"/>
        <v>50000</v>
      </c>
      <c r="E33" s="163">
        <f t="shared" si="2"/>
        <v>50000</v>
      </c>
      <c r="F33" s="164">
        <f t="shared" si="2"/>
        <v>0</v>
      </c>
      <c r="G33" s="163">
        <f t="shared" si="2"/>
        <v>50000</v>
      </c>
      <c r="H33" s="163">
        <f t="shared" si="2"/>
        <v>50000</v>
      </c>
      <c r="I33" s="163">
        <f t="shared" si="2"/>
        <v>50000</v>
      </c>
      <c r="J33" s="163">
        <f t="shared" si="2"/>
        <v>1555450.63</v>
      </c>
      <c r="K33" s="163">
        <f>SUM(K31:K32)</f>
        <v>50000</v>
      </c>
    </row>
    <row r="34" spans="1:11" s="147" customFormat="1" ht="15">
      <c r="A34" s="154"/>
      <c r="B34" s="156"/>
      <c r="C34" s="156"/>
      <c r="D34" s="156"/>
      <c r="E34" s="156"/>
      <c r="F34" s="156"/>
      <c r="G34" s="156"/>
      <c r="H34" s="156"/>
      <c r="I34" s="156"/>
      <c r="J34" s="156"/>
      <c r="K34" s="156"/>
    </row>
    <row r="35" spans="1:11" s="150" customFormat="1" ht="15.75" thickBot="1">
      <c r="A35" s="158" t="s">
        <v>150</v>
      </c>
      <c r="B35" s="159">
        <f>B29+B33</f>
        <v>2966084</v>
      </c>
      <c r="C35" s="160"/>
      <c r="D35" s="159">
        <f t="shared" ref="D35:K35" si="3">D29+D33</f>
        <v>12133333</v>
      </c>
      <c r="E35" s="159">
        <f t="shared" si="3"/>
        <v>15677537</v>
      </c>
      <c r="F35" s="160"/>
      <c r="G35" s="159">
        <f t="shared" si="3"/>
        <v>19402052</v>
      </c>
      <c r="H35" s="159">
        <f t="shared" si="3"/>
        <v>22812962.130000003</v>
      </c>
      <c r="I35" s="159">
        <f t="shared" si="3"/>
        <v>19661160</v>
      </c>
      <c r="J35" s="159">
        <f t="shared" si="3"/>
        <v>62808196.370000005</v>
      </c>
      <c r="K35" s="159">
        <f t="shared" si="3"/>
        <v>15500000</v>
      </c>
    </row>
    <row r="36" spans="1:11" s="147" customFormat="1" ht="15.75" thickTop="1">
      <c r="A36" s="145"/>
      <c r="B36" s="146"/>
      <c r="C36" s="146"/>
      <c r="D36" s="146"/>
      <c r="E36" s="146"/>
      <c r="F36" s="146"/>
      <c r="G36" s="146"/>
      <c r="H36" s="146"/>
      <c r="I36" s="146"/>
      <c r="J36" s="146"/>
      <c r="K36" s="146"/>
    </row>
    <row r="38" spans="1:11">
      <c r="A38" s="165" t="s">
        <v>151</v>
      </c>
      <c r="B38" s="136">
        <f>B18-B35</f>
        <v>-1.2299999999813735</v>
      </c>
      <c r="D38" s="136">
        <f t="shared" ref="D38:K38" si="4">D18-D35</f>
        <v>0</v>
      </c>
      <c r="E38" s="136">
        <f t="shared" si="4"/>
        <v>0</v>
      </c>
      <c r="F38" s="136">
        <f t="shared" si="4"/>
        <v>0</v>
      </c>
      <c r="G38" s="136">
        <f t="shared" si="4"/>
        <v>0</v>
      </c>
      <c r="H38" s="136">
        <f t="shared" si="4"/>
        <v>0</v>
      </c>
      <c r="I38" s="136">
        <f t="shared" si="4"/>
        <v>0</v>
      </c>
      <c r="J38" s="136">
        <f t="shared" si="4"/>
        <v>1.1925399303436279E-4</v>
      </c>
      <c r="K38" s="136">
        <f t="shared" si="4"/>
        <v>0</v>
      </c>
    </row>
    <row r="40" spans="1:11">
      <c r="A40" s="165" t="s">
        <v>152</v>
      </c>
      <c r="B40" s="165" t="s">
        <v>153</v>
      </c>
      <c r="C40" s="166"/>
      <c r="D40" s="165"/>
      <c r="E40" s="165"/>
      <c r="F40" s="165"/>
      <c r="G40" s="165"/>
      <c r="H40" s="165"/>
      <c r="I40" s="165"/>
      <c r="J40" s="165"/>
      <c r="K40" s="165"/>
    </row>
  </sheetData>
  <pageMargins left="0.45" right="0.45" top="0.25" bottom="0.5" header="0.3" footer="0.3"/>
  <pageSetup scale="52" orientation="landscape" r:id="rId1"/>
  <headerFooter>
    <oddFooter>&amp;L&amp;"-,Bold"&amp;D, Page &amp;P&amp;C&amp;"-,Bold"Green Mountain Care Board&amp;R&amp;"-,Bold"&amp;F, &amp;A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16" workbookViewId="0">
      <selection activeCell="B29" sqref="B29:B34"/>
    </sheetView>
  </sheetViews>
  <sheetFormatPr defaultRowHeight="14.25"/>
  <cols>
    <col min="1" max="1" width="41.875" bestFit="1" customWidth="1"/>
    <col min="2" max="6" width="16.25" customWidth="1"/>
  </cols>
  <sheetData>
    <row r="1" spans="1:6" ht="18">
      <c r="A1" s="98" t="s">
        <v>84</v>
      </c>
      <c r="B1" s="100"/>
      <c r="C1" s="99"/>
      <c r="D1" s="99"/>
      <c r="E1" s="101"/>
      <c r="F1" s="99"/>
    </row>
    <row r="2" spans="1:6" ht="15">
      <c r="A2" s="102" t="s">
        <v>85</v>
      </c>
      <c r="B2" s="103"/>
      <c r="C2" s="103"/>
      <c r="D2" s="104"/>
      <c r="E2" s="105"/>
      <c r="F2" s="103"/>
    </row>
    <row r="3" spans="1:6" ht="15">
      <c r="A3" s="106">
        <v>43465</v>
      </c>
      <c r="B3" s="103"/>
      <c r="C3" s="103"/>
      <c r="D3" s="104"/>
      <c r="E3" s="105"/>
      <c r="F3" s="103"/>
    </row>
    <row r="4" spans="1:6" ht="15">
      <c r="A4" s="106"/>
      <c r="B4" s="103"/>
      <c r="C4" s="103"/>
      <c r="D4" s="104"/>
      <c r="E4" s="105"/>
      <c r="F4" s="103"/>
    </row>
    <row r="5" spans="1:6" ht="30">
      <c r="A5" s="124"/>
      <c r="B5" s="125" t="s">
        <v>86</v>
      </c>
      <c r="C5" s="125" t="s">
        <v>87</v>
      </c>
      <c r="D5" s="125" t="s">
        <v>88</v>
      </c>
      <c r="E5" s="126" t="s">
        <v>89</v>
      </c>
      <c r="F5" s="125" t="s">
        <v>90</v>
      </c>
    </row>
    <row r="6" spans="1:6" ht="15">
      <c r="A6" s="107"/>
      <c r="B6" s="103"/>
      <c r="C6" s="103"/>
      <c r="D6" s="103"/>
      <c r="E6" s="108"/>
      <c r="F6" s="103"/>
    </row>
    <row r="7" spans="1:6">
      <c r="A7" s="109" t="s">
        <v>91</v>
      </c>
      <c r="B7" s="110">
        <v>3086480.38</v>
      </c>
      <c r="C7" s="110">
        <v>3134352</v>
      </c>
      <c r="D7" s="110">
        <v>-47871.620000000112</v>
      </c>
      <c r="E7" s="111">
        <v>-1.5273211177302393E-2</v>
      </c>
      <c r="F7" s="110">
        <v>3134352</v>
      </c>
    </row>
    <row r="8" spans="1:6">
      <c r="A8" s="109" t="s">
        <v>92</v>
      </c>
      <c r="B8" s="110">
        <v>2901189.8</v>
      </c>
      <c r="C8" s="110">
        <v>2980045</v>
      </c>
      <c r="D8" s="110">
        <v>-78855.200000000186</v>
      </c>
      <c r="E8" s="111">
        <v>-2.6461076930046422E-2</v>
      </c>
      <c r="F8" s="110">
        <v>2980045</v>
      </c>
    </row>
    <row r="9" spans="1:6">
      <c r="A9" s="109" t="s">
        <v>93</v>
      </c>
      <c r="B9" s="110">
        <v>743600.16249999998</v>
      </c>
      <c r="C9" s="110">
        <v>1000000</v>
      </c>
      <c r="D9" s="110">
        <v>-256399.83750000002</v>
      </c>
      <c r="E9" s="111">
        <v>-0.25639983750000001</v>
      </c>
      <c r="F9" s="110">
        <v>1000000</v>
      </c>
    </row>
    <row r="10" spans="1:6">
      <c r="A10" s="109" t="s">
        <v>94</v>
      </c>
      <c r="B10" s="110">
        <v>750971.70000000019</v>
      </c>
      <c r="C10" s="110">
        <v>1075896</v>
      </c>
      <c r="D10" s="110">
        <v>-324924.29999999981</v>
      </c>
      <c r="E10" s="111">
        <v>-0.30200344642976629</v>
      </c>
      <c r="F10" s="110">
        <v>1075896</v>
      </c>
    </row>
    <row r="11" spans="1:6">
      <c r="A11" s="109" t="s">
        <v>95</v>
      </c>
      <c r="B11" s="110">
        <v>7776759.7600000016</v>
      </c>
      <c r="C11" s="110">
        <v>7762500</v>
      </c>
      <c r="D11" s="110">
        <v>14259.760000001639</v>
      </c>
      <c r="E11" s="111">
        <v>1.8370061191628521E-3</v>
      </c>
      <c r="F11" s="110">
        <v>7762500</v>
      </c>
    </row>
    <row r="12" spans="1:6">
      <c r="A12" s="109" t="s">
        <v>96</v>
      </c>
      <c r="B12" s="110">
        <v>0</v>
      </c>
      <c r="C12" s="110">
        <v>1500000</v>
      </c>
      <c r="D12" s="110">
        <v>-1500000</v>
      </c>
      <c r="E12" s="111">
        <v>-1</v>
      </c>
      <c r="F12" s="110">
        <v>1500000</v>
      </c>
    </row>
    <row r="13" spans="1:6">
      <c r="A13" s="109" t="s">
        <v>97</v>
      </c>
      <c r="B13" s="110">
        <v>3499999.5199999996</v>
      </c>
      <c r="C13" s="110">
        <v>3500000</v>
      </c>
      <c r="D13" s="110">
        <v>-0.48000000044703484</v>
      </c>
      <c r="E13" s="111">
        <v>-1.3714285727058138E-7</v>
      </c>
      <c r="F13" s="110">
        <v>3500000</v>
      </c>
    </row>
    <row r="14" spans="1:6">
      <c r="A14" s="109" t="s">
        <v>98</v>
      </c>
      <c r="B14" s="110">
        <v>51851</v>
      </c>
      <c r="C14" s="110">
        <v>51851</v>
      </c>
      <c r="D14" s="110">
        <v>0</v>
      </c>
      <c r="E14" s="111">
        <v>0</v>
      </c>
      <c r="F14" s="110">
        <v>51851</v>
      </c>
    </row>
    <row r="15" spans="1:6">
      <c r="A15" s="109" t="s">
        <v>99</v>
      </c>
      <c r="B15" s="110">
        <v>215999.99</v>
      </c>
      <c r="C15" s="110">
        <v>216000</v>
      </c>
      <c r="D15" s="110">
        <v>-1.0000000009313226E-2</v>
      </c>
      <c r="E15" s="111">
        <v>-4.6296296339413085E-8</v>
      </c>
      <c r="F15" s="110">
        <v>216000</v>
      </c>
    </row>
    <row r="16" spans="1:6">
      <c r="A16" s="109" t="s">
        <v>100</v>
      </c>
      <c r="B16" s="110">
        <v>139289.36000000002</v>
      </c>
      <c r="C16" s="110">
        <v>104000</v>
      </c>
      <c r="D16" s="110">
        <v>35289.360000000015</v>
      </c>
      <c r="E16" s="111">
        <v>0.33932076923076937</v>
      </c>
      <c r="F16" s="110">
        <v>104000</v>
      </c>
    </row>
    <row r="17" spans="1:6">
      <c r="A17" s="109" t="s">
        <v>101</v>
      </c>
      <c r="B17" s="110">
        <v>370826.49691862002</v>
      </c>
      <c r="C17" s="110">
        <v>0</v>
      </c>
      <c r="D17" s="110">
        <v>370826.49691862002</v>
      </c>
      <c r="E17" s="111">
        <v>0</v>
      </c>
      <c r="F17" s="110">
        <v>0</v>
      </c>
    </row>
    <row r="18" spans="1:6">
      <c r="A18" s="109" t="s">
        <v>102</v>
      </c>
      <c r="B18" s="110">
        <v>17399336.390581384</v>
      </c>
      <c r="C18" s="110">
        <v>18459071</v>
      </c>
      <c r="D18" s="110">
        <v>-1059734.6094186157</v>
      </c>
      <c r="E18" s="111">
        <v>-5.7409964424461862E-2</v>
      </c>
      <c r="F18" s="110">
        <v>18459071</v>
      </c>
    </row>
    <row r="19" spans="1:6">
      <c r="A19" s="109"/>
      <c r="B19" s="110"/>
      <c r="C19" s="110"/>
      <c r="D19" s="110"/>
      <c r="E19" s="111"/>
      <c r="F19" s="110"/>
    </row>
    <row r="20" spans="1:6" ht="15">
      <c r="A20" s="112" t="s">
        <v>103</v>
      </c>
      <c r="B20" s="113">
        <v>36936304.560000002</v>
      </c>
      <c r="C20" s="113">
        <v>39783715</v>
      </c>
      <c r="D20" s="113">
        <v>-2847410.4399999948</v>
      </c>
      <c r="E20" s="114">
        <v>-7.15722611626389E-2</v>
      </c>
      <c r="F20" s="113">
        <v>39783715</v>
      </c>
    </row>
    <row r="21" spans="1:6">
      <c r="A21" s="115"/>
      <c r="B21" s="116"/>
      <c r="C21" s="116"/>
      <c r="D21" s="116"/>
      <c r="E21" s="117"/>
      <c r="F21" s="116"/>
    </row>
    <row r="22" spans="1:6">
      <c r="A22" s="118" t="s">
        <v>104</v>
      </c>
      <c r="B22" s="119">
        <v>3990099.5</v>
      </c>
      <c r="C22" s="110">
        <v>4781010</v>
      </c>
      <c r="D22" s="110">
        <v>790910.5</v>
      </c>
      <c r="E22" s="111">
        <v>0.16542749335391477</v>
      </c>
      <c r="F22" s="119">
        <v>4781010</v>
      </c>
    </row>
    <row r="23" spans="1:6">
      <c r="A23" s="118" t="s">
        <v>105</v>
      </c>
      <c r="B23" s="119">
        <v>5633580</v>
      </c>
      <c r="C23" s="110">
        <v>7064722</v>
      </c>
      <c r="D23" s="110">
        <v>1431142</v>
      </c>
      <c r="E23" s="111">
        <v>0.20257584091773179</v>
      </c>
      <c r="F23" s="110">
        <v>7064722</v>
      </c>
    </row>
    <row r="24" spans="1:6">
      <c r="A24" s="118" t="s">
        <v>106</v>
      </c>
      <c r="B24" s="119">
        <v>715806.11999999988</v>
      </c>
      <c r="C24" s="110">
        <v>1800000</v>
      </c>
      <c r="D24" s="110">
        <v>1084193.8800000001</v>
      </c>
      <c r="E24" s="111">
        <v>0.6023299333333334</v>
      </c>
      <c r="F24" s="110">
        <v>1800000</v>
      </c>
    </row>
    <row r="25" spans="1:6">
      <c r="A25" s="118" t="s">
        <v>107</v>
      </c>
      <c r="B25" s="119">
        <v>4243972.865280875</v>
      </c>
      <c r="C25" s="110">
        <v>4305223</v>
      </c>
      <c r="D25" s="110">
        <v>61250.134719124995</v>
      </c>
      <c r="E25" s="111">
        <v>1.4226936611442658E-2</v>
      </c>
      <c r="F25" s="110">
        <v>4305223</v>
      </c>
    </row>
    <row r="26" spans="1:6">
      <c r="A26" s="118" t="s">
        <v>108</v>
      </c>
      <c r="B26" s="110">
        <v>897801.28460000013</v>
      </c>
      <c r="C26" s="110">
        <v>1577600</v>
      </c>
      <c r="D26" s="110">
        <v>679798.71539999987</v>
      </c>
      <c r="E26" s="111">
        <v>0.43090689363590257</v>
      </c>
      <c r="F26" s="110">
        <v>1577600</v>
      </c>
    </row>
    <row r="27" spans="1:6">
      <c r="A27" s="118" t="s">
        <v>109</v>
      </c>
      <c r="B27" s="110">
        <v>7780516.5600000005</v>
      </c>
      <c r="C27" s="110">
        <v>7762500</v>
      </c>
      <c r="D27" s="110">
        <v>-18016.560000000522</v>
      </c>
      <c r="E27" s="111">
        <v>-2.3209739130435453E-3</v>
      </c>
      <c r="F27" s="110">
        <v>7762500</v>
      </c>
    </row>
    <row r="28" spans="1:6">
      <c r="A28" s="118"/>
      <c r="B28" s="110"/>
      <c r="C28" s="110"/>
      <c r="D28" s="110"/>
      <c r="E28" s="111"/>
      <c r="F28" s="110"/>
    </row>
    <row r="29" spans="1:6">
      <c r="A29" s="109" t="s">
        <v>110</v>
      </c>
      <c r="B29" s="119">
        <v>6613906.9654000001</v>
      </c>
      <c r="C29" s="110">
        <v>6583992</v>
      </c>
      <c r="D29" s="110">
        <v>-29914.965400000103</v>
      </c>
      <c r="E29" s="111">
        <v>-4.5435907880811673E-3</v>
      </c>
      <c r="F29" s="110">
        <v>6583992</v>
      </c>
    </row>
    <row r="30" spans="1:6">
      <c r="A30" s="118" t="s">
        <v>111</v>
      </c>
      <c r="B30" s="119">
        <v>1238647.47</v>
      </c>
      <c r="C30" s="110">
        <v>845766</v>
      </c>
      <c r="D30" s="110">
        <v>-392881.47</v>
      </c>
      <c r="E30" s="111">
        <v>-0.46452738700775387</v>
      </c>
      <c r="F30" s="110">
        <v>845766</v>
      </c>
    </row>
    <row r="31" spans="1:6">
      <c r="A31" s="118" t="s">
        <v>112</v>
      </c>
      <c r="B31" s="110">
        <v>3270618.1447191201</v>
      </c>
      <c r="C31" s="110">
        <v>2925467</v>
      </c>
      <c r="D31" s="110">
        <v>-345151.14471912012</v>
      </c>
      <c r="E31" s="111">
        <v>-0.11798155464379537</v>
      </c>
      <c r="F31" s="110">
        <v>2925467</v>
      </c>
    </row>
    <row r="32" spans="1:6">
      <c r="A32" s="118" t="s">
        <v>113</v>
      </c>
      <c r="B32" s="110">
        <v>265294.49</v>
      </c>
      <c r="C32" s="110">
        <v>321051</v>
      </c>
      <c r="D32" s="110">
        <v>55756.510000000009</v>
      </c>
      <c r="E32" s="111">
        <v>0.17366870061142936</v>
      </c>
      <c r="F32" s="110">
        <v>321051</v>
      </c>
    </row>
    <row r="33" spans="1:6">
      <c r="A33" s="118" t="s">
        <v>114</v>
      </c>
      <c r="B33" s="110">
        <v>77650.2</v>
      </c>
      <c r="C33" s="110">
        <v>0</v>
      </c>
      <c r="D33" s="110">
        <v>-77650.2</v>
      </c>
      <c r="E33" s="111">
        <v>0</v>
      </c>
      <c r="F33" s="110">
        <v>0</v>
      </c>
    </row>
    <row r="34" spans="1:6">
      <c r="A34" s="118" t="s">
        <v>115</v>
      </c>
      <c r="B34" s="119">
        <v>702958.86</v>
      </c>
      <c r="C34" s="110">
        <v>1816384</v>
      </c>
      <c r="D34" s="110">
        <v>1113425.1400000001</v>
      </c>
      <c r="E34" s="111">
        <v>0.6129899514640077</v>
      </c>
      <c r="F34" s="110">
        <v>1816384</v>
      </c>
    </row>
    <row r="35" spans="1:6">
      <c r="A35" s="118"/>
      <c r="B35" s="110"/>
      <c r="C35" s="120"/>
      <c r="D35" s="110"/>
      <c r="E35" s="111"/>
      <c r="F35" s="110"/>
    </row>
    <row r="36" spans="1:6">
      <c r="A36" s="109"/>
      <c r="B36" s="116"/>
      <c r="C36" s="116"/>
      <c r="D36" s="116"/>
      <c r="E36" s="117"/>
      <c r="F36" s="116"/>
    </row>
    <row r="37" spans="1:6" ht="15">
      <c r="A37" s="112" t="s">
        <v>41</v>
      </c>
      <c r="B37" s="113">
        <v>35430852.460000001</v>
      </c>
      <c r="C37" s="113">
        <v>39783715</v>
      </c>
      <c r="D37" s="113">
        <v>4352862.5399999991</v>
      </c>
      <c r="E37" s="114">
        <v>0.10941317420959805</v>
      </c>
      <c r="F37" s="113">
        <v>39783715</v>
      </c>
    </row>
    <row r="38" spans="1:6">
      <c r="A38" s="109"/>
      <c r="B38" s="116"/>
      <c r="C38" s="116"/>
      <c r="D38" s="116"/>
      <c r="E38" s="117"/>
      <c r="F38" s="116"/>
    </row>
    <row r="39" spans="1:6" ht="15.75" thickBot="1">
      <c r="A39" s="121" t="s">
        <v>116</v>
      </c>
      <c r="B39" s="122">
        <v>1505452.1000000015</v>
      </c>
      <c r="C39" s="122">
        <v>0</v>
      </c>
      <c r="D39" s="122">
        <v>1505452.1000000015</v>
      </c>
      <c r="E39" s="123"/>
      <c r="F39" s="122">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P&amp;L Reporting Template</vt:lpstr>
      <vt:lpstr>Bal Sheet Reporting Template</vt:lpstr>
      <vt:lpstr>Actual OCV Layout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Morrison, Janeen</dc:creator>
  <cp:lastModifiedBy>Tom Borys</cp:lastModifiedBy>
  <cp:lastPrinted>2018-05-11T15:17:49Z</cp:lastPrinted>
  <dcterms:created xsi:type="dcterms:W3CDTF">2016-04-04T14:44:10Z</dcterms:created>
  <dcterms:modified xsi:type="dcterms:W3CDTF">2019-02-15T21:07:48Z</dcterms:modified>
</cp:coreProperties>
</file>