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308963\Downloads\"/>
    </mc:Choice>
  </mc:AlternateContent>
  <bookViews>
    <workbookView xWindow="0" yWindow="0" windowWidth="28800" windowHeight="14100" tabRatio="846"/>
  </bookViews>
  <sheets>
    <sheet name="2.1 Organizations List " sheetId="58" r:id="rId1"/>
    <sheet name="2.2 Provider List" sheetId="92" r:id="rId2"/>
    <sheet name="2.2.1 Prov Table1" sheetId="83" r:id="rId3"/>
    <sheet name="2.2.2 Prov Table2" sheetId="84" r:id="rId4"/>
    <sheet name="2.2.3 Prov Table3" sheetId="85" r:id="rId5"/>
    <sheet name="LISTS--DO NOT DELETE" sheetId="60" r:id="rId6"/>
    <sheet name="3.1 Scale Target Align" sheetId="37" r:id="rId7"/>
    <sheet name="4.1 Payer TCOC" sheetId="62" r:id="rId8"/>
    <sheet name="4.3 Trend Rates" sheetId="6" r:id="rId9"/>
    <sheet name="5.1 Risk Payer RBE" sheetId="75" r:id="rId10"/>
    <sheet name="5.2 Settlement SS and Loss" sheetId="73" r:id="rId11"/>
    <sheet name="Section 6, A1-A3" sheetId="64" r:id="rId12"/>
    <sheet name="Sec 6 Variance Analysis" sheetId="77" r:id="rId13"/>
    <sheet name="6.4 Sources Uses" sheetId="82" r:id="rId14"/>
    <sheet name="6.5 Hospital Participation" sheetId="80" r:id="rId15"/>
    <sheet name="6.7 ACO Mgt Salaries" sheetId="79" r:id="rId16"/>
    <sheet name="6.8 PHM Expense Breakout" sheetId="86" r:id="rId17"/>
    <sheet name="7.1 ACO Clinical Focus Areas" sheetId="90" r:id="rId18"/>
    <sheet name="7.2 High-Cost Conditions" sheetId="91" r:id="rId19"/>
    <sheet name="7.3 Pop Health Pmt Reform" sheetId="67" r:id="rId20"/>
    <sheet name="7.3 LISTS - DO NOT DELETE" sheetId="68" r:id="rId21"/>
    <sheet name="7.4 Care Coordination" sheetId="87" r:id="rId22"/>
    <sheet name="7.5 Care Coord Payments" sheetId="71" r:id="rId23"/>
    <sheet name="9.1 APM Quality Measures" sheetId="88"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s>
  <definedNames>
    <definedName name="\B" localSheetId="0">#REF!</definedName>
    <definedName name="\B" localSheetId="1">#REF!</definedName>
    <definedName name="\B" localSheetId="9">#REF!</definedName>
    <definedName name="\B" localSheetId="10">#REF!</definedName>
    <definedName name="\B" localSheetId="13">#REF!</definedName>
    <definedName name="\B" localSheetId="14">'6.5 Hospital Participation'!#REF!</definedName>
    <definedName name="\B" localSheetId="15">'6.7 ACO Mgt Salaries'!#REF!</definedName>
    <definedName name="\B" localSheetId="16">#REF!</definedName>
    <definedName name="\B" localSheetId="17">#REF!</definedName>
    <definedName name="\B" localSheetId="18">#REF!</definedName>
    <definedName name="\B" localSheetId="20">#REF!</definedName>
    <definedName name="\B" localSheetId="19">#REF!</definedName>
    <definedName name="\B" localSheetId="22">#REF!</definedName>
    <definedName name="\B" localSheetId="23">'9.1 APM Quality Measures'!#REF!</definedName>
    <definedName name="\B" localSheetId="5">#REF!</definedName>
    <definedName name="\B">#REF!</definedName>
    <definedName name="\D" localSheetId="0">#REF!</definedName>
    <definedName name="\D" localSheetId="1">#REF!</definedName>
    <definedName name="\D" localSheetId="9">#REF!</definedName>
    <definedName name="\D" localSheetId="10">#REF!</definedName>
    <definedName name="\D" localSheetId="13">#REF!</definedName>
    <definedName name="\D" localSheetId="16">#REF!</definedName>
    <definedName name="\D" localSheetId="17">#REF!</definedName>
    <definedName name="\D" localSheetId="18">#REF!</definedName>
    <definedName name="\D" localSheetId="20">#REF!</definedName>
    <definedName name="\D" localSheetId="19">#REF!</definedName>
    <definedName name="\D" localSheetId="22">#REF!</definedName>
    <definedName name="\D" localSheetId="23">'9.1 APM Quality Measures'!#REF!</definedName>
    <definedName name="\D" localSheetId="5">#REF!</definedName>
    <definedName name="\D">#REF!</definedName>
    <definedName name="\E" localSheetId="0">#REF!</definedName>
    <definedName name="\E" localSheetId="1">#REF!</definedName>
    <definedName name="\E" localSheetId="9">#REF!</definedName>
    <definedName name="\E" localSheetId="10">#REF!</definedName>
    <definedName name="\E" localSheetId="13">#REF!</definedName>
    <definedName name="\E" localSheetId="16">#REF!</definedName>
    <definedName name="\E" localSheetId="17">#REF!</definedName>
    <definedName name="\E" localSheetId="18">#REF!</definedName>
    <definedName name="\E" localSheetId="20">#REF!</definedName>
    <definedName name="\E" localSheetId="19">#REF!</definedName>
    <definedName name="\E" localSheetId="22">#REF!</definedName>
    <definedName name="\E" localSheetId="23">'9.1 APM Quality Measures'!#REF!</definedName>
    <definedName name="\E" localSheetId="5">#REF!</definedName>
    <definedName name="\E">#REF!</definedName>
    <definedName name="\F" localSheetId="13">#REF!</definedName>
    <definedName name="\F" localSheetId="16">#REF!</definedName>
    <definedName name="\F" localSheetId="18">#REF!</definedName>
    <definedName name="\F" localSheetId="23">'9.1 APM Quality Measures'!#REF!</definedName>
    <definedName name="\F">#REF!</definedName>
    <definedName name="\H" localSheetId="1">#REF!</definedName>
    <definedName name="\H" localSheetId="13">#REF!</definedName>
    <definedName name="\H" localSheetId="16">#REF!</definedName>
    <definedName name="\H" localSheetId="18">#REF!</definedName>
    <definedName name="\H" localSheetId="23">'9.1 APM Quality Measures'!#REF!</definedName>
    <definedName name="\H">#REF!</definedName>
    <definedName name="\L" localSheetId="1">#REF!</definedName>
    <definedName name="\L" localSheetId="13">#REF!</definedName>
    <definedName name="\L" localSheetId="16">#REF!</definedName>
    <definedName name="\L" localSheetId="18">#REF!</definedName>
    <definedName name="\L" localSheetId="23">'9.1 APM Quality Measures'!#REF!</definedName>
    <definedName name="\L">#REF!</definedName>
    <definedName name="\M" localSheetId="1">#REF!</definedName>
    <definedName name="\M" localSheetId="13">#REF!</definedName>
    <definedName name="\M" localSheetId="16">#REF!</definedName>
    <definedName name="\M" localSheetId="18">#REF!</definedName>
    <definedName name="\M" localSheetId="23">'9.1 APM Quality Measures'!#REF!</definedName>
    <definedName name="\M">#REF!</definedName>
    <definedName name="\S" localSheetId="1">#REF!</definedName>
    <definedName name="\S" localSheetId="13">#REF!</definedName>
    <definedName name="\S" localSheetId="16">#REF!</definedName>
    <definedName name="\S" localSheetId="18">#REF!</definedName>
    <definedName name="\S" localSheetId="23">'9.1 APM Quality Measures'!#REF!</definedName>
    <definedName name="\S">#REF!</definedName>
    <definedName name="___A66000" localSheetId="0">[1]opsumm!#REF!</definedName>
    <definedName name="___A66000" localSheetId="1">[1]opsumm!#REF!</definedName>
    <definedName name="___A66000" localSheetId="13">[1]opsumm!#REF!</definedName>
    <definedName name="___A66000" localSheetId="15">[1]opsumm!#REF!</definedName>
    <definedName name="___A66000" localSheetId="16">[2]opsumm!#REF!</definedName>
    <definedName name="___A66000" localSheetId="18">[3]opsumm!#REF!</definedName>
    <definedName name="___A66000" localSheetId="23">[3]opsumm!#REF!</definedName>
    <definedName name="___A66000" localSheetId="5">[1]opsumm!#REF!</definedName>
    <definedName name="___A66000" localSheetId="12">[2]opsumm!#REF!</definedName>
    <definedName name="___A66000">[3]opsumm!#REF!</definedName>
    <definedName name="__A66000" localSheetId="0">[1]opsumm!#REF!</definedName>
    <definedName name="__A66000" localSheetId="1">[1]opsumm!#REF!</definedName>
    <definedName name="__A66000" localSheetId="13">[1]opsumm!#REF!</definedName>
    <definedName name="__A66000" localSheetId="15">[1]opsumm!#REF!</definedName>
    <definedName name="__A66000" localSheetId="16">[2]opsumm!#REF!</definedName>
    <definedName name="__A66000" localSheetId="18">[3]opsumm!#REF!</definedName>
    <definedName name="__A66000" localSheetId="23">[3]opsumm!#REF!</definedName>
    <definedName name="__A66000" localSheetId="5">[1]opsumm!#REF!</definedName>
    <definedName name="__A66000" localSheetId="12">[2]opsumm!#REF!</definedName>
    <definedName name="__A66000">[3]opsumm!#REF!</definedName>
    <definedName name="_A66000" localSheetId="0">[1]opsumm!#REF!</definedName>
    <definedName name="_A66000" localSheetId="1">[1]opsumm!#REF!</definedName>
    <definedName name="_A66000" localSheetId="13">[1]opsumm!#REF!</definedName>
    <definedName name="_A66000" localSheetId="15">[1]opsumm!#REF!</definedName>
    <definedName name="_A66000" localSheetId="16">[2]opsumm!#REF!</definedName>
    <definedName name="_A66000" localSheetId="18">[3]opsumm!#REF!</definedName>
    <definedName name="_A66000" localSheetId="23">[3]opsumm!#REF!</definedName>
    <definedName name="_A66000" localSheetId="5">[1]opsumm!#REF!</definedName>
    <definedName name="_A66000" localSheetId="12">[2]opsumm!#REF!</definedName>
    <definedName name="_A66000">[3]opsumm!#REF!</definedName>
    <definedName name="_AMO_ContentDefinition_179285213" hidden="1">"'Partitions:15'"</definedName>
    <definedName name="_AMO_ContentDefinition_179285213.0" hidden="1">"'&lt;ContentDefinition name=""sasCCW:/sas/vrdc/users/kow236/files/dua_050019/Vermont_ACO/VT AIPBP Development/PlanB/Data/aipbprpt/MonitoringReport/tab4_absumbymqy_long.sas7bdat"" rsid=""179285213"" type=""DataSet"" format=""ReportXml"" imgfmt=""ActiveX""'"</definedName>
    <definedName name="_AMO_ContentDefinition_179285213.1" hidden="1">"' created=""06/19/2019 14:12:36"" modifed=""06/20/2019 09:07:42"" user=""Katherine Owen"" apply=""False"" css=""D:\Program Files\SASHome\SASAddinforMicrosoftOffice\7.1\Styles\AMODefault.css"" range=""sasCCW__sas_vrdc_users_kow236_files_dua_050019_Vermo'"</definedName>
    <definedName name="_AMO_ContentDefinition_179285213.10" hidden="1">"'ParentName&amp;amp;gt;&amp;amp;#xD;&amp;amp;#xA;  &amp;amp;lt;Delimiter&amp;amp;gt;\&amp;amp;lt;/Delimiter&amp;amp;gt;&amp;amp;#xD;&amp;amp;#xA;  &amp;amp;lt;FullPath&amp;amp;gt;C:\Users\KOW236\AppData\Local\Temp\3\pqxijx2p.xfp\31640697389b459dbac1fe50fb977692.sas7bdat&amp;amp;lt;/FullPath&amp;amp;gt;&amp;'"</definedName>
    <definedName name="_AMO_ContentDefinition_179285213.11" hidden="1">"'amp;#xD;&amp;amp;#xA;  &amp;amp;lt;RelativePath&amp;amp;gt;C:\Users\KOW236\AppData\Local\Temp\3\pqxijx2p.xfp\31640697389b459dbac1fe50fb977692.sas7bdat&amp;amp;lt;/RelativePath&amp;amp;gt;&amp;amp;#xD;&amp;amp;#xA;&amp;amp;lt;/DNA&amp;amp;gt;&amp;quot; Name=&amp;quot;C:\Users\KOW236\AppData\Loca'"</definedName>
    <definedName name="_AMO_ContentDefinition_179285213.12" hidden="1">"'l\Temp\3\pqxijx2p.xfp\31640697389b459dbac1fe50fb977692.sas7bdat&amp;quot; /&amp;gt;"" /&gt;_x000D_
  &lt;param n=""ExcelTableColumnCount"" v=""6"" /&gt;_x000D_
  &lt;param n=""ExcelTableRowCount"" v=""768"" /&gt;_x000D_
  &lt;param n=""DataRowCount"" v=""768"" /&gt;_x000D_
  &lt;param n=""DataColCount"" '"</definedName>
    <definedName name="_AMO_ContentDefinition_179285213.13" hidden="1">"'v=""5"" /&gt;_x000D_
  &lt;param n=""ObsColumn"" v=""true"" /&gt;_x000D_
  &lt;param n=""ExcelFormattingHash"" v=""305108993"" /&gt;_x000D_
  &lt;param n=""ExcelFormatting"" v=""Automatic"" /&gt;_x000D_
  &lt;ExcelXMLOptions AdjColWidths=""True"" RowOpt=""InsertCells"" ColOpt=""InsertCells"" /&gt;_x000D_
'"</definedName>
    <definedName name="_AMO_ContentDefinition_179285213.14" hidden="1">"'&lt;/ContentDefinition&gt;'"</definedName>
    <definedName name="_AMO_ContentDefinition_179285213.2" hidden="1">"'nt_ACO_VT_AIPBP_Development_PlanB_Data_aipbprpt_MonitoringReport_tab4_absumbymqy_long_sas7bdat"" auto=""False"" xTime=""00:00:00.0019532"" rTime=""00:00:00.2675884"" bgnew=""False"" nFmt=""False"" grphSet=""True"" imgY=""0"" imgX=""0"" redirect=""Fal'"</definedName>
    <definedName name="_AMO_ContentDefinition_179285213.3" hidden="1">"'se""&gt;_x000D_
  &lt;files /&gt;_x000D_
  &lt;parents /&gt;_x000D_
  &lt;children /&gt;_x000D_
  &lt;param n=""AMO_Version"" v=""7.1"" /&gt;_x000D_
  &lt;param n=""DisplayName"" v=""sasCCW:/sas/vrdc/users/kow236/files/dua_050019/Vermont_ACO/VT AIPBP Development/PlanB/Data/aipbprpt/MonitoringReport/tab4_absumb'"</definedName>
    <definedName name="_AMO_ContentDefinition_179285213.4" hidden="1">"'ymqy_long.sas7bdat"" /&gt;_x000D_
  &lt;param n=""DisplayType"" v=""Data Set"" /&gt;_x000D_
  &lt;param n=""DataSourceType"" v=""SAS DATASET"" /&gt;_x000D_
  &lt;param n=""SASFilter"" v="""" /&gt;_x000D_
  &lt;param n=""MoreSheetsForRows"" v=""True"" /&gt;_x000D_
  &lt;param n=""PageSize"" v=""200000"" /&gt;_x000D_
  '"</definedName>
    <definedName name="_AMO_ContentDefinition_179285213.5" hidden="1">"'&lt;param n=""ShowRowNumbers"" v=""True"" /&gt;_x000D_
  &lt;param n=""ShowInfoInSheet"" v=""False"" /&gt;_x000D_
  &lt;param n=""CredKey"" v=""C:\Users\KOW236\AppData\Local\Temp\3\pqxijx2p.xfp\31640697389b459dbac1fe50fb977692.sas7bdat"" /&gt;_x000D_
  &lt;param n=""ClassName"" v=""SAS.Off'"</definedName>
    <definedName name="_AMO_ContentDefinition_179285213.6" hidden="1">"'iceAddin.DataViewItem"" /&gt;_x000D_
  &lt;param n=""ServerName"" v=""sasCCW"" /&gt;_x000D_
  &lt;param n=""DataSource"" v=""&amp;lt;SasDataSource Version=&amp;quot;4.2&amp;quot; Type=&amp;quot;SAS.Servers.Dataset&amp;quot; Svr=&amp;quot;sasCCW&amp;quot; SvrFile=&amp;quot;/sas/vrdc/users/kow236/files/dua_0'"</definedName>
    <definedName name="_AMO_ContentDefinition_179285213.7" hidden="1">"'50019/Vermont_ACO/VT AIPBP Development/PlanB/Data/aipbprpt/MonitoringReport/tab4_absumbymqy_long.sas7bdat&amp;quot; FilterDS=&amp;quot;&amp;amp;lt;?xml version=&amp;amp;quot;1.0&amp;amp;quot; encoding=&amp;amp;quot;utf-16&amp;amp;quot;?&amp;amp;gt;&amp;amp;lt;FilterTree&amp;amp;gt;&amp;amp;lt;T'"</definedName>
    <definedName name="_AMO_ContentDefinition_179285213.8" hidden="1">"'reeRoot /&amp;amp;gt;&amp;amp;lt;/FilterTree&amp;amp;gt;&amp;quot; ColSelFlg=&amp;quot;0&amp;quot; DNA=&amp;quot;&amp;amp;lt;DNA&amp;amp;gt;&amp;amp;#xD;&amp;amp;#xA;  &amp;amp;lt;Type&amp;amp;gt;LocalFile&amp;amp;lt;/Type&amp;amp;gt;&amp;amp;#xD;&amp;amp;#xA;  &amp;amp;lt;Name&amp;amp;gt;31640697389b459dbac1fe50fb977692.sas7'"</definedName>
    <definedName name="_AMO_ContentDefinition_179285213.9" hidden="1">"'bdat&amp;amp;lt;/Name&amp;amp;gt;&amp;amp;#xD;&amp;amp;#xA;  &amp;amp;lt;Version&amp;amp;gt;1&amp;amp;lt;/Version&amp;amp;gt;&amp;amp;#xD;&amp;amp;#xA;  &amp;amp;lt;Assembly /&amp;amp;gt;&amp;amp;#xD;&amp;amp;#xA;  &amp;amp;lt;Factory /&amp;amp;gt;&amp;amp;#xD;&amp;amp;#xA;  &amp;amp;lt;ParentName&amp;amp;gt;pqxijx2p.xfp&amp;amp;lt;/'"</definedName>
    <definedName name="_AMO_ContentDefinition_389096776" hidden="1">"'Partitions:14'"</definedName>
    <definedName name="_AMO_ContentDefinition_389096776.0" hidden="1">"'&lt;ContentDefinition name=""sasCCW:/sas/vrdc/users/kow236/files/dua_050019/Vermont_ACO/VT AIPBP Development/PlanB/Data/aipbprpt/MonitoringReport/tab1_stats.sas7bdat"" rsid=""389096776"" type=""DataSet"" format=""ReportXml"" imgfmt=""ActiveX"" created=""'"</definedName>
    <definedName name="_AMO_ContentDefinition_389096776.1" hidden="1">"'06/10/2019 13:54:02"" modifed=""06/20/2019 08:42:45"" user=""Katherine Owen"" apply=""False"" css=""D:\Program Files\SASHome\SASAddinforMicrosoftOffice\7.1\Styles\AMODefault.css"" range=""sasCCW__sas_vrdc_users_kow236_files_dua_050019_Vermont_ACO_VT_A'"</definedName>
    <definedName name="_AMO_ContentDefinition_389096776.10" hidden="1">"'&amp;amp;lt;Delimiter&amp;amp;gt;\&amp;amp;lt;/Delimiter&amp;amp;gt;&amp;amp;#xD;&amp;amp;#xA;  &amp;amp;lt;FullPath&amp;amp;gt;C:\Users\KOW236\AppData\Local\Temp\3\pqxijx2p.xfp\81c8bbb92d244a12bad09ab03248bdf7.sas7bdat&amp;amp;lt;/FullPath&amp;amp;gt;&amp;amp;#xD;&amp;amp;#xA;  &amp;amp;lt;RelativePat'"</definedName>
    <definedName name="_AMO_ContentDefinition_389096776.11" hidden="1">"'h&amp;amp;gt;C:\Users\KOW236\AppData\Local\Temp\3\pqxijx2p.xfp\81c8bbb92d244a12bad09ab03248bdf7.sas7bdat&amp;amp;lt;/RelativePath&amp;amp;gt;&amp;amp;#xD;&amp;amp;#xA;&amp;amp;lt;/DNA&amp;amp;gt;&amp;quot; Name=&amp;quot;C:\Users\KOW236\AppData\Local\Temp\3\pqxijx2p.xfp\81c8bbb92d244a12'"</definedName>
    <definedName name="_AMO_ContentDefinition_389096776.12" hidden="1">"'bad09ab03248bdf7.sas7bdat&amp;quot; /&amp;gt;"" /&gt;_x000D_
  &lt;param n=""ExcelTableColumnCount"" v=""11"" /&gt;_x000D_
  &lt;param n=""ExcelTableRowCount"" v=""4"" /&gt;_x000D_
  &lt;param n=""DataRowCount"" v=""4"" /&gt;_x000D_
  &lt;param n=""DataColCount"" v=""10"" /&gt;_x000D_
  &lt;param n=""ObsColumn"" v=""'"</definedName>
    <definedName name="_AMO_ContentDefinition_389096776.13" hidden="1">"'true"" /&gt;_x000D_
  &lt;param n=""ExcelFormattingHash"" v=""-1287740278"" /&gt;_x000D_
  &lt;param n=""ExcelFormatting"" v=""Automatic"" /&gt;_x000D_
  &lt;ExcelXMLOptions AdjColWidths=""True"" RowOpt=""InsertCells"" ColOpt=""InsertCells"" /&gt;_x000D_
&lt;/ContentDefinition&gt;'"</definedName>
    <definedName name="_AMO_ContentDefinition_389096776.2" hidden="1">"'IPBP_Development_PlanB_Data_aipbprpt_MonitoringReport_tab1_stats_sas7bdat"" auto=""False"" xTime=""00:00:00.0039064"" rTime=""00:00:00.1855540"" bgnew=""False"" nFmt=""False"" grphSet=""True"" imgY=""0"" imgX=""0"" redirect=""False""&gt;_x000D_
  &lt;files /&gt;_x000D_
  '"</definedName>
    <definedName name="_AMO_ContentDefinition_389096776.3" hidden="1">"'&lt;parents /&gt;_x000D_
  &lt;children /&gt;_x000D_
  &lt;param n=""AMO_Version"" v=""7.1"" /&gt;_x000D_
  &lt;param n=""DisplayName"" v=""sasCCW:/sas/vrdc/users/kow236/files/dua_050019/Vermont_ACO/VT AIPBP Development/PlanB/Data/aipbprpt/MonitoringReport/tab1_stats.sas7bdat"" /&gt;_x000D_
  &lt;par'"</definedName>
    <definedName name="_AMO_ContentDefinition_389096776.4" hidden="1">"'am n=""DisplayType"" v=""Data Set"" /&gt;_x000D_
  &lt;param n=""DataSourceType"" v=""SAS DATASET"" /&gt;_x000D_
  &lt;param n=""SASFilter"" v="""" /&gt;_x000D_
  &lt;param n=""MoreSheetsForRows"" v=""True"" /&gt;_x000D_
  &lt;param n=""PageSize"" v=""200000"" /&gt;_x000D_
  &lt;param n=""ShowRowNumbers"" v'"</definedName>
    <definedName name="_AMO_ContentDefinition_389096776.5" hidden="1">"'=""True"" /&gt;_x000D_
  &lt;param n=""ShowInfoInSheet"" v=""False"" /&gt;_x000D_
  &lt;param n=""CredKey"" v=""C:\Users\KOW236\AppData\Local\Temp\3\pqxijx2p.xfp\81c8bbb92d244a12bad09ab03248bdf7.sas7bdat"" /&gt;_x000D_
  &lt;param n=""ClassName"" v=""SAS.OfficeAddin.DataViewItem"" /&gt;_x000D_
'"</definedName>
    <definedName name="_AMO_ContentDefinition_389096776.6" hidden="1">"'  &lt;param n=""ServerName"" v=""sasCCW"" /&gt;_x000D_
  &lt;param n=""DataSource"" v=""&amp;lt;SasDataSource Version=&amp;quot;4.2&amp;quot; Type=&amp;quot;SAS.Servers.Dataset&amp;quot; Svr=&amp;quot;sasCCW&amp;quot; SvrFile=&amp;quot;/sas/vrdc/users/kow236/files/dua_050019/Vermont_ACO/VT AIPBP D'"</definedName>
    <definedName name="_AMO_ContentDefinition_389096776.7" hidden="1">"'evelopment/PlanB/Data/aipbprpt/MonitoringReport/tab1_stats.sas7bdat&amp;quot; FilterDS=&amp;quot;&amp;amp;lt;?xml version=&amp;amp;quot;1.0&amp;amp;quot; encoding=&amp;amp;quot;utf-16&amp;amp;quot;?&amp;amp;gt;&amp;amp;lt;FilterTree&amp;amp;gt;&amp;amp;lt;TreeRoot /&amp;amp;gt;&amp;amp;lt;/FilterTree&amp;a'"</definedName>
    <definedName name="_AMO_ContentDefinition_389096776.8" hidden="1">"'mp;gt;&amp;quot; ColSelFlg=&amp;quot;0&amp;quot; DNA=&amp;quot;&amp;amp;lt;DNA&amp;amp;gt;&amp;amp;#xD;&amp;amp;#xA;  &amp;amp;lt;Type&amp;amp;gt;LocalFile&amp;amp;lt;/Type&amp;amp;gt;&amp;amp;#xD;&amp;amp;#xA;  &amp;amp;lt;Name&amp;amp;gt;81c8bbb92d244a12bad09ab03248bdf7.sas7bdat&amp;amp;lt;/Name&amp;amp;gt;&amp;amp;#xD;&amp;amp'"</definedName>
    <definedName name="_AMO_ContentDefinition_389096776.9" hidden="1">"';#xA;  &amp;amp;lt;Version&amp;amp;gt;1&amp;amp;lt;/Version&amp;amp;gt;&amp;amp;#xD;&amp;amp;#xA;  &amp;amp;lt;Assembly /&amp;amp;gt;&amp;amp;#xD;&amp;amp;#xA;  &amp;amp;lt;Factory /&amp;amp;gt;&amp;amp;#xD;&amp;amp;#xA;  &amp;amp;lt;ParentName&amp;amp;gt;pqxijx2p.xfp&amp;amp;lt;/ParentName&amp;amp;gt;&amp;amp;#xD;&amp;amp;#xA;  '"</definedName>
    <definedName name="_AMO_ContentDefinition_487264780" hidden="1">"'Partitions:14'"</definedName>
    <definedName name="_AMO_ContentDefinition_487264780.0" hidden="1">"'&lt;ContentDefinition name=""sasCCW:/sas/vrdc/users/kow236/files/dua_050019/Vermont_ACO/VT AIPBP Development/PlanB/Data/aipbprpt/MonitoringReport/tab6_cos_sum.sas7bdat"" rsid=""487264780"" type=""DataSet"" format=""ReportXml"" imgfmt=""ActiveX"" created'"</definedName>
    <definedName name="_AMO_ContentDefinition_487264780.1" hidden="1">"'=""06/12/2019 12:42:38"" modifed=""06/20/2019 09:06:53"" user=""Katherine Owen"" apply=""False"" css=""D:\Program Files\SASHome\SASAddinforMicrosoftOffice\7.1\Styles\AMODefault.css"" range=""sasCCW__sas_vrdc_users_kow236_files_dua_050019_Vermont_ACO_V'"</definedName>
    <definedName name="_AMO_ContentDefinition_487264780.10" hidden="1">"';#xA;  &amp;amp;lt;Delimiter&amp;amp;gt;\&amp;amp;lt;/Delimiter&amp;amp;gt;&amp;amp;#xD;&amp;amp;#xA;  &amp;amp;lt;FullPath&amp;amp;gt;C:\Users\KOW236\AppData\Local\Temp\3\pqxijx2p.xfp\fb9ae51b7b884e0ea4d1a185bf6a44eb.sas7bdat&amp;amp;lt;/FullPath&amp;amp;gt;&amp;amp;#xD;&amp;amp;#xA;  &amp;amp;lt;Rela'"</definedName>
    <definedName name="_AMO_ContentDefinition_487264780.11" hidden="1">"'tivePath&amp;amp;gt;C:\Users\KOW236\AppData\Local\Temp\3\pqxijx2p.xfp\fb9ae51b7b884e0ea4d1a185bf6a44eb.sas7bdat&amp;amp;lt;/RelativePath&amp;amp;gt;&amp;amp;#xD;&amp;amp;#xA;&amp;amp;lt;/DNA&amp;amp;gt;&amp;quot; Name=&amp;quot;C:\Users\KOW236\AppData\Local\Temp\3\pqxijx2p.xfp\fb9ae51b7'"</definedName>
    <definedName name="_AMO_ContentDefinition_487264780.12" hidden="1">"'b884e0ea4d1a185bf6a44eb.sas7bdat&amp;quot; /&amp;gt;"" /&gt;_x000D_
  &lt;param n=""ExcelTableColumnCount"" v=""8"" /&gt;_x000D_
  &lt;param n=""ExcelTableRowCount"" v=""12"" /&gt;_x000D_
  &lt;param n=""DataRowCount"" v=""12"" /&gt;_x000D_
  &lt;param n=""DataColCount"" v=""7"" /&gt;_x000D_
  &lt;param n=""ObsColu'"</definedName>
    <definedName name="_AMO_ContentDefinition_487264780.13" hidden="1">"'mn"" v=""true"" /&gt;_x000D_
  &lt;param n=""ExcelFormattingHash"" v=""664667454"" /&gt;_x000D_
  &lt;param n=""ExcelFormatting"" v=""Automatic"" /&gt;_x000D_
  &lt;ExcelXMLOptions AdjColWidths=""True"" RowOpt=""InsertCells"" ColOpt=""InsertCells"" /&gt;_x000D_
&lt;/ContentDefinition&gt;'"</definedName>
    <definedName name="_AMO_ContentDefinition_487264780.2" hidden="1">"'T_AIPBP_Development_PlanB_Data_aipbprpt_MonitoringReport_tab6_cos_sum_sas7bdat"" auto=""False"" xTime=""00:00:00.0078128"" rTime=""00:00:00.1777412"" bgnew=""False"" nFmt=""False"" grphSet=""True"" imgY=""0"" imgX=""0"" redirect=""False""&gt;_x000D_
  &lt;files /'"</definedName>
    <definedName name="_AMO_ContentDefinition_487264780.3" hidden="1">"'&gt;_x000D_
  &lt;parents /&gt;_x000D_
  &lt;children /&gt;_x000D_
  &lt;param n=""AMO_Version"" v=""7.1"" /&gt;_x000D_
  &lt;param n=""DisplayName"" v=""sasCCW:/sas/vrdc/users/kow236/files/dua_050019/Vermont_ACO/VT AIPBP Development/PlanB/Data/aipbprpt/MonitoringReport/tab6_cos_sum.sas7bdat"" /&gt;_x000D_
'"</definedName>
    <definedName name="_AMO_ContentDefinition_487264780.4" hidden="1">"'  &lt;param n=""DisplayType"" v=""Data Set"" /&gt;_x000D_
  &lt;param n=""DataSourceType"" v=""SAS DATASET"" /&gt;_x000D_
  &lt;param n=""SASFilter"" v="""" /&gt;_x000D_
  &lt;param n=""MoreSheetsForRows"" v=""True"" /&gt;_x000D_
  &lt;param n=""PageSize"" v=""200000"" /&gt;_x000D_
  &lt;param n=""ShowRowNumbe'"</definedName>
    <definedName name="_AMO_ContentDefinition_487264780.5" hidden="1">"'rs"" v=""True"" /&gt;_x000D_
  &lt;param n=""ShowInfoInSheet"" v=""False"" /&gt;_x000D_
  &lt;param n=""CredKey"" v=""C:\Users\KOW236\AppData\Local\Temp\3\pqxijx2p.xfp\fb9ae51b7b884e0ea4d1a185bf6a44eb.sas7bdat"" /&gt;_x000D_
  &lt;param n=""ClassName"" v=""SAS.OfficeAddin.DataViewItem""'"</definedName>
    <definedName name="_AMO_ContentDefinition_487264780.6" hidden="1">"' /&gt;_x000D_
  &lt;param n=""ServerName"" v=""sasCCW"" /&gt;_x000D_
  &lt;param n=""DataSource"" v=""&amp;lt;SasDataSource Version=&amp;quot;4.2&amp;quot; Type=&amp;quot;SAS.Servers.Dataset&amp;quot; Svr=&amp;quot;sasCCW&amp;quot; SvrFile=&amp;quot;/sas/vrdc/users/kow236/files/dua_050019/Vermont_ACO/VT AI'"</definedName>
    <definedName name="_AMO_ContentDefinition_487264780.7" hidden="1">"'PBP Development/PlanB/Data/aipbprpt/MonitoringReport/tab6_cos_sum.sas7bdat&amp;quot; FilterDS=&amp;quot;&amp;amp;lt;?xml version=&amp;amp;quot;1.0&amp;amp;quot; encoding=&amp;amp;quot;utf-16&amp;amp;quot;?&amp;amp;gt;&amp;amp;lt;FilterTree&amp;amp;gt;&amp;amp;lt;TreeRoot /&amp;amp;gt;&amp;amp;lt;/Filte'"</definedName>
    <definedName name="_AMO_ContentDefinition_487264780.8" hidden="1">"'rTree&amp;amp;gt;&amp;quot; ColSelFlg=&amp;quot;0&amp;quot; DNA=&amp;quot;&amp;amp;lt;DNA&amp;amp;gt;&amp;amp;#xD;&amp;amp;#xA;  &amp;amp;lt;Type&amp;amp;gt;LocalFile&amp;amp;lt;/Type&amp;amp;gt;&amp;amp;#xD;&amp;amp;#xA;  &amp;amp;lt;Name&amp;amp;gt;fb9ae51b7b884e0ea4d1a185bf6a44eb.sas7bdat&amp;amp;lt;/Name&amp;amp;gt;&amp;amp;#'"</definedName>
    <definedName name="_AMO_ContentDefinition_487264780.9" hidden="1">"'xD;&amp;amp;#xA;  &amp;amp;lt;Version&amp;amp;gt;1&amp;amp;lt;/Version&amp;amp;gt;&amp;amp;#xD;&amp;amp;#xA;  &amp;amp;lt;Assembly /&amp;amp;gt;&amp;amp;#xD;&amp;amp;#xA;  &amp;amp;lt;Factory /&amp;amp;gt;&amp;amp;#xD;&amp;amp;#xA;  &amp;amp;lt;ParentName&amp;amp;gt;pqxijx2p.xfp&amp;amp;lt;/ParentName&amp;amp;gt;&amp;amp;#xD;&amp;amp'"</definedName>
    <definedName name="_AMO_ContentDefinition_637468743" hidden="1">"'Partitions:14'"</definedName>
    <definedName name="_AMO_ContentDefinition_637468743.0" hidden="1">"'&lt;ContentDefinition name=""sasCCW:/sas/vrdc/users/kow236/files/dua_050019/Vermont_ACO/VT AIPBP Development/PlanB/Data/aipbprpt/MonitoringReport/tab9_pbp_lag.sas7bdat"" rsid=""637468743"" type=""DataSet"" format=""ReportXml"" imgfmt=""ActiveX"" created'"</definedName>
    <definedName name="_AMO_ContentDefinition_637468743.1" hidden="1">"'=""06/12/2019 13:34:04"" modifed=""06/20/2019 08:44:25"" user=""Katherine Owen"" apply=""False"" css=""D:\Program Files\SASHome\SASAddinforMicrosoftOffice\7.1\Styles\AMODefault.css"" range=""sasCCW__sas_vrdc_users_kow236_files_dua_050019_Vermont_ACO_V'"</definedName>
    <definedName name="_AMO_ContentDefinition_637468743.10" hidden="1">"';#xA;  &amp;amp;lt;Delimiter&amp;amp;gt;\&amp;amp;lt;/Delimiter&amp;amp;gt;&amp;amp;#xD;&amp;amp;#xA;  &amp;amp;lt;FullPath&amp;amp;gt;C:\Users\KOW236\AppData\Local\Temp\3\pqxijx2p.xfp\d25a8a4907d54b6aa1fa3ffe005402aa.sas7bdat&amp;amp;lt;/FullPath&amp;amp;gt;&amp;amp;#xD;&amp;amp;#xA;  &amp;amp;lt;Rela'"</definedName>
    <definedName name="_AMO_ContentDefinition_637468743.11" hidden="1">"'tivePath&amp;amp;gt;C:\Users\KOW236\AppData\Local\Temp\3\pqxijx2p.xfp\d25a8a4907d54b6aa1fa3ffe005402aa.sas7bdat&amp;amp;lt;/RelativePath&amp;amp;gt;&amp;amp;#xD;&amp;amp;#xA;&amp;amp;lt;/DNA&amp;amp;gt;&amp;quot; Name=&amp;quot;C:\Users\KOW236\AppData\Local\Temp\3\pqxijx2p.xfp\d25a8a490'"</definedName>
    <definedName name="_AMO_ContentDefinition_637468743.12" hidden="1">"'7d54b6aa1fa3ffe005402aa.sas7bdat&amp;quot; /&amp;gt;"" /&gt;_x000D_
  &lt;param n=""ExcelTableColumnCount"" v=""8"" /&gt;_x000D_
  &lt;param n=""ExcelTableRowCount"" v=""5"" /&gt;_x000D_
  &lt;param n=""DataRowCount"" v=""5"" /&gt;_x000D_
  &lt;param n=""DataColCount"" v=""7"" /&gt;_x000D_
  &lt;param n=""ObsColumn'"</definedName>
    <definedName name="_AMO_ContentDefinition_637468743.13" hidden="1">"'"" v=""true"" /&gt;_x000D_
  &lt;param n=""ExcelFormattingHash"" v=""404837971"" /&gt;_x000D_
  &lt;param n=""ExcelFormatting"" v=""Automatic"" /&gt;_x000D_
  &lt;ExcelXMLOptions AdjColWidths=""True"" RowOpt=""InsertCells"" ColOpt=""InsertCells"" /&gt;_x000D_
&lt;/ContentDefinition&gt;'"</definedName>
    <definedName name="_AMO_ContentDefinition_637468743.2" hidden="1">"'T_AIPBP_Development_PlanB_Data_aipbprpt_MonitoringReport_tab9_pbp_lag_sas7bdat"" auto=""False"" xTime=""00:00:00.0195320"" rTime=""00:00:00.1777412"" bgnew=""False"" nFmt=""False"" grphSet=""True"" imgY=""0"" imgX=""0"" redirect=""False""&gt;_x000D_
  &lt;files /'"</definedName>
    <definedName name="_AMO_ContentDefinition_637468743.3" hidden="1">"'&gt;_x000D_
  &lt;parents /&gt;_x000D_
  &lt;children /&gt;_x000D_
  &lt;param n=""AMO_Version"" v=""7.1"" /&gt;_x000D_
  &lt;param n=""DisplayName"" v=""sasCCW:/sas/vrdc/users/kow236/files/dua_050019/Vermont_ACO/VT AIPBP Development/PlanB/Data/aipbprpt/MonitoringReport/tab9_pbp_lag.sas7bdat"" /&gt;_x000D_
'"</definedName>
    <definedName name="_AMO_ContentDefinition_637468743.4" hidden="1">"'  &lt;param n=""DisplayType"" v=""Data Set"" /&gt;_x000D_
  &lt;param n=""DataSourceType"" v=""SAS DATASET"" /&gt;_x000D_
  &lt;param n=""SASFilter"" v="""" /&gt;_x000D_
  &lt;param n=""MoreSheetsForRows"" v=""True"" /&gt;_x000D_
  &lt;param n=""PageSize"" v=""200000"" /&gt;_x000D_
  &lt;param n=""ShowRowNumbe'"</definedName>
    <definedName name="_AMO_ContentDefinition_637468743.5" hidden="1">"'rs"" v=""True"" /&gt;_x000D_
  &lt;param n=""ShowInfoInSheet"" v=""False"" /&gt;_x000D_
  &lt;param n=""CredKey"" v=""C:\Users\KOW236\AppData\Local\Temp\3\pqxijx2p.xfp\d25a8a4907d54b6aa1fa3ffe005402aa.sas7bdat"" /&gt;_x000D_
  &lt;param n=""ClassName"" v=""SAS.OfficeAddin.DataViewItem""'"</definedName>
    <definedName name="_AMO_ContentDefinition_637468743.6" hidden="1">"' /&gt;_x000D_
  &lt;param n=""ServerName"" v=""sasCCW"" /&gt;_x000D_
  &lt;param n=""DataSource"" v=""&amp;lt;SasDataSource Version=&amp;quot;4.2&amp;quot; Type=&amp;quot;SAS.Servers.Dataset&amp;quot; Svr=&amp;quot;sasCCW&amp;quot; SvrFile=&amp;quot;/sas/vrdc/users/kow236/files/dua_050019/Vermont_ACO/VT AI'"</definedName>
    <definedName name="_AMO_ContentDefinition_637468743.7" hidden="1">"'PBP Development/PlanB/Data/aipbprpt/MonitoringReport/tab9_pbp_lag.sas7bdat&amp;quot; FilterDS=&amp;quot;&amp;amp;lt;?xml version=&amp;amp;quot;1.0&amp;amp;quot; encoding=&amp;amp;quot;utf-16&amp;amp;quot;?&amp;amp;gt;&amp;amp;lt;FilterTree&amp;amp;gt;&amp;amp;lt;TreeRoot /&amp;amp;gt;&amp;amp;lt;/Filte'"</definedName>
    <definedName name="_AMO_ContentDefinition_637468743.8" hidden="1">"'rTree&amp;amp;gt;&amp;quot; ColSelFlg=&amp;quot;0&amp;quot; DNA=&amp;quot;&amp;amp;lt;DNA&amp;amp;gt;&amp;amp;#xD;&amp;amp;#xA;  &amp;amp;lt;Type&amp;amp;gt;LocalFile&amp;amp;lt;/Type&amp;amp;gt;&amp;amp;#xD;&amp;amp;#xA;  &amp;amp;lt;Name&amp;amp;gt;d25a8a4907d54b6aa1fa3ffe005402aa.sas7bdat&amp;amp;lt;/Name&amp;amp;gt;&amp;amp;#'"</definedName>
    <definedName name="_AMO_ContentDefinition_637468743.9" hidden="1">"'xD;&amp;amp;#xA;  &amp;amp;lt;Version&amp;amp;gt;1&amp;amp;lt;/Version&amp;amp;gt;&amp;amp;#xD;&amp;amp;#xA;  &amp;amp;lt;Assembly /&amp;amp;gt;&amp;amp;#xD;&amp;amp;#xA;  &amp;amp;lt;Factory /&amp;amp;gt;&amp;amp;#xD;&amp;amp;#xA;  &amp;amp;lt;ParentName&amp;amp;gt;pqxijx2p.xfp&amp;amp;lt;/ParentName&amp;amp;gt;&amp;amp;#xD;&amp;amp'"</definedName>
    <definedName name="_AMO_ContentDefinition_744166049" hidden="1">"'Partitions:15'"</definedName>
    <definedName name="_AMO_ContentDefinition_744166049.0" hidden="1">"'&lt;ContentDefinition name=""sasCCW:/sas/vrdc/users/kow236/files/dua_050019/Vermont_ACO/VT AIPBP Development/PlanB/Data/aipbprpt/MonitoringReport/tab5_claim_type_aipbp_qtr.sas7bdat"" rsid=""744166049"" type=""DataSet"" format=""ReportXml"" imgfmt=""Acti'"</definedName>
    <definedName name="_AMO_ContentDefinition_744166049.1" hidden="1">"'veX"" created=""06/11/2019 13:55:28"" modifed=""06/20/2019 08:43:15"" user=""Katherine Owen"" apply=""False"" css=""D:\Program Files\SASHome\SASAddinforMicrosoftOffice\7.1\Styles\AMODefault.css"" range=""sasCCW__sas_vrdc_users_kow236_files_dua_050019_'"</definedName>
    <definedName name="_AMO_ContentDefinition_744166049.10" hidden="1">"'gt;pqxijx2p.xfp&amp;amp;lt;/ParentName&amp;amp;gt;&amp;amp;#xD;&amp;amp;#xA;  &amp;amp;lt;Delimiter&amp;amp;gt;\&amp;amp;lt;/Delimiter&amp;amp;gt;&amp;amp;#xD;&amp;amp;#xA;  &amp;amp;lt;FullPath&amp;amp;gt;C:\Users\KOW236\AppData\Local\Temp\3\pqxijx2p.xfp\15349010681e4837b07163ecc38ec99c.sas7bdat&amp;a'"</definedName>
    <definedName name="_AMO_ContentDefinition_744166049.11" hidden="1">"'mp;lt;/FullPath&amp;amp;gt;&amp;amp;#xD;&amp;amp;#xA;  &amp;amp;lt;RelativePath&amp;amp;gt;C:\Users\KOW236\AppData\Local\Temp\3\pqxijx2p.xfp\15349010681e4837b07163ecc38ec99c.sas7bdat&amp;amp;lt;/RelativePath&amp;amp;gt;&amp;amp;#xD;&amp;amp;#xA;&amp;amp;lt;/DNA&amp;amp;gt;&amp;quot; Name=&amp;quot;C:\U'"</definedName>
    <definedName name="_AMO_ContentDefinition_744166049.12" hidden="1">"'sers\KOW236\AppData\Local\Temp\3\pqxijx2p.xfp\15349010681e4837b07163ecc38ec99c.sas7bdat&amp;quot; /&amp;gt;"" /&gt;_x000D_
  &lt;param n=""ExcelTableColumnCount"" v=""7"" /&gt;_x000D_
  &lt;param n=""ExcelTableRowCount"" v=""10"" /&gt;_x000D_
  &lt;param n=""DataRowCount"" v=""10"" /&gt;_x000D_
  &lt;para'"</definedName>
    <definedName name="_AMO_ContentDefinition_744166049.13" hidden="1">"'m n=""DataColCount"" v=""6"" /&gt;_x000D_
  &lt;param n=""ObsColumn"" v=""true"" /&gt;_x000D_
  &lt;param n=""ExcelFormattingHash"" v=""-415992022"" /&gt;_x000D_
  &lt;param n=""ExcelFormatting"" v=""Automatic"" /&gt;_x000D_
  &lt;ExcelXMLOptions AdjColWidths=""True"" RowOpt=""InsertCells"" ColOp'"</definedName>
    <definedName name="_AMO_ContentDefinition_744166049.14" hidden="1">"'t=""InsertCells"" /&gt;_x000D_
&lt;/ContentDefinition&gt;'"</definedName>
    <definedName name="_AMO_ContentDefinition_744166049.2" hidden="1">"'Vermont_ACO_VT_AIPBP_Development_PlanB_Data_aipbprpt_MonitoringReport_tab5_claim_type_aipbp_qtr_sas7bdat"" auto=""False"" xTime=""00:00:00.0019532"" rTime=""00:00:00.1757880"" bgnew=""False"" nFmt=""False"" grphSet=""True"" imgY=""0"" imgX=""0"" red'"</definedName>
    <definedName name="_AMO_ContentDefinition_744166049.3" hidden="1">"'irect=""False""&gt;_x000D_
  &lt;files /&gt;_x000D_
  &lt;parents /&gt;_x000D_
  &lt;children /&gt;_x000D_
  &lt;param n=""AMO_Version"" v=""7.1"" /&gt;_x000D_
  &lt;param n=""DisplayName"" v=""sasCCW:/sas/vrdc/users/kow236/files/dua_050019/Vermont_ACO/VT AIPBP Development/PlanB/Data/aipbprpt/MonitoringReport/'"</definedName>
    <definedName name="_AMO_ContentDefinition_744166049.4" hidden="1">"'tab5_claim_type_aipbp_qtr.sas7bdat"" /&gt;_x000D_
  &lt;param n=""DisplayType"" v=""Data Set"" /&gt;_x000D_
  &lt;param n=""DataSourceType"" v=""SAS DATASET"" /&gt;_x000D_
  &lt;param n=""SASFilter"" v="""" /&gt;_x000D_
  &lt;param n=""MoreSheetsForRows"" v=""True"" /&gt;_x000D_
  &lt;param n=""PageSize"" v='"</definedName>
    <definedName name="_AMO_ContentDefinition_744166049.5" hidden="1">"'""200000"" /&gt;_x000D_
  &lt;param n=""ShowRowNumbers"" v=""True"" /&gt;_x000D_
  &lt;param n=""ShowInfoInSheet"" v=""False"" /&gt;_x000D_
  &lt;param n=""CredKey"" v=""C:\Users\KOW236\AppData\Local\Temp\3\pqxijx2p.xfp\15349010681e4837b07163ecc38ec99c.sas7bdat"" /&gt;_x000D_
  &lt;param n=""Clas'"</definedName>
    <definedName name="_AMO_ContentDefinition_744166049.6" hidden="1">"'sName"" v=""SAS.OfficeAddin.DataViewItem"" /&gt;_x000D_
  &lt;param n=""ServerName"" v=""sasCCW"" /&gt;_x000D_
  &lt;param n=""DataSource"" v=""&amp;lt;SasDataSource Version=&amp;quot;4.2&amp;quot; Type=&amp;quot;SAS.Servers.Dataset&amp;quot; Svr=&amp;quot;sasCCW&amp;quot; SvrFile=&amp;quot;/sas/vrdc/users'"</definedName>
    <definedName name="_AMO_ContentDefinition_744166049.7" hidden="1">"'/kow236/files/dua_050019/Vermont_ACO/VT AIPBP Development/PlanB/Data/aipbprpt/MonitoringReport/tab5_claim_type_aipbp_qtr.sas7bdat&amp;quot; FilterDS=&amp;quot;&amp;amp;lt;?xml version=&amp;amp;quot;1.0&amp;amp;quot; encoding=&amp;amp;quot;utf-16&amp;amp;quot;?&amp;amp;gt;&amp;amp;lt;Fil'"</definedName>
    <definedName name="_AMO_ContentDefinition_744166049.8" hidden="1">"'terTree&amp;amp;gt;&amp;amp;lt;TreeRoot /&amp;amp;gt;&amp;amp;lt;/FilterTree&amp;amp;gt;&amp;quot; ColSelFlg=&amp;quot;0&amp;quot; DNA=&amp;quot;&amp;amp;lt;DNA&amp;amp;gt;&amp;amp;#xD;&amp;amp;#xA;  &amp;amp;lt;Type&amp;amp;gt;LocalFile&amp;amp;lt;/Type&amp;amp;gt;&amp;amp;#xD;&amp;amp;#xA;  &amp;amp;lt;Name&amp;amp;gt;15349010681e4'"</definedName>
    <definedName name="_AMO_ContentDefinition_744166049.9" hidden="1">"'837b07163ecc38ec99c.sas7bdat&amp;amp;lt;/Name&amp;amp;gt;&amp;amp;#xD;&amp;amp;#xA;  &amp;amp;lt;Version&amp;amp;gt;1&amp;amp;lt;/Version&amp;amp;gt;&amp;amp;#xD;&amp;amp;#xA;  &amp;amp;lt;Assembly /&amp;amp;gt;&amp;amp;#xD;&amp;amp;#xA;  &amp;amp;lt;Factory /&amp;amp;gt;&amp;amp;#xD;&amp;amp;#xA;  &amp;amp;lt;ParentName&amp;amp;'"</definedName>
    <definedName name="_AMO_ContentDefinition_759497851" hidden="1">"'Partitions:15'"</definedName>
    <definedName name="_AMO_ContentDefinition_759497851.0" hidden="1">"'&lt;ContentDefinition name=""sasCCW:/sas/vrdc/users/kow236/files/dua_050019/Vermont_ACO/VT AIPBP Development/PlanB/Data/aipbprpt/MonitoringReport/tab4_absumbymqy_wide.sas7bdat"" rsid=""759497851"" type=""DataSet"" format=""ReportXml"" imgfmt=""ActiveX""'"</definedName>
    <definedName name="_AMO_ContentDefinition_759497851.1" hidden="1">"' created=""06/19/2019 13:40:39"" modifed=""06/20/2019 09:07:50"" user=""Katherine Owen"" apply=""False"" css=""D:\Program Files\SASHome\SASAddinforMicrosoftOffice\7.1\Styles\AMODefault.css"" range=""sasCCW__sas_vrdc_users_kow236_files_dua_050019_Vermo'"</definedName>
    <definedName name="_AMO_ContentDefinition_759497851.10" hidden="1">"'ParentName&amp;amp;gt;&amp;amp;#xD;&amp;amp;#xA;  &amp;amp;lt;Delimiter&amp;amp;gt;\&amp;amp;lt;/Delimiter&amp;amp;gt;&amp;amp;#xD;&amp;amp;#xA;  &amp;amp;lt;FullPath&amp;amp;gt;C:\Users\KOW236\AppData\Local\Temp\3\pqxijx2p.xfp\334d7e0afddb47ae992526f6adf52daf.sas7bdat&amp;amp;lt;/FullPath&amp;amp;gt;&amp;'"</definedName>
    <definedName name="_AMO_ContentDefinition_759497851.11" hidden="1">"'amp;#xD;&amp;amp;#xA;  &amp;amp;lt;RelativePath&amp;amp;gt;C:\Users\KOW236\AppData\Local\Temp\3\pqxijx2p.xfp\334d7e0afddb47ae992526f6adf52daf.sas7bdat&amp;amp;lt;/RelativePath&amp;amp;gt;&amp;amp;#xD;&amp;amp;#xA;&amp;amp;lt;/DNA&amp;amp;gt;&amp;quot; Name=&amp;quot;C:\Users\KOW236\AppData\Loca'"</definedName>
    <definedName name="_AMO_ContentDefinition_759497851.12" hidden="1">"'l\Temp\3\pqxijx2p.xfp\334d7e0afddb47ae992526f6adf52daf.sas7bdat&amp;quot; /&amp;gt;"" /&gt;_x000D_
  &lt;param n=""ExcelTableColumnCount"" v=""8"" /&gt;_x000D_
  &lt;param n=""ExcelTableRowCount"" v=""144"" /&gt;_x000D_
  &lt;param n=""DataRowCount"" v=""144"" /&gt;_x000D_
  &lt;param n=""DataColCount"" '"</definedName>
    <definedName name="_AMO_ContentDefinition_759497851.13" hidden="1">"'v=""7"" /&gt;_x000D_
  &lt;param n=""ObsColumn"" v=""true"" /&gt;_x000D_
  &lt;param n=""ExcelFormattingHash"" v=""973921323"" /&gt;_x000D_
  &lt;param n=""ExcelFormatting"" v=""Automatic"" /&gt;_x000D_
  &lt;ExcelXMLOptions AdjColWidths=""True"" RowOpt=""InsertCells"" ColOpt=""InsertCells"" /&gt;_x000D_
'"</definedName>
    <definedName name="_AMO_ContentDefinition_759497851.14" hidden="1">"'&lt;/ContentDefinition&gt;'"</definedName>
    <definedName name="_AMO_ContentDefinition_759497851.2" hidden="1">"'nt_ACO_VT_AIPBP_Development_PlanB_Data_aipbprpt_MonitoringReport_tab4_absumbymqy_wide_sas7bdat"" auto=""False"" xTime=""00:00:00.0019532"" rTime=""00:00:00.1914136"" bgnew=""False"" nFmt=""False"" grphSet=""True"" imgY=""0"" imgX=""0"" redirect=""Fal'"</definedName>
    <definedName name="_AMO_ContentDefinition_759497851.3" hidden="1">"'se""&gt;_x000D_
  &lt;files /&gt;_x000D_
  &lt;parents /&gt;_x000D_
  &lt;children /&gt;_x000D_
  &lt;param n=""AMO_Version"" v=""7.1"" /&gt;_x000D_
  &lt;param n=""DisplayName"" v=""sasCCW:/sas/vrdc/users/kow236/files/dua_050019/Vermont_ACO/VT AIPBP Development/PlanB/Data/aipbprpt/MonitoringReport/tab4_absumb'"</definedName>
    <definedName name="_AMO_ContentDefinition_759497851.4" hidden="1">"'ymqy_wide.sas7bdat"" /&gt;_x000D_
  &lt;param n=""DisplayType"" v=""Data Set"" /&gt;_x000D_
  &lt;param n=""DataSourceType"" v=""SAS DATASET"" /&gt;_x000D_
  &lt;param n=""SASFilter"" v="""" /&gt;_x000D_
  &lt;param n=""MoreSheetsForRows"" v=""True"" /&gt;_x000D_
  &lt;param n=""PageSize"" v=""200000"" /&gt;_x000D_
  '"</definedName>
    <definedName name="_AMO_ContentDefinition_759497851.5" hidden="1">"'&lt;param n=""ShowRowNumbers"" v=""True"" /&gt;_x000D_
  &lt;param n=""ShowInfoInSheet"" v=""False"" /&gt;_x000D_
  &lt;param n=""CredKey"" v=""C:\Users\KOW236\AppData\Local\Temp\3\pqxijx2p.xfp\334d7e0afddb47ae992526f6adf52daf.sas7bdat"" /&gt;_x000D_
  &lt;param n=""ClassName"" v=""SAS.Off'"</definedName>
    <definedName name="_AMO_ContentDefinition_759497851.6" hidden="1">"'iceAddin.DataViewItem"" /&gt;_x000D_
  &lt;param n=""ServerName"" v=""sasCCW"" /&gt;_x000D_
  &lt;param n=""DataSource"" v=""&amp;lt;SasDataSource Version=&amp;quot;4.2&amp;quot; Type=&amp;quot;SAS.Servers.Dataset&amp;quot; Svr=&amp;quot;sasCCW&amp;quot; SvrFile=&amp;quot;/sas/vrdc/users/kow236/files/dua_0'"</definedName>
    <definedName name="_AMO_ContentDefinition_759497851.7" hidden="1">"'50019/Vermont_ACO/VT AIPBP Development/PlanB/Data/aipbprpt/MonitoringReport/tab4_absumbymqy_wide.sas7bdat&amp;quot; FilterDS=&amp;quot;&amp;amp;lt;?xml version=&amp;amp;quot;1.0&amp;amp;quot; encoding=&amp;amp;quot;utf-16&amp;amp;quot;?&amp;amp;gt;&amp;amp;lt;FilterTree&amp;amp;gt;&amp;amp;lt;T'"</definedName>
    <definedName name="_AMO_ContentDefinition_759497851.8" hidden="1">"'reeRoot /&amp;amp;gt;&amp;amp;lt;/FilterTree&amp;amp;gt;&amp;quot; ColSelFlg=&amp;quot;0&amp;quot; DNA=&amp;quot;&amp;amp;lt;DNA&amp;amp;gt;&amp;amp;#xD;&amp;amp;#xA;  &amp;amp;lt;Type&amp;amp;gt;LocalFile&amp;amp;lt;/Type&amp;amp;gt;&amp;amp;#xD;&amp;amp;#xA;  &amp;amp;lt;Name&amp;amp;gt;334d7e0afddb47ae992526f6adf52daf.sas7'"</definedName>
    <definedName name="_AMO_ContentDefinition_759497851.9" hidden="1">"'bdat&amp;amp;lt;/Name&amp;amp;gt;&amp;amp;#xD;&amp;amp;#xA;  &amp;amp;lt;Version&amp;amp;gt;1&amp;amp;lt;/Version&amp;amp;gt;&amp;amp;#xD;&amp;amp;#xA;  &amp;amp;lt;Assembly /&amp;amp;gt;&amp;amp;#xD;&amp;amp;#xA;  &amp;amp;lt;Factory /&amp;amp;gt;&amp;amp;#xD;&amp;amp;#xA;  &amp;amp;lt;ParentName&amp;amp;gt;pqxijx2p.xfp&amp;amp;lt;/'"</definedName>
    <definedName name="_AMO_ContentDefinition_973596276" hidden="1">"'Partitions:14'"</definedName>
    <definedName name="_AMO_ContentDefinition_973596276.0" hidden="1">"'&lt;ContentDefinition name=""sasCCW:/sas/vrdc/users/kow236/files/dua_050019/Vermont_ACO/VT AIPBP Development/PlanB/Data/aipbprpt/MonitoringReport/tab8_claim_lag.sas7bdat"" rsid=""973596276"" type=""DataSet"" format=""ReportXml"" imgfmt=""ActiveX"" creat'"</definedName>
    <definedName name="_AMO_ContentDefinition_973596276.1" hidden="1">"'ed=""06/12/2019 12:50:20"" modifed=""06/20/2019 08:56:28"" user=""Katherine Owen"" apply=""False"" css=""D:\Program Files\SASHome\SASAddinforMicrosoftOffice\7.1\Styles\AMODefault.css"" range=""sasCCW__sas_vrdc_users_kow236_files_dua_050019_Vermont_ACO'"</definedName>
    <definedName name="_AMO_ContentDefinition_973596276.10" hidden="1">"'p;#xD;&amp;amp;#xA;  &amp;amp;lt;Delimiter&amp;amp;gt;\&amp;amp;lt;/Delimiter&amp;amp;gt;&amp;amp;#xD;&amp;amp;#xA;  &amp;amp;lt;FullPath&amp;amp;gt;C:\Users\KOW236\AppData\Local\Temp\3\pqxijx2p.xfp\09251802a60d43ccafc7ed4524d7a1a2.sas7bdat&amp;amp;lt;/FullPath&amp;amp;gt;&amp;amp;#xD;&amp;amp;#xA;  &amp;a'"</definedName>
    <definedName name="_AMO_ContentDefinition_973596276.11" hidden="1">"'mp;lt;RelativePath&amp;amp;gt;C:\Users\KOW236\AppData\Local\Temp\3\pqxijx2p.xfp\09251802a60d43ccafc7ed4524d7a1a2.sas7bdat&amp;amp;lt;/RelativePath&amp;amp;gt;&amp;amp;#xD;&amp;amp;#xA;&amp;amp;lt;/DNA&amp;amp;gt;&amp;quot; Name=&amp;quot;C:\Users\KOW236\AppData\Local\Temp\3\pqxijx2p.xfp'"</definedName>
    <definedName name="_AMO_ContentDefinition_973596276.12" hidden="1">"'\09251802a60d43ccafc7ed4524d7a1a2.sas7bdat&amp;quot; /&amp;gt;"" /&gt;_x000D_
  &lt;param n=""ExcelTableColumnCount"" v=""8"" /&gt;_x000D_
  &lt;param n=""ExcelTableRowCount"" v=""5"" /&gt;_x000D_
  &lt;param n=""DataRowCount"" v=""5"" /&gt;_x000D_
  &lt;param n=""DataColCount"" v=""7"" /&gt;_x000D_
  &lt;param n='"</definedName>
    <definedName name="_AMO_ContentDefinition_973596276.13" hidden="1">"'""ObsColumn"" v=""true"" /&gt;_x000D_
  &lt;param n=""ExcelFormattingHash"" v=""404837971"" /&gt;_x000D_
  &lt;param n=""ExcelFormatting"" v=""Automatic"" /&gt;_x000D_
  &lt;ExcelXMLOptions AdjColWidths=""True"" RowOpt=""InsertCells"" ColOpt=""InsertCells"" /&gt;_x000D_
&lt;/ContentDefinition&gt;'"</definedName>
    <definedName name="_AMO_ContentDefinition_973596276.2" hidden="1">"'_VT_AIPBP_Development_PlanB_Data_aipbprpt_MonitoringReport_tab8_claim_lag_sas7bdat"" auto=""False"" xTime=""00:00:00.0019532"" rTime=""00:00:00.1757880"" bgnew=""False"" nFmt=""False"" grphSet=""True"" imgY=""0"" imgX=""0"" redirect=""False""&gt;_x000D_
  &lt;fil'"</definedName>
    <definedName name="_AMO_ContentDefinition_973596276.3" hidden="1">"'es /&gt;_x000D_
  &lt;parents /&gt;_x000D_
  &lt;children /&gt;_x000D_
  &lt;param n=""AMO_Version"" v=""7.1"" /&gt;_x000D_
  &lt;param n=""DisplayName"" v=""sasCCW:/sas/vrdc/users/kow236/files/dua_050019/Vermont_ACO/VT AIPBP Development/PlanB/Data/aipbprpt/MonitoringReport/tab8_claim_lag.sas7bdat'"</definedName>
    <definedName name="_AMO_ContentDefinition_973596276.4" hidden="1">"'"" /&gt;_x000D_
  &lt;param n=""DisplayType"" v=""Data Set"" /&gt;_x000D_
  &lt;param n=""DataSourceType"" v=""SAS DATASET"" /&gt;_x000D_
  &lt;param n=""SASFilter"" v="""" /&gt;_x000D_
  &lt;param n=""MoreSheetsForRows"" v=""True"" /&gt;_x000D_
  &lt;param n=""PageSize"" v=""200000"" /&gt;_x000D_
  &lt;param n=""ShowR'"</definedName>
    <definedName name="_AMO_ContentDefinition_973596276.5" hidden="1">"'owNumbers"" v=""True"" /&gt;_x000D_
  &lt;param n=""ShowInfoInSheet"" v=""False"" /&gt;_x000D_
  &lt;param n=""CredKey"" v=""C:\Users\KOW236\AppData\Local\Temp\3\pqxijx2p.xfp\09251802a60d43ccafc7ed4524d7a1a2.sas7bdat"" /&gt;_x000D_
  &lt;param n=""ClassName"" v=""SAS.OfficeAddin.DataVi'"</definedName>
    <definedName name="_AMO_ContentDefinition_973596276.6" hidden="1">"'ewItem"" /&gt;_x000D_
  &lt;param n=""ServerName"" v=""sasCCW"" /&gt;_x000D_
  &lt;param n=""DataSource"" v=""&amp;lt;SasDataSource Version=&amp;quot;4.2&amp;quot; Type=&amp;quot;SAS.Servers.Dataset&amp;quot; Svr=&amp;quot;sasCCW&amp;quot; SvrFile=&amp;quot;/sas/vrdc/users/kow236/files/dua_050019/Vermont_A'"</definedName>
    <definedName name="_AMO_ContentDefinition_973596276.7" hidden="1">"'CO/VT AIPBP Development/PlanB/Data/aipbprpt/MonitoringReport/tab8_claim_lag.sas7bdat&amp;quot; FilterDS=&amp;quot;&amp;amp;lt;?xml version=&amp;amp;quot;1.0&amp;amp;quot; encoding=&amp;amp;quot;utf-16&amp;amp;quot;?&amp;amp;gt;&amp;amp;lt;FilterTree&amp;amp;gt;&amp;amp;lt;TreeRoot /&amp;amp;gt;&amp;amp'"</definedName>
    <definedName name="_AMO_ContentDefinition_973596276.8" hidden="1">"';lt;/FilterTree&amp;amp;gt;&amp;quot; ColSelFlg=&amp;quot;0&amp;quot; DNA=&amp;quot;&amp;amp;lt;DNA&amp;amp;gt;&amp;amp;#xD;&amp;amp;#xA;  &amp;amp;lt;Type&amp;amp;gt;LocalFile&amp;amp;lt;/Type&amp;amp;gt;&amp;amp;#xD;&amp;amp;#xA;  &amp;amp;lt;Name&amp;amp;gt;09251802a60d43ccafc7ed4524d7a1a2.sas7bdat&amp;amp;lt;/Name&amp;amp'"</definedName>
    <definedName name="_AMO_ContentDefinition_973596276.9" hidden="1">"';gt;&amp;amp;#xD;&amp;amp;#xA;  &amp;amp;lt;Version&amp;amp;gt;1&amp;amp;lt;/Version&amp;amp;gt;&amp;amp;#xD;&amp;amp;#xA;  &amp;amp;lt;Assembly /&amp;amp;gt;&amp;amp;#xD;&amp;amp;#xA;  &amp;amp;lt;Factory /&amp;amp;gt;&amp;amp;#xD;&amp;amp;#xA;  &amp;amp;lt;ParentName&amp;amp;gt;pqxijx2p.xfp&amp;amp;lt;/ParentName&amp;amp;gt;&amp;am'"</definedName>
    <definedName name="_AMO_ContentDefinition_990421490" hidden="1">"'Partitions:14'"</definedName>
    <definedName name="_AMO_ContentDefinition_990421490.0" hidden="1">"'&lt;ContentDefinition name=""sasCCW:/sas/vrdc/users/kow236/files/dua_050019/Vermont_ACO/VT AIPBP Development/PlanB/Data/aipbprpt/MonitoringReport/tab10_ineligbenes.sas7bdat"" rsid=""990421490"" type=""DataSet"" format=""ReportXml"" imgfmt=""ActiveX"" cr'"</definedName>
    <definedName name="_AMO_ContentDefinition_990421490.1" hidden="1">"'eated=""06/10/2019 14:01:20"" modifed=""06/20/2019 08:42:41"" user=""Katherine Owen"" apply=""False"" css=""D:\Program Files\SASHome\SASAddinforMicrosoftOffice\7.1\Styles\AMODefault.css"" range=""sasCCW__sas_vrdc_users_kow236_fi_2"" auto=""False"" xT'"</definedName>
    <definedName name="_AMO_ContentDefinition_990421490.10" hidden="1">"'FullPath&amp;amp;gt;C:\Users\KOW236\AppData\Local\Temp\3\pqxijx2p.xfp\c0c7f672b10d4246ba6859d6b62e249a.sas7bdat&amp;amp;lt;/FullPath&amp;amp;gt;&amp;amp;#xD;&amp;amp;#xA;  &amp;amp;lt;RelativePath&amp;amp;gt;C:\Users\KOW236\AppData\Local\Temp\3\pqxijx2p.xfp\c0c7f672b10d4246ba685'"</definedName>
    <definedName name="_AMO_ContentDefinition_990421490.11" hidden="1">"'9d6b62e249a.sas7bdat&amp;amp;lt;/RelativePath&amp;amp;gt;&amp;amp;#xD;&amp;amp;#xA;&amp;amp;lt;/DNA&amp;amp;gt;&amp;quot; Name=&amp;quot;C:\Users\KOW236\AppData\Local\Temp\3\pqxijx2p.xfp\c0c7f672b10d4246ba6859d6b62e249a.sas7bdat&amp;quot; /&amp;gt;"" /&gt;_x000D_
  &lt;param n=""ExcelTableColumnCount""'"</definedName>
    <definedName name="_AMO_ContentDefinition_990421490.12" hidden="1">"' v=""12"" /&gt;_x000D_
  &lt;param n=""ExcelTableRowCount"" v=""1"" /&gt;_x000D_
  &lt;param n=""DataRowCount"" v=""1"" /&gt;_x000D_
  &lt;param n=""DataColCount"" v=""11"" /&gt;_x000D_
  &lt;param n=""ObsColumn"" v=""true"" /&gt;_x000D_
  &lt;param n=""ExcelFormattingHash"" v=""1882366330"" /&gt;_x000D_
  &lt;param n='"</definedName>
    <definedName name="_AMO_ContentDefinition_990421490.13" hidden="1">"'""ExcelFormatting"" v=""Automatic"" /&gt;_x000D_
  &lt;ExcelXMLOptions AdjColWidths=""True"" RowOpt=""InsertCells"" ColOpt=""InsertCells"" /&gt;_x000D_
&lt;/ContentDefinition&gt;'"</definedName>
    <definedName name="_AMO_ContentDefinition_990421490.2" hidden="1">"'ime=""00:00:00.0039064"" rTime=""00:00:00.1796944"" bgnew=""False"" nFmt=""False"" grphSet=""True"" imgY=""0"" imgX=""0"" redirect=""False""&gt;_x000D_
  &lt;files /&gt;_x000D_
  &lt;parents /&gt;_x000D_
  &lt;children /&gt;_x000D_
  &lt;param n=""AMO_Version"" v=""7.1"" /&gt;_x000D_
  &lt;param n=""DisplayN'"</definedName>
    <definedName name="_AMO_ContentDefinition_990421490.3" hidden="1">"'ame"" v=""sasCCW:/sas/vrdc/users/kow236/files/dua_050019/Vermont_ACO/VT AIPBP Development/PlanB/Data/aipbprpt/MonitoringReport/tab10_ineligbenes.sas7bdat"" /&gt;_x000D_
  &lt;param n=""DisplayType"" v=""Data Set"" /&gt;_x000D_
  &lt;param n=""DataSourceType"" v=""SAS DATASE'"</definedName>
    <definedName name="_AMO_ContentDefinition_990421490.4" hidden="1">"'T"" /&gt;_x000D_
  &lt;param n=""SASFilter"" v="""" /&gt;_x000D_
  &lt;param n=""MoreSheetsForRows"" v=""True"" /&gt;_x000D_
  &lt;param n=""PageSize"" v=""200000"" /&gt;_x000D_
  &lt;param n=""ShowRowNumbers"" v=""True"" /&gt;_x000D_
  &lt;param n=""ShowInfoInSheet"" v=""False"" /&gt;_x000D_
  &lt;param n=""CredKey"" v='"</definedName>
    <definedName name="_AMO_ContentDefinition_990421490.5" hidden="1">"'""C:\Users\KOW236\AppData\Local\Temp\3\pqxijx2p.xfp\c0c7f672b10d4246ba6859d6b62e249a.sas7bdat"" /&gt;_x000D_
  &lt;param n=""ClassName"" v=""SAS.OfficeAddin.DataViewItem"" /&gt;_x000D_
  &lt;param n=""ServerName"" v=""sasCCW"" /&gt;_x000D_
  &lt;param n=""DataSource"" v=""&amp;lt;SasDataSou'"</definedName>
    <definedName name="_AMO_ContentDefinition_990421490.6" hidden="1">"'rce Version=&amp;quot;4.2&amp;quot; Type=&amp;quot;SAS.Servers.Dataset&amp;quot; Svr=&amp;quot;sasCCW&amp;quot; SvrFile=&amp;quot;/sas/vrdc/users/kow236/files/dua_050019/Vermont_ACO/VT AIPBP Development/PlanB/Data/aipbprpt/MonitoringReport/tab10_ineligbenes.sas7bdat&amp;quot; Filter'"</definedName>
    <definedName name="_AMO_ContentDefinition_990421490.7" hidden="1">"'DS=&amp;quot;&amp;amp;lt;?xml version=&amp;amp;quot;1.0&amp;amp;quot; encoding=&amp;amp;quot;utf-16&amp;amp;quot;?&amp;amp;gt;&amp;amp;lt;FilterTree&amp;amp;gt;&amp;amp;lt;TreeRoot /&amp;amp;gt;&amp;amp;lt;/FilterTree&amp;amp;gt;&amp;quot; ColSelFlg=&amp;quot;0&amp;quot; DNA=&amp;quot;&amp;amp;lt;DNA&amp;amp;gt;&amp;amp;#xD;&amp;amp;'"</definedName>
    <definedName name="_AMO_ContentDefinition_990421490.8" hidden="1">"'#xA;  &amp;amp;lt;Type&amp;amp;gt;LocalFile&amp;amp;lt;/Type&amp;amp;gt;&amp;amp;#xD;&amp;amp;#xA;  &amp;amp;lt;Name&amp;amp;gt;c0c7f672b10d4246ba6859d6b62e249a.sas7bdat&amp;amp;lt;/Name&amp;amp;gt;&amp;amp;#xD;&amp;amp;#xA;  &amp;amp;lt;Version&amp;amp;gt;1&amp;amp;lt;/Version&amp;amp;gt;&amp;amp;#xD;&amp;amp;#xA;  &amp;amp;'"</definedName>
    <definedName name="_AMO_ContentDefinition_990421490.9" hidden="1">"'lt;Assembly /&amp;amp;gt;&amp;amp;#xD;&amp;amp;#xA;  &amp;amp;lt;Factory /&amp;amp;gt;&amp;amp;#xD;&amp;amp;#xA;  &amp;amp;lt;ParentName&amp;amp;gt;pqxijx2p.xfp&amp;amp;lt;/ParentName&amp;amp;gt;&amp;amp;#xD;&amp;amp;#xA;  &amp;amp;lt;Delimiter&amp;amp;gt;\&amp;amp;lt;/Delimiter&amp;amp;gt;&amp;amp;#xD;&amp;amp;#xA;  &amp;amp;lt;'"</definedName>
    <definedName name="_AMO_ContentLocation_179285213__A1" hidden="1">"'Partitions:2'"</definedName>
    <definedName name="_AMO_ContentLocation_179285213__A1.0" hidden="1">"'&lt;ContentLocation path=""A1"" rsid=""179285213"" tag="""" fid=""0""&gt;_x000D_
  &lt;param n=""_NumRows"" v=""769"" /&gt;_x000D_
  &lt;param n=""_NumCols"" v=""6"" /&gt;_x000D_
  &lt;param n=""SASDataState"" v=""none"" /&gt;_x000D_
  &lt;param n=""SASDataStart"" v=""1"" /&gt;_x000D_
  &lt;param n=""SASDataEn'"</definedName>
    <definedName name="_AMO_ContentLocation_179285213__A1.1" hidden="1">"'d"" v=""768"" /&gt;_x000D_
&lt;/ContentLocation&gt;'"</definedName>
    <definedName name="_AMO_ContentLocation_389096776__A1" hidden="1">"'Partitions:2'"</definedName>
    <definedName name="_AMO_ContentLocation_389096776__A1.0" hidden="1">"'&lt;ContentLocation path=""A1"" rsid=""389096776"" tag="""" fid=""0""&gt;_x000D_
  &lt;param n=""_NumRows"" v=""5"" /&gt;_x000D_
  &lt;param n=""_NumCols"" v=""11"" /&gt;_x000D_
  &lt;param n=""SASDataState"" v=""none"" /&gt;_x000D_
  &lt;param n=""SASDataStart"" v=""1"" /&gt;_x000D_
  &lt;param n=""SASDataEnd'"</definedName>
    <definedName name="_AMO_ContentLocation_389096776__A1.1" hidden="1">"'"" v=""4"" /&gt;_x000D_
&lt;/ContentLocation&gt;'"</definedName>
    <definedName name="_AMO_ContentLocation_487264780__A1" hidden="1">"'Partitions:2'"</definedName>
    <definedName name="_AMO_ContentLocation_487264780__A1.0" hidden="1">"'&lt;ContentLocation path=""A1"" rsid=""487264780"" tag="""" fid=""0""&gt;_x000D_
  &lt;param n=""_NumRows"" v=""13"" /&gt;_x000D_
  &lt;param n=""_NumCols"" v=""8"" /&gt;_x000D_
  &lt;param n=""SASDataState"" v=""none"" /&gt;_x000D_
  &lt;param n=""SASDataStart"" v=""1"" /&gt;_x000D_
  &lt;param n=""SASDataEnd'"</definedName>
    <definedName name="_AMO_ContentLocation_487264780__A1.1" hidden="1">"'"" v=""12"" /&gt;_x000D_
&lt;/ContentLocation&gt;'"</definedName>
    <definedName name="_AMO_ContentLocation_637468743__A1" hidden="1">"'Partitions:2'"</definedName>
    <definedName name="_AMO_ContentLocation_637468743__A1.0" hidden="1">"'&lt;ContentLocation path=""A1"" rsid=""637468743"" tag="""" fid=""0""&gt;_x000D_
  &lt;param n=""_NumRows"" v=""6"" /&gt;_x000D_
  &lt;param n=""_NumCols"" v=""8"" /&gt;_x000D_
  &lt;param n=""SASDataState"" v=""none"" /&gt;_x000D_
  &lt;param n=""SASDataStart"" v=""1"" /&gt;_x000D_
  &lt;param n=""SASDataEnd""'"</definedName>
    <definedName name="_AMO_ContentLocation_637468743__A1.1" hidden="1">"' v=""5"" /&gt;_x000D_
&lt;/ContentLocation&gt;'"</definedName>
    <definedName name="_AMO_ContentLocation_744166049__A1" hidden="1">"'Partitions:2'"</definedName>
    <definedName name="_AMO_ContentLocation_744166049__A1.0" hidden="1">"'&lt;ContentLocation path=""A1"" rsid=""744166049"" tag="""" fid=""0""&gt;_x000D_
  &lt;param n=""_NumRows"" v=""11"" /&gt;_x000D_
  &lt;param n=""_NumCols"" v=""7"" /&gt;_x000D_
  &lt;param n=""SASDataState"" v=""none"" /&gt;_x000D_
  &lt;param n=""SASDataStart"" v=""1"" /&gt;_x000D_
  &lt;param n=""SASDataEnd'"</definedName>
    <definedName name="_AMO_ContentLocation_744166049__A1.1" hidden="1">"'"" v=""10"" /&gt;_x000D_
&lt;/ContentLocation&gt;'"</definedName>
    <definedName name="_AMO_ContentLocation_759497851__A1" hidden="1">"'Partitions:2'"</definedName>
    <definedName name="_AMO_ContentLocation_759497851__A1.0" hidden="1">"'&lt;ContentLocation path=""A1"" rsid=""759497851"" tag="""" fid=""0""&gt;_x000D_
  &lt;param n=""_NumRows"" v=""145"" /&gt;_x000D_
  &lt;param n=""_NumCols"" v=""8"" /&gt;_x000D_
  &lt;param n=""SASDataState"" v=""none"" /&gt;_x000D_
  &lt;param n=""SASDataStart"" v=""1"" /&gt;_x000D_
  &lt;param n=""SASDataEn'"</definedName>
    <definedName name="_AMO_ContentLocation_759497851__A1.1" hidden="1">"'d"" v=""144"" /&gt;_x000D_
&lt;/ContentLocation&gt;'"</definedName>
    <definedName name="_AMO_ContentLocation_973596276__A1" hidden="1">"'Partitions:2'"</definedName>
    <definedName name="_AMO_ContentLocation_973596276__A1.0" hidden="1">"'&lt;ContentLocation path=""A1"" rsid=""973596276"" tag="""" fid=""0""&gt;_x000D_
  &lt;param n=""_NumRows"" v=""6"" /&gt;_x000D_
  &lt;param n=""_NumCols"" v=""8"" /&gt;_x000D_
  &lt;param n=""SASDataState"" v=""none"" /&gt;_x000D_
  &lt;param n=""SASDataStart"" v=""1"" /&gt;_x000D_
  &lt;param n=""SASDataEnd""'"</definedName>
    <definedName name="_AMO_ContentLocation_973596276__A1.1" hidden="1">"' v=""5"" /&gt;_x000D_
&lt;/ContentLocation&gt;'"</definedName>
    <definedName name="_AMO_ContentLocation_990421490__A1" hidden="1">"'Partitions:2'"</definedName>
    <definedName name="_AMO_ContentLocation_990421490__A1.0" hidden="1">"'&lt;ContentLocation path=""A1"" rsid=""990421490"" tag="""" fid=""0""&gt;_x000D_
  &lt;param n=""_NumRows"" v=""2"" /&gt;_x000D_
  &lt;param n=""_NumCols"" v=""12"" /&gt;_x000D_
  &lt;param n=""SASDataState"" v=""none"" /&gt;_x000D_
  &lt;param n=""SASDataStart"" v=""1"" /&gt;_x000D_
  &lt;param n=""SASDataEnd'"</definedName>
    <definedName name="_AMO_ContentLocation_990421490__A1.1" hidden="1">"'"" v=""1"" /&gt;_x000D_
&lt;/ContentLocation&gt;'"</definedName>
    <definedName name="_AMO_SingleObject_179285213__A1" localSheetId="1" hidden="1">#REF!</definedName>
    <definedName name="_AMO_SingleObject_179285213__A1" localSheetId="16" hidden="1">#REF!</definedName>
    <definedName name="_AMO_SingleObject_179285213__A1" localSheetId="18" hidden="1">#REF!</definedName>
    <definedName name="_AMO_SingleObject_179285213__A1" hidden="1">#REF!</definedName>
    <definedName name="_AMO_SingleObject_69310992__A1" localSheetId="16" hidden="1">#REF!</definedName>
    <definedName name="_AMO_SingleObject_69310992__A1" localSheetId="18" hidden="1">#REF!</definedName>
    <definedName name="_AMO_SingleObject_69310992__A1" hidden="1">#REF!</definedName>
    <definedName name="_AMO_XmlVersion" hidden="1">"'1'"</definedName>
    <definedName name="_CAP1" localSheetId="0">[4]CAP!#REF!</definedName>
    <definedName name="_CAP1" localSheetId="1">[4]CAP!#REF!</definedName>
    <definedName name="_CAP1" localSheetId="13">[4]CAP!#REF!</definedName>
    <definedName name="_CAP1" localSheetId="14">[5]CAP!#REF!</definedName>
    <definedName name="_CAP1" localSheetId="15">[4]CAP!#REF!</definedName>
    <definedName name="_CAP1" localSheetId="16">[6]CAP!#REF!</definedName>
    <definedName name="_CAP1" localSheetId="18">[5]CAP!#REF!</definedName>
    <definedName name="_CAP1" localSheetId="23">[5]CAP!#REF!</definedName>
    <definedName name="_CAP1" localSheetId="5">[4]CAP!#REF!</definedName>
    <definedName name="_CAP1" localSheetId="12">[6]CAP!#REF!</definedName>
    <definedName name="_CAP1">[5]CAP!#REF!</definedName>
    <definedName name="_xlnm._FilterDatabase" localSheetId="0" hidden="1">'2.1 Organizations List '!$A$4:$P$130</definedName>
    <definedName name="_xlnm._FilterDatabase" localSheetId="1" hidden="1">'2.2 Provider List'!$A$4:$KN$4</definedName>
    <definedName name="_xlnm._FilterDatabase" localSheetId="13" hidden="1">'6.4 Sources Uses'!$A$1:$Y$32</definedName>
    <definedName name="_xlnm._FilterDatabase" localSheetId="22" hidden="1">'7.5 Care Coord Payments'!$A$4:$A$4</definedName>
    <definedName name="_Key1" localSheetId="0" hidden="1">'[7]000'!#REF!</definedName>
    <definedName name="_Key1" localSheetId="1" hidden="1">'[7]000'!#REF!</definedName>
    <definedName name="_Key1" localSheetId="13" hidden="1">'[7]000'!#REF!</definedName>
    <definedName name="_Key1" localSheetId="15" hidden="1">'[7]000'!#REF!</definedName>
    <definedName name="_Key1" localSheetId="16" hidden="1">'[8]000'!#REF!</definedName>
    <definedName name="_Key1" localSheetId="18" hidden="1">'[9]000'!#REF!</definedName>
    <definedName name="_Key1" localSheetId="22" hidden="1">'[9]000'!#REF!</definedName>
    <definedName name="_Key1" localSheetId="23" hidden="1">'[9]000'!#REF!</definedName>
    <definedName name="_Key1" localSheetId="5" hidden="1">'[7]000'!#REF!</definedName>
    <definedName name="_Key1" localSheetId="12" hidden="1">'[8]000'!#REF!</definedName>
    <definedName name="_Key1" hidden="1">'[9]000'!#REF!</definedName>
    <definedName name="_Key2" localSheetId="1" hidden="1">#REF!</definedName>
    <definedName name="_Key2" localSheetId="13" hidden="1">#REF!</definedName>
    <definedName name="_Key2" localSheetId="16" hidden="1">#REF!</definedName>
    <definedName name="_Key2" localSheetId="18" hidden="1">#REF!</definedName>
    <definedName name="_Key2" hidden="1">#REF!</definedName>
    <definedName name="_key3" localSheetId="13" hidden="1">#REF!</definedName>
    <definedName name="_key3" localSheetId="18" hidden="1">#REF!</definedName>
    <definedName name="_key3" hidden="1">#REF!</definedName>
    <definedName name="_Order1" hidden="1">0</definedName>
    <definedName name="_Order2" hidden="1">0</definedName>
    <definedName name="_Parse_In" localSheetId="0" hidden="1">#REF!</definedName>
    <definedName name="_Parse_In" localSheetId="1" hidden="1">#REF!</definedName>
    <definedName name="_Parse_In" localSheetId="13" hidden="1">#REF!</definedName>
    <definedName name="_Parse_In" localSheetId="16" hidden="1">#REF!</definedName>
    <definedName name="_Parse_In" localSheetId="18" hidden="1">#REF!</definedName>
    <definedName name="_Parse_In" localSheetId="22" hidden="1">#REF!</definedName>
    <definedName name="_Parse_In" localSheetId="23" hidden="1">'9.1 APM Quality Measures'!#REF!</definedName>
    <definedName name="_Parse_In" localSheetId="5" hidden="1">#REF!</definedName>
    <definedName name="_Parse_In" hidden="1">#REF!</definedName>
    <definedName name="_Sort" localSheetId="16" hidden="1">#REF!</definedName>
    <definedName name="_Sort" localSheetId="18" hidden="1">#REF!</definedName>
    <definedName name="_Sort" hidden="1">#REF!</definedName>
    <definedName name="_Table1_Out" localSheetId="18" hidden="1">#REF!</definedName>
    <definedName name="_Table1_Out" hidden="1">#REF!</definedName>
    <definedName name="Access_Load" localSheetId="13">#REF!</definedName>
    <definedName name="Access_Load" localSheetId="16">#REF!</definedName>
    <definedName name="Access_Load" localSheetId="18">#REF!</definedName>
    <definedName name="Access_Load" localSheetId="23">'9.1 APM Quality Measures'!#REF!</definedName>
    <definedName name="Access_Load">#REF!</definedName>
    <definedName name="ACCT">[10]Hidden!$F$11</definedName>
    <definedName name="ADC_IP" localSheetId="0">#REF!</definedName>
    <definedName name="ADC_IP" localSheetId="1">#REF!</definedName>
    <definedName name="ADC_IP" localSheetId="9">#REF!</definedName>
    <definedName name="ADC_IP" localSheetId="10">#REF!</definedName>
    <definedName name="ADC_IP" localSheetId="13">#REF!</definedName>
    <definedName name="ADC_IP" localSheetId="14">'6.5 Hospital Participation'!#REF!</definedName>
    <definedName name="ADC_IP" localSheetId="15">'6.7 ACO Mgt Salaries'!#REF!</definedName>
    <definedName name="ADC_IP" localSheetId="16">#REF!</definedName>
    <definedName name="ADC_IP" localSheetId="18">#REF!</definedName>
    <definedName name="ADC_IP" localSheetId="22">#REF!</definedName>
    <definedName name="ADC_IP" localSheetId="23">'9.1 APM Quality Measures'!#REF!</definedName>
    <definedName name="ADC_IP" localSheetId="5">#REF!</definedName>
    <definedName name="ADC_IP">#REF!</definedName>
    <definedName name="ADCTable" localSheetId="0">[11]ADC!$W$70:$AM$224</definedName>
    <definedName name="ADCTable" localSheetId="1">[11]ADC!$W$70:$AM$224</definedName>
    <definedName name="ADCTable" localSheetId="13">[11]ADC!$W$70:$AM$224</definedName>
    <definedName name="ADCTable" localSheetId="15">[11]ADC!$W$70:$AM$224</definedName>
    <definedName name="ADCTable" localSheetId="16">[12]ADC!$W$70:$AM$224</definedName>
    <definedName name="ADCTable" localSheetId="5">[11]ADC!$W$70:$AM$224</definedName>
    <definedName name="ADCTable" localSheetId="12">[12]ADC!$W$70:$AM$224</definedName>
    <definedName name="ADCTable">[13]ADC!$W$70:$AM$224</definedName>
    <definedName name="Adjusted_Patient_Days" localSheetId="0">#REF!</definedName>
    <definedName name="Adjusted_Patient_Days" localSheetId="1">#REF!</definedName>
    <definedName name="Adjusted_Patient_Days" localSheetId="9">#REF!</definedName>
    <definedName name="Adjusted_Patient_Days" localSheetId="10">#REF!</definedName>
    <definedName name="Adjusted_Patient_Days" localSheetId="13">#REF!</definedName>
    <definedName name="Adjusted_Patient_Days" localSheetId="14">'6.5 Hospital Participation'!#REF!</definedName>
    <definedName name="Adjusted_Patient_Days" localSheetId="15">'6.7 ACO Mgt Salaries'!#REF!</definedName>
    <definedName name="Adjusted_Patient_Days" localSheetId="16">#REF!</definedName>
    <definedName name="Adjusted_Patient_Days" localSheetId="18">#REF!</definedName>
    <definedName name="Adjusted_Patient_Days" localSheetId="22">#REF!</definedName>
    <definedName name="Adjusted_Patient_Days" localSheetId="23">'9.1 APM Quality Measures'!#REF!</definedName>
    <definedName name="Adjusted_Patient_Days" localSheetId="5">#REF!</definedName>
    <definedName name="Adjusted_Patient_Days">#REF!</definedName>
    <definedName name="Admissions_Adjusted" localSheetId="0">#REF!</definedName>
    <definedName name="Admissions_Adjusted" localSheetId="1">#REF!</definedName>
    <definedName name="Admissions_Adjusted" localSheetId="9">#REF!</definedName>
    <definedName name="Admissions_Adjusted" localSheetId="10">#REF!</definedName>
    <definedName name="Admissions_Adjusted" localSheetId="13">#REF!</definedName>
    <definedName name="Admissions_Adjusted" localSheetId="16">#REF!</definedName>
    <definedName name="Admissions_Adjusted" localSheetId="18">#REF!</definedName>
    <definedName name="Admissions_Adjusted" localSheetId="22">#REF!</definedName>
    <definedName name="Admissions_Adjusted" localSheetId="23">'9.1 APM Quality Measures'!#REF!</definedName>
    <definedName name="Admissions_Adjusted" localSheetId="5">#REF!</definedName>
    <definedName name="Admissions_Adjusted">#REF!</definedName>
    <definedName name="Admissions_IP" localSheetId="0">#REF!</definedName>
    <definedName name="Admissions_IP" localSheetId="1">#REF!</definedName>
    <definedName name="Admissions_IP" localSheetId="9">#REF!</definedName>
    <definedName name="Admissions_IP" localSheetId="10">#REF!</definedName>
    <definedName name="Admissions_IP" localSheetId="13">#REF!</definedName>
    <definedName name="Admissions_IP" localSheetId="16">#REF!</definedName>
    <definedName name="Admissions_IP" localSheetId="18">#REF!</definedName>
    <definedName name="Admissions_IP" localSheetId="22">#REF!</definedName>
    <definedName name="Admissions_IP" localSheetId="23">'9.1 APM Quality Measures'!#REF!</definedName>
    <definedName name="Admissions_IP" localSheetId="5">#REF!</definedName>
    <definedName name="Admissions_IP">#REF!</definedName>
    <definedName name="AGE" localSheetId="13">#REF!</definedName>
    <definedName name="AGE" localSheetId="16">#REF!</definedName>
    <definedName name="AGE" localSheetId="18">#REF!</definedName>
    <definedName name="AGE" localSheetId="23">'9.1 APM Quality Measures'!#REF!</definedName>
    <definedName name="AGE">#REF!</definedName>
    <definedName name="Amount">'[14]Journal Voucher'!$K:$K</definedName>
    <definedName name="anscount" hidden="1">1</definedName>
    <definedName name="AR" localSheetId="1">#REF!</definedName>
    <definedName name="AR" localSheetId="13">#REF!</definedName>
    <definedName name="AR" localSheetId="14">'6.5 Hospital Participation'!#REF!</definedName>
    <definedName name="AR" localSheetId="15">'6.7 ACO Mgt Salaries'!#REF!</definedName>
    <definedName name="AR" localSheetId="16">#REF!</definedName>
    <definedName name="AR" localSheetId="18">#REF!</definedName>
    <definedName name="AR" localSheetId="23">'9.1 APM Quality Measures'!#REF!</definedName>
    <definedName name="AR">#REF!</definedName>
    <definedName name="AREA_COLUMN_LABEL" localSheetId="0">[15]Evaluation!#REF!</definedName>
    <definedName name="AREA_COLUMN_LABEL" localSheetId="1">[15]Evaluation!#REF!</definedName>
    <definedName name="AREA_COLUMN_LABEL" localSheetId="13">[15]Evaluation!#REF!</definedName>
    <definedName name="AREA_COLUMN_LABEL" localSheetId="14">[16]Evaluation!#REF!</definedName>
    <definedName name="AREA_COLUMN_LABEL" localSheetId="15">[15]Evaluation!#REF!</definedName>
    <definedName name="AREA_COLUMN_LABEL" localSheetId="16">[17]Evaluation!#REF!</definedName>
    <definedName name="AREA_COLUMN_LABEL" localSheetId="18">[16]Evaluation!#REF!</definedName>
    <definedName name="AREA_COLUMN_LABEL" localSheetId="23">[16]Evaluation!#REF!</definedName>
    <definedName name="AREA_COLUMN_LABEL" localSheetId="5">[15]Evaluation!#REF!</definedName>
    <definedName name="AREA_COLUMN_LABEL" localSheetId="12">[17]Evaluation!#REF!</definedName>
    <definedName name="AREA_COLUMN_LABEL">[16]Evaluation!#REF!</definedName>
    <definedName name="AuraStyleDefaultsReset" hidden="1">#N/A</definedName>
    <definedName name="AveragingMethod">'[18]User Input'!$S$12</definedName>
    <definedName name="B_BalSht" localSheetId="0">#REF!</definedName>
    <definedName name="B_BalSht" localSheetId="1">#REF!</definedName>
    <definedName name="B_BalSht" localSheetId="9">#REF!</definedName>
    <definedName name="B_BalSht" localSheetId="10">#REF!</definedName>
    <definedName name="B_BalSht" localSheetId="13">#REF!</definedName>
    <definedName name="B_BalSht" localSheetId="14">'6.5 Hospital Participation'!#REF!</definedName>
    <definedName name="B_BalSht" localSheetId="15">'6.7 ACO Mgt Salaries'!#REF!</definedName>
    <definedName name="B_BalSht" localSheetId="16">#REF!</definedName>
    <definedName name="B_BalSht" localSheetId="18">#REF!</definedName>
    <definedName name="B_BalSht" localSheetId="22">#REF!</definedName>
    <definedName name="B_BalSht" localSheetId="23">'9.1 APM Quality Measures'!#REF!</definedName>
    <definedName name="B_BalSht" localSheetId="5">#REF!</definedName>
    <definedName name="B_BalSht">#REF!</definedName>
    <definedName name="Bal_Acct" localSheetId="0">#REF!</definedName>
    <definedName name="Bal_Acct" localSheetId="1">#REF!</definedName>
    <definedName name="Bal_Acct" localSheetId="9">#REF!</definedName>
    <definedName name="Bal_Acct" localSheetId="10">#REF!</definedName>
    <definedName name="Bal_Acct" localSheetId="13">#REF!</definedName>
    <definedName name="Bal_Acct" localSheetId="16">#REF!</definedName>
    <definedName name="Bal_Acct" localSheetId="18">#REF!</definedName>
    <definedName name="Bal_Acct" localSheetId="22">#REF!</definedName>
    <definedName name="Bal_Acct" localSheetId="23">'9.1 APM Quality Measures'!#REF!</definedName>
    <definedName name="Bal_Acct" localSheetId="5">#REF!</definedName>
    <definedName name="Bal_Acct">#REF!</definedName>
    <definedName name="Bal_MTD" localSheetId="0">#REF!</definedName>
    <definedName name="Bal_MTD" localSheetId="1">#REF!</definedName>
    <definedName name="Bal_MTD" localSheetId="9">#REF!</definedName>
    <definedName name="Bal_MTD" localSheetId="10">#REF!</definedName>
    <definedName name="Bal_MTD" localSheetId="13">#REF!</definedName>
    <definedName name="Bal_MTD" localSheetId="16">#REF!</definedName>
    <definedName name="Bal_MTD" localSheetId="18">#REF!</definedName>
    <definedName name="Bal_MTD" localSheetId="22">#REF!</definedName>
    <definedName name="Bal_MTD" localSheetId="23">'9.1 APM Quality Measures'!#REF!</definedName>
    <definedName name="Bal_MTD" localSheetId="5">#REF!</definedName>
    <definedName name="Bal_MTD">#REF!</definedName>
    <definedName name="Bal_YTD" localSheetId="13">#REF!</definedName>
    <definedName name="Bal_YTD" localSheetId="16">#REF!</definedName>
    <definedName name="Bal_YTD" localSheetId="18">#REF!</definedName>
    <definedName name="Bal_YTD" localSheetId="23">'9.1 APM Quality Measures'!#REF!</definedName>
    <definedName name="Bal_YTD">#REF!</definedName>
    <definedName name="BalanceType" localSheetId="1">#REF!</definedName>
    <definedName name="BalanceType" localSheetId="16">#REF!</definedName>
    <definedName name="BalanceType" localSheetId="18">#REF!</definedName>
    <definedName name="BalanceType">#REF!</definedName>
    <definedName name="BalSht" localSheetId="13">#REF!</definedName>
    <definedName name="BalSht" localSheetId="16">#REF!</definedName>
    <definedName name="BalSht" localSheetId="18">#REF!</definedName>
    <definedName name="BalSht" localSheetId="23">'9.1 APM Quality Measures'!#REF!</definedName>
    <definedName name="BalSht">#REF!</definedName>
    <definedName name="Blended_18_trnd_factor" localSheetId="1">#REF!</definedName>
    <definedName name="Blended_18_trnd_factor" localSheetId="16">#REF!</definedName>
    <definedName name="Blended_18_trnd_factor" localSheetId="18">#REF!</definedName>
    <definedName name="Blended_18_trnd_factor">#REF!</definedName>
    <definedName name="Blended_19_trend_factor">'[19]Benchmark Dec.2018'!$M$30</definedName>
    <definedName name="Budget" localSheetId="1">#REF!</definedName>
    <definedName name="Budget" localSheetId="13">#REF!</definedName>
    <definedName name="Budget" localSheetId="14">'6.5 Hospital Participation'!#REF!</definedName>
    <definedName name="Budget" localSheetId="15">'6.7 ACO Mgt Salaries'!#REF!</definedName>
    <definedName name="Budget" localSheetId="16">#REF!</definedName>
    <definedName name="Budget" localSheetId="18">#REF!</definedName>
    <definedName name="Budget" localSheetId="23">'9.1 APM Quality Measures'!#REF!</definedName>
    <definedName name="Budget">#REF!</definedName>
    <definedName name="BudgetInput" localSheetId="0">'[20]Budget Input'!$C$10:$AN$302</definedName>
    <definedName name="BudgetInput" localSheetId="1">'[20]Budget Input'!$C$10:$AN$302</definedName>
    <definedName name="BudgetInput" localSheetId="13">'[20]Budget Input'!$C$10:$AN$302</definedName>
    <definedName name="BudgetInput" localSheetId="15">'[20]Budget Input'!$C$10:$AN$302</definedName>
    <definedName name="BudgetInput" localSheetId="16">'[21]Budget Input'!$C$10:$AN$302</definedName>
    <definedName name="BudgetInput" localSheetId="5">'[20]Budget Input'!$C$10:$AN$302</definedName>
    <definedName name="BudgetInput" localSheetId="12">'[21]Budget Input'!$C$10:$AN$302</definedName>
    <definedName name="BudgetInput">'[22]Budget Input'!$C$10:$AN$302</definedName>
    <definedName name="calendar">[23]Proclick!$A$1:$B$12</definedName>
    <definedName name="CAP" localSheetId="0">[4]CAP!#REF!</definedName>
    <definedName name="CAP" localSheetId="1">[4]CAP!#REF!</definedName>
    <definedName name="CAP" localSheetId="9">[5]CAP!#REF!</definedName>
    <definedName name="CAP" localSheetId="10">[5]CAP!#REF!</definedName>
    <definedName name="CAP" localSheetId="13">[4]CAP!#REF!</definedName>
    <definedName name="CAP" localSheetId="14">[5]CAP!#REF!</definedName>
    <definedName name="CAP" localSheetId="15">[4]CAP!#REF!</definedName>
    <definedName name="CAP" localSheetId="16">[6]CAP!#REF!</definedName>
    <definedName name="CAP" localSheetId="18">[5]CAP!#REF!</definedName>
    <definedName name="CAP" localSheetId="22">[5]CAP!#REF!</definedName>
    <definedName name="CAP" localSheetId="23">[5]CAP!#REF!</definedName>
    <definedName name="CAP" localSheetId="5">[4]CAP!#REF!</definedName>
    <definedName name="CAP" localSheetId="12">[6]CAP!#REF!</definedName>
    <definedName name="CAP">[5]CAP!#REF!</definedName>
    <definedName name="Capital_Accounts" localSheetId="0">#REF!</definedName>
    <definedName name="Capital_Accounts" localSheetId="1">#REF!</definedName>
    <definedName name="Capital_Accounts" localSheetId="9">#REF!</definedName>
    <definedName name="Capital_Accounts" localSheetId="10">#REF!</definedName>
    <definedName name="Capital_Accounts" localSheetId="13">#REF!</definedName>
    <definedName name="Capital_Accounts" localSheetId="14">'6.5 Hospital Participation'!#REF!</definedName>
    <definedName name="Capital_Accounts" localSheetId="15">'6.7 ACO Mgt Salaries'!#REF!</definedName>
    <definedName name="Capital_Accounts" localSheetId="16">#REF!</definedName>
    <definedName name="Capital_Accounts" localSheetId="18">#REF!</definedName>
    <definedName name="Capital_Accounts" localSheetId="22">#REF!</definedName>
    <definedName name="Capital_Accounts" localSheetId="23">'9.1 APM Quality Measures'!#REF!</definedName>
    <definedName name="Capital_Accounts" localSheetId="5">#REF!</definedName>
    <definedName name="Capital_Accounts">#REF!</definedName>
    <definedName name="CF">[18]CF!$C$4:$D$51</definedName>
    <definedName name="CFThreshold">'[24]User Input'!$S$4</definedName>
    <definedName name="ClaimStartDate" localSheetId="1">#REF!</definedName>
    <definedName name="ClaimStartDate" localSheetId="13">#REF!</definedName>
    <definedName name="ClaimStartDate" localSheetId="16">#REF!</definedName>
    <definedName name="ClaimStartDate" localSheetId="18">#REF!</definedName>
    <definedName name="ClaimStartDate">#REF!</definedName>
    <definedName name="colgroup">[10]Orientation!$G$6</definedName>
    <definedName name="colsegment">[10]Orientation!$F$6</definedName>
    <definedName name="Column1">[25]Options!$A$3:$A$85</definedName>
    <definedName name="Column2">[25]Options!$G$3:$G$120</definedName>
    <definedName name="Comm_AR" localSheetId="0">#REF!</definedName>
    <definedName name="Comm_AR" localSheetId="1">#REF!</definedName>
    <definedName name="Comm_AR" localSheetId="9">#REF!</definedName>
    <definedName name="Comm_AR" localSheetId="10">#REF!</definedName>
    <definedName name="Comm_AR" localSheetId="13">#REF!</definedName>
    <definedName name="Comm_AR" localSheetId="14">'6.5 Hospital Participation'!#REF!</definedName>
    <definedName name="Comm_AR" localSheetId="15">'6.7 ACO Mgt Salaries'!#REF!</definedName>
    <definedName name="Comm_AR" localSheetId="16">#REF!</definedName>
    <definedName name="Comm_AR" localSheetId="18">#REF!</definedName>
    <definedName name="Comm_AR" localSheetId="22">#REF!</definedName>
    <definedName name="Comm_AR" localSheetId="23">'9.1 APM Quality Measures'!#REF!</definedName>
    <definedName name="Comm_AR" localSheetId="5">#REF!</definedName>
    <definedName name="Comm_AR">#REF!</definedName>
    <definedName name="Complexity_Factor">'[26]Client Profile'!$L$9</definedName>
    <definedName name="Consulting_Complexity_Factor">[26]Assumptions!$L$30</definedName>
    <definedName name="Contract_Complexity_Factor">[26]Assumptions!$K$30</definedName>
    <definedName name="Conversion_Complexity_Factor">[26]Assumptions!$H$30</definedName>
    <definedName name="CostCenter" localSheetId="0">#REF!</definedName>
    <definedName name="CostCenter" localSheetId="1">#REF!</definedName>
    <definedName name="CostCenter" localSheetId="9">#REF!</definedName>
    <definedName name="CostCenter" localSheetId="10">#REF!</definedName>
    <definedName name="CostCenter" localSheetId="13">#REF!</definedName>
    <definedName name="CostCenter" localSheetId="14">'6.5 Hospital Participation'!#REF!</definedName>
    <definedName name="CostCenter" localSheetId="15">'6.7 ACO Mgt Salaries'!#REF!</definedName>
    <definedName name="CostCenter" localSheetId="16">#REF!</definedName>
    <definedName name="CostCenter" localSheetId="18">#REF!</definedName>
    <definedName name="CostCenter" localSheetId="22">#REF!</definedName>
    <definedName name="CostCenter" localSheetId="23">'9.1 APM Quality Measures'!#REF!</definedName>
    <definedName name="CostCenter" localSheetId="5">#REF!</definedName>
    <definedName name="CostCenter">#REF!</definedName>
    <definedName name="CredibleMonths">[24]Seasonality!$L$19</definedName>
    <definedName name="CritO" localSheetId="0">[27]OPReport!#REF!</definedName>
    <definedName name="CritO" localSheetId="1">[27]OPReport!#REF!</definedName>
    <definedName name="CritO" localSheetId="9">[27]OPReport!#REF!</definedName>
    <definedName name="CritO" localSheetId="10">[27]OPReport!#REF!</definedName>
    <definedName name="CritO" localSheetId="13">[27]OPReport!#REF!</definedName>
    <definedName name="CritO" localSheetId="14">[27]OPReport!#REF!</definedName>
    <definedName name="CritO" localSheetId="15">[27]OPReport!#REF!</definedName>
    <definedName name="CritO" localSheetId="18">[27]OPReport!#REF!</definedName>
    <definedName name="CritO" localSheetId="22">[27]OPReport!#REF!</definedName>
    <definedName name="CritO" localSheetId="23">[27]OPReport!#REF!</definedName>
    <definedName name="CritO" localSheetId="5">[27]OPReport!#REF!</definedName>
    <definedName name="CritO">[27]OPReport!#REF!</definedName>
    <definedName name="CURRENT" localSheetId="1">TVHP [28]CURRENT!$A$1:$C$5</definedName>
    <definedName name="CURRENT" localSheetId="17">TVHP [28]CURRENT!$A$1:$C$5</definedName>
    <definedName name="CURRENT" localSheetId="18">TVHP [28]CURRENT!$A$1:$C$5</definedName>
    <definedName name="CURRENT" localSheetId="21">TVHP [28]CURRENT!$A$1:$C$5</definedName>
    <definedName name="CURRENT" localSheetId="23">TVHP [28]CURRENT!$A$1:$C$5</definedName>
    <definedName name="CURRENT">TVHP [28]CURRENT!$A$1:$C$5</definedName>
    <definedName name="d">[29]Options!$G$3:$G$120</definedName>
    <definedName name="Data" localSheetId="0">#REF!</definedName>
    <definedName name="Data" localSheetId="1">#REF!</definedName>
    <definedName name="Data" localSheetId="9">#REF!</definedName>
    <definedName name="Data" localSheetId="10">#REF!</definedName>
    <definedName name="Data" localSheetId="13">#REF!</definedName>
    <definedName name="Data" localSheetId="14">'6.5 Hospital Participation'!#REF!</definedName>
    <definedName name="Data" localSheetId="15">'6.7 ACO Mgt Salaries'!#REF!</definedName>
    <definedName name="Data" localSheetId="16">#REF!</definedName>
    <definedName name="Data" localSheetId="18">#REF!</definedName>
    <definedName name="Data" localSheetId="22">#REF!</definedName>
    <definedName name="Data" localSheetId="23">'9.1 APM Quality Measures'!#REF!</definedName>
    <definedName name="Data" localSheetId="5">#REF!</definedName>
    <definedName name="Data">#REF!</definedName>
    <definedName name="_xlnm.Database" localSheetId="16">#REF!</definedName>
    <definedName name="_xlnm.Database" localSheetId="18">#REF!</definedName>
    <definedName name="_xlnm.Database">#REF!</definedName>
    <definedName name="DataType" localSheetId="16">#REF!</definedName>
    <definedName name="DataType" localSheetId="18">#REF!</definedName>
    <definedName name="DataType">#REF!</definedName>
    <definedName name="Date">[30]Sheet2!$F$3</definedName>
    <definedName name="ddd" localSheetId="1" hidden="1">#REF!</definedName>
    <definedName name="ddd" localSheetId="13" hidden="1">#REF!</definedName>
    <definedName name="ddd" localSheetId="16" hidden="1">#REF!</definedName>
    <definedName name="ddd" localSheetId="18" hidden="1">#REF!</definedName>
    <definedName name="ddd" hidden="1">#REF!</definedName>
    <definedName name="DebitCredit">'[14]Journal Voucher'!$AH:$AH</definedName>
    <definedName name="DEPT">[10]Hidden!$D$11</definedName>
    <definedName name="Detail" localSheetId="1">#REF!</definedName>
    <definedName name="Detail" localSheetId="13">#REF!</definedName>
    <definedName name="Detail" localSheetId="16">#REF!</definedName>
    <definedName name="Detail" localSheetId="18">#REF!</definedName>
    <definedName name="Detail">#REF!</definedName>
    <definedName name="drlFilter">[10]Settings!$D$27</definedName>
    <definedName name="Drop?">'[18]User Input'!$S$14</definedName>
    <definedName name="E_18_trnd_factor" localSheetId="1">#REF!</definedName>
    <definedName name="E_18_trnd_factor" localSheetId="13">#REF!</definedName>
    <definedName name="E_18_trnd_factor" localSheetId="16">#REF!</definedName>
    <definedName name="E_18_trnd_factor" localSheetId="18">#REF!</definedName>
    <definedName name="E_18_trnd_factor">#REF!</definedName>
    <definedName name="E_19_trnd_factor">'[19]Benchmark Dec.2018'!$M$27</definedName>
    <definedName name="End" localSheetId="0">#REF!</definedName>
    <definedName name="End" localSheetId="1">#REF!</definedName>
    <definedName name="End" localSheetId="9">#REF!</definedName>
    <definedName name="End" localSheetId="10">#REF!</definedName>
    <definedName name="End" localSheetId="13">#REF!</definedName>
    <definedName name="End" localSheetId="14">'6.5 Hospital Participation'!#REF!</definedName>
    <definedName name="End" localSheetId="15">'6.7 ACO Mgt Salaries'!#REF!</definedName>
    <definedName name="End" localSheetId="16">#REF!</definedName>
    <definedName name="End" localSheetId="18">#REF!</definedName>
    <definedName name="End" localSheetId="22">#REF!</definedName>
    <definedName name="End" localSheetId="23">'9.1 APM Quality Measures'!#REF!</definedName>
    <definedName name="End" localSheetId="5">#REF!</definedName>
    <definedName name="End">#REF!</definedName>
    <definedName name="es">[29]Options!$A$3:$A$86</definedName>
    <definedName name="est_ss_2018">'[19]Benchmark Dec.2018'!$M$34</definedName>
    <definedName name="est_ss_2018_mod" localSheetId="1">[19]CalcTool!#REF!</definedName>
    <definedName name="est_ss_2018_mod" localSheetId="16">[19]CalcTool!#REF!</definedName>
    <definedName name="est_ss_2018_mod" localSheetId="18">[19]CalcTool!#REF!</definedName>
    <definedName name="est_ss_2018_mod">[19]CalcTool!#REF!</definedName>
    <definedName name="est_ss_2018_ss" localSheetId="1">#REF!</definedName>
    <definedName name="est_ss_2018_ss" localSheetId="13">#REF!</definedName>
    <definedName name="est_ss_2018_ss" localSheetId="16">#REF!</definedName>
    <definedName name="est_ss_2018_ss" localSheetId="18">#REF!</definedName>
    <definedName name="est_ss_2018_ss">#REF!</definedName>
    <definedName name="export1" localSheetId="18">#REF!</definedName>
    <definedName name="export1">#REF!</definedName>
    <definedName name="FEDTAX">[31]Tables!$B$3</definedName>
    <definedName name="filter">[10]Settings!$B$14:$H$25</definedName>
    <definedName name="FM_Data" localSheetId="0">#REF!</definedName>
    <definedName name="FM_Data" localSheetId="1">#REF!</definedName>
    <definedName name="FM_Data" localSheetId="9">#REF!</definedName>
    <definedName name="FM_Data" localSheetId="10">#REF!</definedName>
    <definedName name="FM_Data" localSheetId="13">#REF!</definedName>
    <definedName name="FM_Data" localSheetId="14">'6.5 Hospital Participation'!#REF!</definedName>
    <definedName name="FM_Data" localSheetId="15">'6.7 ACO Mgt Salaries'!#REF!</definedName>
    <definedName name="FM_Data" localSheetId="16">#REF!</definedName>
    <definedName name="FM_Data" localSheetId="18">#REF!</definedName>
    <definedName name="FM_Data" localSheetId="22">#REF!</definedName>
    <definedName name="FM_Data" localSheetId="23">'9.1 APM Quality Measures'!#REF!</definedName>
    <definedName name="FM_Data" localSheetId="5">#REF!</definedName>
    <definedName name="FM_Data">#REF!</definedName>
    <definedName name="fy2000_budget" localSheetId="0">'[32]FY Budget Items'!$B$15:$AA$26</definedName>
    <definedName name="fy2000_budget" localSheetId="1">'[32]FY Budget Items'!$B$15:$AA$26</definedName>
    <definedName name="fy2000_budget" localSheetId="13">'[32]FY Budget Items'!$B$15:$AA$26</definedName>
    <definedName name="fy2000_budget" localSheetId="15">'[32]FY Budget Items'!$B$15:$AA$26</definedName>
    <definedName name="fy2000_budget" localSheetId="16">'[33]FY Budget Items'!$B$15:$AA$26</definedName>
    <definedName name="fy2000_budget" localSheetId="5">'[32]FY Budget Items'!$B$15:$AA$26</definedName>
    <definedName name="fy2000_budget" localSheetId="12">'[33]FY Budget Items'!$B$15:$AA$26</definedName>
    <definedName name="fy2000_budget">'[34]FY Budget Items'!$B$15:$AA$26</definedName>
    <definedName name="FY2001_budget" localSheetId="0">'[32]FY Budget Items'!$B$2:$AF$13</definedName>
    <definedName name="FY2001_budget" localSheetId="1">'[32]FY Budget Items'!$B$2:$AF$13</definedName>
    <definedName name="FY2001_budget" localSheetId="13">'[32]FY Budget Items'!$B$2:$AF$13</definedName>
    <definedName name="FY2001_budget" localSheetId="15">'[32]FY Budget Items'!$B$2:$AF$13</definedName>
    <definedName name="FY2001_budget" localSheetId="16">'[33]FY Budget Items'!$B$2:$AF$13</definedName>
    <definedName name="FY2001_budget" localSheetId="5">'[32]FY Budget Items'!$B$2:$AF$13</definedName>
    <definedName name="FY2001_budget" localSheetId="12">'[33]FY Budget Items'!$B$2:$AF$13</definedName>
    <definedName name="FY2001_budget">'[34]FY Budget Items'!$B$2:$AF$13</definedName>
    <definedName name="FY2004_budget" localSheetId="0">'[32]FY Budget Items'!$B$2:$AS$13</definedName>
    <definedName name="FY2004_budget" localSheetId="1">'[32]FY Budget Items'!$B$2:$AS$13</definedName>
    <definedName name="FY2004_budget" localSheetId="13">'[32]FY Budget Items'!$B$2:$AS$13</definedName>
    <definedName name="FY2004_budget" localSheetId="15">'[32]FY Budget Items'!$B$2:$AS$13</definedName>
    <definedName name="FY2004_budget" localSheetId="16">'[33]FY Budget Items'!$B$2:$AS$13</definedName>
    <definedName name="FY2004_budget" localSheetId="5">'[32]FY Budget Items'!$B$2:$AS$13</definedName>
    <definedName name="FY2004_budget" localSheetId="12">'[33]FY Budget Items'!$B$2:$AS$13</definedName>
    <definedName name="FY2004_budget">'[34]FY Budget Items'!$B$2:$AS$13</definedName>
    <definedName name="FY2005_budget" localSheetId="0">'[32]FY Budget Items'!$B$2:$BB$13</definedName>
    <definedName name="FY2005_budget" localSheetId="1">'[32]FY Budget Items'!$B$2:$BB$13</definedName>
    <definedName name="FY2005_budget" localSheetId="13">'[32]FY Budget Items'!$B$2:$BB$13</definedName>
    <definedName name="FY2005_budget" localSheetId="15">'[32]FY Budget Items'!$B$2:$BB$13</definedName>
    <definedName name="FY2005_budget" localSheetId="16">'[33]FY Budget Items'!$B$2:$BB$13</definedName>
    <definedName name="FY2005_budget" localSheetId="5">'[32]FY Budget Items'!$B$2:$BB$13</definedName>
    <definedName name="FY2005_budget" localSheetId="12">'[33]FY Budget Items'!$B$2:$BB$13</definedName>
    <definedName name="FY2005_budget">'[34]FY Budget Items'!$B$2:$BB$13</definedName>
    <definedName name="GL_Codes" localSheetId="0">#REF!</definedName>
    <definedName name="GL_Codes" localSheetId="1">#REF!</definedName>
    <definedName name="GL_Codes" localSheetId="9">#REF!</definedName>
    <definedName name="GL_Codes" localSheetId="10">#REF!</definedName>
    <definedName name="GL_Codes" localSheetId="13">#REF!</definedName>
    <definedName name="GL_Codes" localSheetId="14">'6.5 Hospital Participation'!#REF!</definedName>
    <definedName name="GL_Codes" localSheetId="15">'6.7 ACO Mgt Salaries'!#REF!</definedName>
    <definedName name="GL_Codes" localSheetId="16">#REF!</definedName>
    <definedName name="GL_Codes" localSheetId="18">#REF!</definedName>
    <definedName name="GL_Codes" localSheetId="22">#REF!</definedName>
    <definedName name="GL_Codes" localSheetId="23">'9.1 APM Quality Measures'!#REF!</definedName>
    <definedName name="GL_Codes" localSheetId="5">#REF!</definedName>
    <definedName name="GL_Codes">#REF!</definedName>
    <definedName name="GROUP_DETAIL" localSheetId="1">#REF!</definedName>
    <definedName name="GROUP_DETAIL" localSheetId="18">#REF!</definedName>
    <definedName name="GROUP_DETAIL">#REF!</definedName>
    <definedName name="Hardware_Complexity_Factor">[26]Assumptions!$C$30</definedName>
    <definedName name="Hardware_Depreciation_Term">[26]Assumptions!$C$20</definedName>
    <definedName name="hide1" localSheetId="0">[35]Cover!$A$18:$B$29</definedName>
    <definedName name="hide1" localSheetId="1">[35]Cover!$A$18:$B$29</definedName>
    <definedName name="hide1" localSheetId="13">[35]Cover!$A$18:$B$29</definedName>
    <definedName name="hide1" localSheetId="15">[35]Cover!$A$18:$B$29</definedName>
    <definedName name="hide1" localSheetId="16">[36]Cover!$A$18:$B$29</definedName>
    <definedName name="hide1" localSheetId="5">[35]Cover!$A$18:$B$29</definedName>
    <definedName name="hide1" localSheetId="12">[36]Cover!$A$18:$B$29</definedName>
    <definedName name="hide1">[37]Cover!$A$18:$B$29</definedName>
    <definedName name="InSumm" localSheetId="0">#REF!</definedName>
    <definedName name="InSumm" localSheetId="1">#REF!</definedName>
    <definedName name="InSumm" localSheetId="9">#REF!</definedName>
    <definedName name="InSumm" localSheetId="10">#REF!</definedName>
    <definedName name="InSumm" localSheetId="13">#REF!</definedName>
    <definedName name="InSumm" localSheetId="14">'6.5 Hospital Participation'!#REF!</definedName>
    <definedName name="InSumm" localSheetId="15">'6.7 ACO Mgt Salaries'!#REF!</definedName>
    <definedName name="InSumm" localSheetId="16">#REF!</definedName>
    <definedName name="InSumm" localSheetId="18">#REF!</definedName>
    <definedName name="InSumm" localSheetId="22">#REF!</definedName>
    <definedName name="InSumm" localSheetId="23">'9.1 APM Quality Measures'!#REF!</definedName>
    <definedName name="InSumm" localSheetId="5">#REF!</definedName>
    <definedName name="InSumm">#REF!</definedName>
    <definedName name="Interface_Complexity_Factor">[26]Assumptions!$G$30</definedName>
    <definedName name="IPsumm" localSheetId="0">#REF!</definedName>
    <definedName name="IPsumm" localSheetId="1">#REF!</definedName>
    <definedName name="IPsumm" localSheetId="9">#REF!</definedName>
    <definedName name="IPsumm" localSheetId="10">#REF!</definedName>
    <definedName name="IPsumm" localSheetId="13">#REF!</definedName>
    <definedName name="IPsumm" localSheetId="14">'6.5 Hospital Participation'!#REF!</definedName>
    <definedName name="IPsumm" localSheetId="15">'6.7 ACO Mgt Salaries'!#REF!</definedName>
    <definedName name="IPsumm" localSheetId="16">#REF!</definedName>
    <definedName name="IPsumm" localSheetId="18">#REF!</definedName>
    <definedName name="IPsumm" localSheetId="22">#REF!</definedName>
    <definedName name="IPsumm" localSheetId="23">'9.1 APM Quality Measures'!#REF!</definedName>
    <definedName name="IPsumm" localSheetId="5">#REF!</definedName>
    <definedName name="IPsumm">#REF!</definedName>
    <definedName name="LastClaimTriangleDate">'[18]User Input'!$L$14</definedName>
    <definedName name="LastClaimTriangleMonth">'[18]User Input'!$L$13</definedName>
    <definedName name="LastClaimTriangleYear">'[18]User Input'!$L$12</definedName>
    <definedName name="Level">'[26]Client Profile'!$L$7</definedName>
    <definedName name="LookupTable" localSheetId="0">'[20]Budget Input'!$H$882:$N$905</definedName>
    <definedName name="LookupTable" localSheetId="1">'[20]Budget Input'!$H$882:$N$905</definedName>
    <definedName name="LookupTable" localSheetId="13">'[20]Budget Input'!$H$882:$N$905</definedName>
    <definedName name="LookupTable" localSheetId="15">'[20]Budget Input'!$H$882:$N$905</definedName>
    <definedName name="LookupTable" localSheetId="16">'[21]Budget Input'!$H$882:$N$905</definedName>
    <definedName name="LookupTable" localSheetId="5">'[20]Budget Input'!$H$882:$N$905</definedName>
    <definedName name="LookupTable" localSheetId="12">'[21]Budget Input'!$H$882:$N$905</definedName>
    <definedName name="LookupTable">'[22]Budget Input'!$H$882:$N$905</definedName>
    <definedName name="LT2ST" localSheetId="1" hidden="1">#REF!</definedName>
    <definedName name="LT2ST" localSheetId="13" hidden="1">#REF!</definedName>
    <definedName name="LT2ST" localSheetId="16" hidden="1">#REF!</definedName>
    <definedName name="LT2ST" localSheetId="18" hidden="1">#REF!</definedName>
    <definedName name="LT2ST" hidden="1">#REF!</definedName>
    <definedName name="lt2st1" localSheetId="1">'[38]Instructions and Tips'!#REF!</definedName>
    <definedName name="lt2st1" localSheetId="16">'[38]Instructions and Tips'!#REF!</definedName>
    <definedName name="lt2st1" localSheetId="18">'[38]Instructions and Tips'!#REF!</definedName>
    <definedName name="lt2st1">'[38]Instructions and Tips'!#REF!</definedName>
    <definedName name="lt2st2" localSheetId="1" hidden="1">#REF!</definedName>
    <definedName name="lt2st2" localSheetId="13" hidden="1">#REF!</definedName>
    <definedName name="lt2st2" localSheetId="16" hidden="1">#REF!</definedName>
    <definedName name="lt2st2" localSheetId="18" hidden="1">#REF!</definedName>
    <definedName name="lt2st2" hidden="1">#REF!</definedName>
    <definedName name="lt2st3" localSheetId="13">#REF!</definedName>
    <definedName name="lt2st3" localSheetId="18">#REF!</definedName>
    <definedName name="lt2st3">#REF!</definedName>
    <definedName name="manual_startup_adj" localSheetId="13">#REF!</definedName>
    <definedName name="manual_startup_adj" localSheetId="18">#REF!</definedName>
    <definedName name="manual_startup_adj">#REF!</definedName>
    <definedName name="ManualTrendRate">'[18]User Input'!$S$24</definedName>
    <definedName name="Mar_Bank_statements" localSheetId="1">#REF!</definedName>
    <definedName name="Mar_Bank_statements" localSheetId="18">#REF!</definedName>
    <definedName name="Mar_Bank_statements">#REF!</definedName>
    <definedName name="MASTER" localSheetId="13">#REF!</definedName>
    <definedName name="MASTER" localSheetId="16">#REF!</definedName>
    <definedName name="MASTER" localSheetId="18">#REF!</definedName>
    <definedName name="MASTER">#REF!</definedName>
    <definedName name="master_def" localSheetId="0">#REF!</definedName>
    <definedName name="master_def" localSheetId="1">#REF!</definedName>
    <definedName name="master_def" localSheetId="9">#REF!</definedName>
    <definedName name="master_def" localSheetId="10">#REF!</definedName>
    <definedName name="master_def" localSheetId="13">#REF!</definedName>
    <definedName name="master_def" localSheetId="14">'6.5 Hospital Participation'!#REF!</definedName>
    <definedName name="master_def" localSheetId="15">'6.7 ACO Mgt Salaries'!#REF!</definedName>
    <definedName name="master_def" localSheetId="16">#REF!</definedName>
    <definedName name="master_def" localSheetId="18">#REF!</definedName>
    <definedName name="master_def" localSheetId="22">#REF!</definedName>
    <definedName name="master_def" localSheetId="23">'9.1 APM Quality Measures'!#REF!</definedName>
    <definedName name="master_def" localSheetId="5">#REF!</definedName>
    <definedName name="master_def">#REF!</definedName>
    <definedName name="Mcaid_AR" localSheetId="0">#REF!</definedName>
    <definedName name="Mcaid_AR" localSheetId="1">#REF!</definedName>
    <definedName name="Mcaid_AR" localSheetId="9">#REF!</definedName>
    <definedName name="Mcaid_AR" localSheetId="10">#REF!</definedName>
    <definedName name="Mcaid_AR" localSheetId="13">#REF!</definedName>
    <definedName name="Mcaid_AR" localSheetId="16">#REF!</definedName>
    <definedName name="Mcaid_AR" localSheetId="18">#REF!</definedName>
    <definedName name="Mcaid_AR" localSheetId="22">#REF!</definedName>
    <definedName name="Mcaid_AR" localSheetId="23">'9.1 APM Quality Measures'!#REF!</definedName>
    <definedName name="Mcaid_AR" localSheetId="5">#REF!</definedName>
    <definedName name="Mcaid_AR">#REF!</definedName>
    <definedName name="Mcare_AR" localSheetId="0">#REF!</definedName>
    <definedName name="Mcare_AR" localSheetId="1">#REF!</definedName>
    <definedName name="Mcare_AR" localSheetId="9">#REF!</definedName>
    <definedName name="Mcare_AR" localSheetId="10">#REF!</definedName>
    <definedName name="Mcare_AR" localSheetId="13">#REF!</definedName>
    <definedName name="Mcare_AR" localSheetId="16">#REF!</definedName>
    <definedName name="Mcare_AR" localSheetId="18">#REF!</definedName>
    <definedName name="Mcare_AR" localSheetId="22">#REF!</definedName>
    <definedName name="Mcare_AR" localSheetId="23">'9.1 APM Quality Measures'!#REF!</definedName>
    <definedName name="Mcare_AR" localSheetId="5">#REF!</definedName>
    <definedName name="Mcare_AR">#REF!</definedName>
    <definedName name="MetaSet">[10]Orientation!$C$22</definedName>
    <definedName name="model2" localSheetId="1" hidden="1">{"umarea",#N/A,FALSE,"Starting Cost";"umagesex",#N/A,FALSE,"Starting Cost";"umbenlim",#N/A,FALSE,"Starting Cost";"umprovdisc",#N/A,FALSE,"Starting Cost";"umother",#N/A,FALSE,"Starting Cost";"umtrend",#N/A,FALSE,"Starting Cost"}</definedName>
    <definedName name="model2" localSheetId="13" hidden="1">{"umarea",#N/A,FALSE,"Starting Cost";"umagesex",#N/A,FALSE,"Starting Cost";"umbenlim",#N/A,FALSE,"Starting Cost";"umprovdisc",#N/A,FALSE,"Starting Cost";"umother",#N/A,FALSE,"Starting Cost";"umtrend",#N/A,FALSE,"Starting Cost"}</definedName>
    <definedName name="model2" localSheetId="16" hidden="1">{"umarea",#N/A,FALSE,"Starting Cost";"umagesex",#N/A,FALSE,"Starting Cost";"umbenlim",#N/A,FALSE,"Starting Cost";"umprovdisc",#N/A,FALSE,"Starting Cost";"umother",#N/A,FALSE,"Starting Cost";"umtrend",#N/A,FALSE,"Starting Cost"}</definedName>
    <definedName name="model2" localSheetId="17" hidden="1">{"umarea",#N/A,FALSE,"Starting Cost";"umagesex",#N/A,FALSE,"Starting Cost";"umbenlim",#N/A,FALSE,"Starting Cost";"umprovdisc",#N/A,FALSE,"Starting Cost";"umother",#N/A,FALSE,"Starting Cost";"umtrend",#N/A,FALSE,"Starting Cost"}</definedName>
    <definedName name="model2" localSheetId="18" hidden="1">{"umarea",#N/A,FALSE,"Starting Cost";"umagesex",#N/A,FALSE,"Starting Cost";"umbenlim",#N/A,FALSE,"Starting Cost";"umprovdisc",#N/A,FALSE,"Starting Cost";"umother",#N/A,FALSE,"Starting Cost";"umtrend",#N/A,FALSE,"Starting Cost"}</definedName>
    <definedName name="model2" localSheetId="21" hidden="1">{"umarea",#N/A,FALSE,"Starting Cost";"umagesex",#N/A,FALSE,"Starting Cost";"umbenlim",#N/A,FALSE,"Starting Cost";"umprovdisc",#N/A,FALSE,"Starting Cost";"umother",#N/A,FALSE,"Starting Cost";"umtrend",#N/A,FALSE,"Starting Cost"}</definedName>
    <definedName name="model2" localSheetId="23" hidden="1">{"umarea",#N/A,FALSE,"Starting Cost";"umagesex",#N/A,FALSE,"Starting Cost";"umbenlim",#N/A,FALSE,"Starting Cost";"umprovdisc",#N/A,FALSE,"Starting Cost";"umother",#N/A,FALSE,"Starting Cost";"umtrend",#N/A,FALSE,"Starting Cost"}</definedName>
    <definedName name="model2" hidden="1">{"umarea",#N/A,FALSE,"Starting Cost";"umagesex",#N/A,FALSE,"Starting Cost";"umbenlim",#N/A,FALSE,"Starting Cost";"umprovdisc",#N/A,FALSE,"Starting Cost";"umother",#N/A,FALSE,"Starting Cost";"umtrend",#N/A,FALSE,"Starting Cost"}</definedName>
    <definedName name="monroe" localSheetId="0">#REF!</definedName>
    <definedName name="monroe" localSheetId="1">#REF!</definedName>
    <definedName name="monroe" localSheetId="9">#REF!</definedName>
    <definedName name="monroe" localSheetId="10">#REF!</definedName>
    <definedName name="monroe" localSheetId="13">#REF!</definedName>
    <definedName name="monroe" localSheetId="14">'6.5 Hospital Participation'!#REF!</definedName>
    <definedName name="monroe" localSheetId="15">'6.7 ACO Mgt Salaries'!#REF!</definedName>
    <definedName name="monroe" localSheetId="16">#REF!</definedName>
    <definedName name="monroe" localSheetId="18">#REF!</definedName>
    <definedName name="monroe" localSheetId="22">#REF!</definedName>
    <definedName name="monroe" localSheetId="23">'9.1 APM Quality Measures'!#REF!</definedName>
    <definedName name="monroe" localSheetId="5">#REF!</definedName>
    <definedName name="monroe">#REF!</definedName>
    <definedName name="Month">[39]RVUs!$B$3</definedName>
    <definedName name="MONTH1">'[40]Rev-Exp-Stats'!$C$73</definedName>
    <definedName name="MonthsForAveraging">'[18]User Input'!$S$15</definedName>
    <definedName name="MonthsForTrendBase">'[24]User Input'!$S$23</definedName>
    <definedName name="MonthsOfData">'[18]User Input'!$L$18</definedName>
    <definedName name="Name" localSheetId="1">#REF!</definedName>
    <definedName name="Name" localSheetId="13">#REF!</definedName>
    <definedName name="Name" localSheetId="16">#REF!</definedName>
    <definedName name="Name" localSheetId="18">#REF!</definedName>
    <definedName name="Name">#REF!</definedName>
    <definedName name="nE_18_trnd_factor" localSheetId="13">#REF!</definedName>
    <definedName name="nE_18_trnd_factor" localSheetId="18">#REF!</definedName>
    <definedName name="nE_18_trnd_factor">#REF!</definedName>
    <definedName name="nE_19_trnd_factor">'[19]Benchmark Dec.2018'!$M$26</definedName>
    <definedName name="ne_19_trnf_factor2" localSheetId="1">#REF!</definedName>
    <definedName name="ne_19_trnf_factor2" localSheetId="13">#REF!</definedName>
    <definedName name="ne_19_trnf_factor2" localSheetId="16">#REF!</definedName>
    <definedName name="ne_19_trnf_factor2" localSheetId="18">#REF!</definedName>
    <definedName name="ne_19_trnf_factor2">#REF!</definedName>
    <definedName name="NetGross" localSheetId="0">'[41]Net to Gross'!$A$6:$L$132</definedName>
    <definedName name="NetGross" localSheetId="1">'[41]Net to Gross'!$A$6:$L$132</definedName>
    <definedName name="NetGross" localSheetId="13">'[41]Net to Gross'!$A$6:$L$132</definedName>
    <definedName name="NetGross" localSheetId="15">'[41]Net to Gross'!$A$6:$L$132</definedName>
    <definedName name="NetGross" localSheetId="16">'[42]Net to Gross'!$A$6:$L$132</definedName>
    <definedName name="NetGross" localSheetId="5">'[41]Net to Gross'!$A$6:$L$132</definedName>
    <definedName name="NetGross" localSheetId="12">'[42]Net to Gross'!$A$6:$L$132</definedName>
    <definedName name="NetGross">'[43]Net to Gross'!$A$6:$L$132</definedName>
    <definedName name="Network_Complexity_Factor">[26]Assumptions!$E$30</definedName>
    <definedName name="new" localSheetId="1">[2]opsumm!#REF!</definedName>
    <definedName name="new" localSheetId="18">[2]opsumm!#REF!</definedName>
    <definedName name="new">[2]opsumm!#REF!</definedName>
    <definedName name="NewAR" localSheetId="0">#REF!</definedName>
    <definedName name="NewAR" localSheetId="1">#REF!</definedName>
    <definedName name="NewAR" localSheetId="9">#REF!</definedName>
    <definedName name="NewAR" localSheetId="10">#REF!</definedName>
    <definedName name="NewAR" localSheetId="13">#REF!</definedName>
    <definedName name="NewAR" localSheetId="14">'6.5 Hospital Participation'!#REF!</definedName>
    <definedName name="NewAR" localSheetId="15">'6.7 ACO Mgt Salaries'!#REF!</definedName>
    <definedName name="NewAR" localSheetId="16">#REF!</definedName>
    <definedName name="NewAR" localSheetId="18">#REF!</definedName>
    <definedName name="NewAR" localSheetId="22">#REF!</definedName>
    <definedName name="NewAR" localSheetId="23">'9.1 APM Quality Measures'!#REF!</definedName>
    <definedName name="NewAR" localSheetId="5">#REF!</definedName>
    <definedName name="NewAR">#REF!</definedName>
    <definedName name="NRA" localSheetId="16">#REF!</definedName>
    <definedName name="NRA" localSheetId="18">#REF!</definedName>
    <definedName name="NRA">#REF!</definedName>
    <definedName name="o" localSheetId="0">#REF!</definedName>
    <definedName name="o" localSheetId="1">#REF!</definedName>
    <definedName name="o" localSheetId="9">#REF!</definedName>
    <definedName name="o" localSheetId="10">#REF!</definedName>
    <definedName name="o" localSheetId="13">#REF!</definedName>
    <definedName name="o" localSheetId="16">#REF!</definedName>
    <definedName name="o" localSheetId="18">#REF!</definedName>
    <definedName name="o" localSheetId="22">#REF!</definedName>
    <definedName name="o" localSheetId="23">'9.1 APM Quality Measures'!#REF!</definedName>
    <definedName name="o" localSheetId="5">#REF!</definedName>
    <definedName name="o">#REF!</definedName>
    <definedName name="OctFY15" localSheetId="16" hidden="1">#REF!</definedName>
    <definedName name="OctFY15" localSheetId="18" hidden="1">#REF!</definedName>
    <definedName name="OctFY15" hidden="1">#REF!</definedName>
    <definedName name="October" localSheetId="18">#REF!</definedName>
    <definedName name="October">#REF!</definedName>
    <definedName name="ocv8.1" localSheetId="18">#REF!</definedName>
    <definedName name="ocv8.1">#REF!</definedName>
    <definedName name="ok" localSheetId="18">#REF!</definedName>
    <definedName name="ok">#REF!</definedName>
    <definedName name="Operational_Accounts" localSheetId="0">#REF!</definedName>
    <definedName name="Operational_Accounts" localSheetId="1">#REF!</definedName>
    <definedName name="Operational_Accounts" localSheetId="9">#REF!</definedName>
    <definedName name="Operational_Accounts" localSheetId="10">#REF!</definedName>
    <definedName name="Operational_Accounts" localSheetId="13">#REF!</definedName>
    <definedName name="Operational_Accounts" localSheetId="16">#REF!</definedName>
    <definedName name="Operational_Accounts" localSheetId="18">#REF!</definedName>
    <definedName name="Operational_Accounts" localSheetId="22">#REF!</definedName>
    <definedName name="Operational_Accounts" localSheetId="23">'9.1 APM Quality Measures'!#REF!</definedName>
    <definedName name="Operational_Accounts" localSheetId="5">#REF!</definedName>
    <definedName name="Operational_Accounts">#REF!</definedName>
    <definedName name="Operational_Accounts2" localSheetId="13">#REF!</definedName>
    <definedName name="Operational_Accounts2" localSheetId="16">#REF!</definedName>
    <definedName name="Operational_Accounts2" localSheetId="18">#REF!</definedName>
    <definedName name="Operational_Accounts2" localSheetId="23">'9.1 APM Quality Measures'!#REF!</definedName>
    <definedName name="Operational_Accounts2">#REF!</definedName>
    <definedName name="opsumm" localSheetId="1">#REF!</definedName>
    <definedName name="opsumm" localSheetId="13">#REF!</definedName>
    <definedName name="opsumm" localSheetId="16">#REF!</definedName>
    <definedName name="opsumm" localSheetId="18">#REF!</definedName>
    <definedName name="opsumm" localSheetId="23">'9.1 APM Quality Measures'!#REF!</definedName>
    <definedName name="opsumm">#REF!</definedName>
    <definedName name="Options">[44]List!$B$3:$B$52</definedName>
    <definedName name="Org" localSheetId="1">#REF!</definedName>
    <definedName name="Org" localSheetId="13">#REF!</definedName>
    <definedName name="Org" localSheetId="16">#REF!</definedName>
    <definedName name="Org" localSheetId="18">#REF!</definedName>
    <definedName name="Org">#REF!</definedName>
    <definedName name="OutSum" localSheetId="0">#REF!</definedName>
    <definedName name="OutSum" localSheetId="1">#REF!</definedName>
    <definedName name="OutSum" localSheetId="9">#REF!</definedName>
    <definedName name="OutSum" localSheetId="10">#REF!</definedName>
    <definedName name="OutSum" localSheetId="13">#REF!</definedName>
    <definedName name="OutSum" localSheetId="14">'6.5 Hospital Participation'!#REF!</definedName>
    <definedName name="OutSum" localSheetId="15">'6.7 ACO Mgt Salaries'!#REF!</definedName>
    <definedName name="OutSum" localSheetId="16">#REF!</definedName>
    <definedName name="OutSum" localSheetId="18">#REF!</definedName>
    <definedName name="OutSum" localSheetId="22">#REF!</definedName>
    <definedName name="OutSum" localSheetId="23">'9.1 APM Quality Measures'!#REF!</definedName>
    <definedName name="OutSum" localSheetId="5">#REF!</definedName>
    <definedName name="OutSum">#REF!</definedName>
    <definedName name="PaidClaims">'[18]Paid Claims'!$C$3:$BC$52</definedName>
    <definedName name="Patient_Days_IP" localSheetId="0">#REF!</definedName>
    <definedName name="Patient_Days_IP" localSheetId="1">#REF!</definedName>
    <definedName name="Patient_Days_IP" localSheetId="9">#REF!</definedName>
    <definedName name="Patient_Days_IP" localSheetId="10">#REF!</definedName>
    <definedName name="Patient_Days_IP" localSheetId="13">#REF!</definedName>
    <definedName name="Patient_Days_IP" localSheetId="16">#REF!</definedName>
    <definedName name="Patient_Days_IP" localSheetId="18">#REF!</definedName>
    <definedName name="Patient_Days_IP" localSheetId="22">#REF!</definedName>
    <definedName name="Patient_Days_IP" localSheetId="23">'9.1 APM Quality Measures'!#REF!</definedName>
    <definedName name="Patient_Days_IP" localSheetId="5">#REF!</definedName>
    <definedName name="Patient_Days_IP">#REF!</definedName>
    <definedName name="PAYER" localSheetId="0">#REF!</definedName>
    <definedName name="PAYER" localSheetId="1">#REF!</definedName>
    <definedName name="PAYER" localSheetId="9">#REF!</definedName>
    <definedName name="PAYER" localSheetId="10">#REF!</definedName>
    <definedName name="PAYER" localSheetId="13">#REF!</definedName>
    <definedName name="PAYER" localSheetId="16">#REF!</definedName>
    <definedName name="PAYER" localSheetId="18">#REF!</definedName>
    <definedName name="PAYER" localSheetId="22">#REF!</definedName>
    <definedName name="PAYER" localSheetId="23">'9.1 APM Quality Measures'!#REF!</definedName>
    <definedName name="PAYER" localSheetId="5">#REF!</definedName>
    <definedName name="PAYER">#REF!</definedName>
    <definedName name="Percent">[45]Sheet3!$C$43</definedName>
    <definedName name="Period" localSheetId="1">#REF!</definedName>
    <definedName name="Period" localSheetId="13">#REF!</definedName>
    <definedName name="Period" localSheetId="16">#REF!</definedName>
    <definedName name="Period" localSheetId="18">#REF!</definedName>
    <definedName name="Period">#REF!</definedName>
    <definedName name="Period_No.">[46]Ranges!$B$2</definedName>
    <definedName name="Peripheral_Complexity_Factor">[26]Assumptions!$F$30</definedName>
    <definedName name="Peripheral_Depreciation_Term">[26]Assumptions!$C$22</definedName>
    <definedName name="PF">'[45]Vol&amp;Exp'!$W$56</definedName>
    <definedName name="physician_table">'[47]Source Data Summary'!$B$3:$AB$431</definedName>
    <definedName name="physician_table_12">'[48]Source Data'!$B$3:$AB$116</definedName>
    <definedName name="PL" localSheetId="0">#REF!</definedName>
    <definedName name="PL" localSheetId="1">#REF!</definedName>
    <definedName name="PL" localSheetId="9">#REF!</definedName>
    <definedName name="PL" localSheetId="10">#REF!</definedName>
    <definedName name="PL" localSheetId="13">#REF!</definedName>
    <definedName name="PL" localSheetId="14">'6.5 Hospital Participation'!#REF!</definedName>
    <definedName name="PL" localSheetId="15">'6.7 ACO Mgt Salaries'!#REF!</definedName>
    <definedName name="PL" localSheetId="16">#REF!</definedName>
    <definedName name="PL" localSheetId="18">#REF!</definedName>
    <definedName name="PL" localSheetId="22">#REF!</definedName>
    <definedName name="PL" localSheetId="23">'9.1 APM Quality Measures'!#REF!</definedName>
    <definedName name="PL" localSheetId="5">#REF!</definedName>
    <definedName name="PL">#REF!</definedName>
    <definedName name="Plant_Offset">[49]Factors!$F$3</definedName>
    <definedName name="PosChange" localSheetId="0">'[50]Detailed Changes'!$B$41:$D$52</definedName>
    <definedName name="PosChange" localSheetId="1">'[50]Detailed Changes'!$B$41:$D$52</definedName>
    <definedName name="PosChange" localSheetId="13">'[50]Detailed Changes'!$B$41:$D$52</definedName>
    <definedName name="PosChange" localSheetId="15">'[50]Detailed Changes'!$B$41:$D$52</definedName>
    <definedName name="PosChange" localSheetId="16">'[51]Detailed Changes'!$B$41:$D$52</definedName>
    <definedName name="PosChange" localSheetId="5">'[50]Detailed Changes'!$B$41:$D$52</definedName>
    <definedName name="PosChange" localSheetId="12">'[51]Detailed Changes'!$B$41:$D$52</definedName>
    <definedName name="PosChange">'[52]Detailed Changes'!$B$41:$D$52</definedName>
    <definedName name="PPSSummary" localSheetId="0">#REF!</definedName>
    <definedName name="PPSSummary" localSheetId="1">#REF!</definedName>
    <definedName name="PPSSummary" localSheetId="9">#REF!</definedName>
    <definedName name="PPSSummary" localSheetId="10">#REF!</definedName>
    <definedName name="PPSSummary" localSheetId="13">#REF!</definedName>
    <definedName name="PPSSummary" localSheetId="14">'6.5 Hospital Participation'!#REF!</definedName>
    <definedName name="PPSSummary" localSheetId="15">'6.7 ACO Mgt Salaries'!#REF!</definedName>
    <definedName name="PPSSummary" localSheetId="16">#REF!</definedName>
    <definedName name="PPSSummary" localSheetId="18">#REF!</definedName>
    <definedName name="PPSSummary" localSheetId="22">#REF!</definedName>
    <definedName name="PPSSummary" localSheetId="23">'9.1 APM Quality Measures'!#REF!</definedName>
    <definedName name="PPSSummary" localSheetId="5">#REF!</definedName>
    <definedName name="PPSSummary">#REF!</definedName>
    <definedName name="PracticeName" localSheetId="16">#REF!</definedName>
    <definedName name="PracticeName" localSheetId="18">#REF!</definedName>
    <definedName name="PracticeName">#REF!</definedName>
    <definedName name="Prescriptions" localSheetId="0" hidden="1">{"add",#N/A,FALSE,"code"}</definedName>
    <definedName name="Prescriptions" localSheetId="1" hidden="1">{"add",#N/A,FALSE,"code"}</definedName>
    <definedName name="Prescriptions" localSheetId="9" hidden="1">{"add",#N/A,FALSE,"code"}</definedName>
    <definedName name="Prescriptions" localSheetId="10" hidden="1">{"add",#N/A,FALSE,"code"}</definedName>
    <definedName name="Prescriptions" localSheetId="13" hidden="1">{"add",#N/A,FALSE,"code"}</definedName>
    <definedName name="Prescriptions" localSheetId="14" hidden="1">{"add",#N/A,FALSE,"code"}</definedName>
    <definedName name="Prescriptions" localSheetId="15" hidden="1">{"add",#N/A,FALSE,"code"}</definedName>
    <definedName name="Prescriptions" localSheetId="16" hidden="1">{"add",#N/A,FALSE,"code"}</definedName>
    <definedName name="Prescriptions" localSheetId="17" hidden="1">{"add",#N/A,FALSE,"code"}</definedName>
    <definedName name="Prescriptions" localSheetId="18" hidden="1">{"add",#N/A,FALSE,"code"}</definedName>
    <definedName name="Prescriptions" localSheetId="20" hidden="1">{"add",#N/A,FALSE,"code"}</definedName>
    <definedName name="Prescriptions" localSheetId="19" hidden="1">{"add",#N/A,FALSE,"code"}</definedName>
    <definedName name="Prescriptions" localSheetId="21" hidden="1">{"add",#N/A,FALSE,"code"}</definedName>
    <definedName name="Prescriptions" localSheetId="22" hidden="1">{"add",#N/A,FALSE,"code"}</definedName>
    <definedName name="Prescriptions" localSheetId="23" hidden="1">{"add",#N/A,FALSE,"code"}</definedName>
    <definedName name="Prescriptions" localSheetId="5" hidden="1">{"add",#N/A,FALSE,"code"}</definedName>
    <definedName name="Prescriptions" localSheetId="12" hidden="1">{"add",#N/A,FALSE,"code"}</definedName>
    <definedName name="Prescriptions" hidden="1">{"add",#N/A,FALSE,"code"}</definedName>
    <definedName name="Prime" localSheetId="1">#REF!</definedName>
    <definedName name="Prime" localSheetId="16">#REF!</definedName>
    <definedName name="Prime" localSheetId="18">#REF!</definedName>
    <definedName name="Prime">#REF!</definedName>
    <definedName name="primtbl">[10]Orientation!$C$23</definedName>
    <definedName name="_xlnm.Print_Area" localSheetId="0">'2.1 Organizations List '!$B$1:$G$8</definedName>
    <definedName name="_xlnm.Print_Area" localSheetId="1">'2.2 Provider List'!$A$1:$G$9</definedName>
    <definedName name="_xlnm.Print_Area" localSheetId="8">'4.3 Trend Rates'!$A$1:$J$25</definedName>
    <definedName name="_xlnm.Print_Area" localSheetId="13">#REF!</definedName>
    <definedName name="_xlnm.Print_Area" localSheetId="17">'7.1 ACO Clinical Focus Areas'!$A$1:$T$19</definedName>
    <definedName name="_xlnm.Print_Area" localSheetId="22">'7.5 Care Coord Payments'!$A$1:$L$9</definedName>
    <definedName name="_xlnm.Print_Area" localSheetId="23">'9.1 APM Quality Measures'!$A$1:$C$42</definedName>
    <definedName name="_xlnm.Print_Area" localSheetId="12">'Sec 6 Variance Analysis'!$A$1:$Q$57</definedName>
    <definedName name="_xlnm.Print_Area">#REF!</definedName>
    <definedName name="_xlnm.Print_Titles" localSheetId="9">'5.1 Risk Payer RBE'!$A:$A</definedName>
    <definedName name="_xlnm.Print_Titles" localSheetId="10">'5.2 Settlement SS and Loss'!$6:$6</definedName>
    <definedName name="_xlnm.Print_Titles" localSheetId="13">'6.4 Sources Uses'!$A:$A</definedName>
    <definedName name="_xlnm.Print_Titles" localSheetId="19">'7.3 Pop Health Pmt Reform'!$3:$3</definedName>
    <definedName name="_xlnm.Print_Titles" localSheetId="23">'9.1 APM Quality Measures'!$3:$3</definedName>
    <definedName name="_xlnm.Print_Titles" localSheetId="5">#REF!</definedName>
    <definedName name="_xlnm.Print_Titles" localSheetId="12">'Sec 6 Variance Analysis'!$1:$2</definedName>
    <definedName name="_xlnm.Print_Titles">#REF!</definedName>
    <definedName name="PRIOR" localSheetId="1">TVHP [53]PRIOR!$A$1:$C$5</definedName>
    <definedName name="PRIOR" localSheetId="17">TVHP [53]PRIOR!$A$1:$C$5</definedName>
    <definedName name="PRIOR" localSheetId="18">TVHP [53]PRIOR!$A$1:$C$5</definedName>
    <definedName name="PRIOR" localSheetId="21">TVHP [53]PRIOR!$A$1:$C$5</definedName>
    <definedName name="PRIOR" localSheetId="23">TVHP [53]PRIOR!$A$1:$C$5</definedName>
    <definedName name="PRIOR">TVHP [53]PRIOR!$A$1:$C$5</definedName>
    <definedName name="PRO">#N/A</definedName>
    <definedName name="ProClickURL" localSheetId="1">#REF!</definedName>
    <definedName name="ProClickURL" localSheetId="13">#REF!</definedName>
    <definedName name="ProClickURL" localSheetId="16">#REF!</definedName>
    <definedName name="ProClickURL" localSheetId="18">#REF!</definedName>
    <definedName name="ProClickURL">#REF!</definedName>
    <definedName name="Product">'[18]User Input'!$E$18</definedName>
    <definedName name="prof" localSheetId="0">#REF!</definedName>
    <definedName name="prof" localSheetId="1">#REF!</definedName>
    <definedName name="prof" localSheetId="9">#REF!</definedName>
    <definedName name="prof" localSheetId="10">#REF!</definedName>
    <definedName name="prof" localSheetId="13">#REF!</definedName>
    <definedName name="prof" localSheetId="16">#REF!</definedName>
    <definedName name="prof" localSheetId="18">#REF!</definedName>
    <definedName name="prof" localSheetId="22">#REF!</definedName>
    <definedName name="prof" localSheetId="23">'9.1 APM Quality Measures'!#REF!</definedName>
    <definedName name="prof" localSheetId="5">#REF!</definedName>
    <definedName name="prof">#REF!</definedName>
    <definedName name="Project" localSheetId="16">#REF!</definedName>
    <definedName name="Project" localSheetId="18">#REF!</definedName>
    <definedName name="Project">#REF!</definedName>
    <definedName name="ProjectionMethod">'[24]User Input'!$S$20</definedName>
    <definedName name="ProviderFTE" localSheetId="1" hidden="1">{#N/A,#N/A,FALSE,"HeadCnt"}</definedName>
    <definedName name="ProviderFTE" localSheetId="13" hidden="1">{#N/A,#N/A,FALSE,"HeadCnt"}</definedName>
    <definedName name="ProviderFTE" localSheetId="16" hidden="1">{#N/A,#N/A,FALSE,"HeadCnt"}</definedName>
    <definedName name="ProviderFTE" localSheetId="17" hidden="1">{#N/A,#N/A,FALSE,"HeadCnt"}</definedName>
    <definedName name="ProviderFTE" localSheetId="18" hidden="1">{#N/A,#N/A,FALSE,"HeadCnt"}</definedName>
    <definedName name="ProviderFTE" localSheetId="21" hidden="1">{#N/A,#N/A,FALSE,"HeadCnt"}</definedName>
    <definedName name="ProviderFTE" localSheetId="23" hidden="1">{#N/A,#N/A,FALSE,"HeadCnt"}</definedName>
    <definedName name="ProviderFTE" hidden="1">{#N/A,#N/A,FALSE,"HeadCnt"}</definedName>
    <definedName name="Qtr">[31]Tables!$B$32</definedName>
    <definedName name="Rate_nmc" localSheetId="0" hidden="1">#REF!</definedName>
    <definedName name="Rate_nmc" localSheetId="1" hidden="1">#REF!</definedName>
    <definedName name="Rate_nmc" localSheetId="9" hidden="1">#REF!</definedName>
    <definedName name="Rate_nmc" localSheetId="10" hidden="1">#REF!</definedName>
    <definedName name="Rate_nmc" localSheetId="13" hidden="1">#REF!</definedName>
    <definedName name="Rate_nmc" localSheetId="16" hidden="1">#REF!</definedName>
    <definedName name="Rate_nmc" localSheetId="18" hidden="1">#REF!</definedName>
    <definedName name="Rate_nmc" localSheetId="22" hidden="1">#REF!</definedName>
    <definedName name="Rate_nmc" localSheetId="23" hidden="1">'9.1 APM Quality Measures'!#REF!</definedName>
    <definedName name="Rate_nmc" localSheetId="5" hidden="1">#REF!</definedName>
    <definedName name="Rate_nmc" hidden="1">#REF!</definedName>
    <definedName name="Rate_nmc1" localSheetId="13" hidden="1">#REF!</definedName>
    <definedName name="Rate_nmc1" localSheetId="16" hidden="1">#REF!</definedName>
    <definedName name="Rate_nmc1" localSheetId="18" hidden="1">#REF!</definedName>
    <definedName name="Rate_nmc1" localSheetId="23" hidden="1">'9.1 APM Quality Measures'!#REF!</definedName>
    <definedName name="Rate_nmc1" hidden="1">#REF!</definedName>
    <definedName name="REHAB" localSheetId="0">'[54]M''care IP DRG'!#REF!</definedName>
    <definedName name="REHAB" localSheetId="1">'[54]M''care IP DRG'!#REF!</definedName>
    <definedName name="REHAB" localSheetId="13">'[54]M''care IP DRG'!#REF!</definedName>
    <definedName name="REHAB" localSheetId="15">'[54]M''care IP DRG'!#REF!</definedName>
    <definedName name="REHAB" localSheetId="16">'[55]M''care IP DRG'!#REF!</definedName>
    <definedName name="REHAB" localSheetId="18">'[56]M''care IP DRG'!#REF!</definedName>
    <definedName name="REHAB" localSheetId="23">'[56]M''care IP DRG'!#REF!</definedName>
    <definedName name="REHAB" localSheetId="5">'[54]M''care IP DRG'!#REF!</definedName>
    <definedName name="REHAB" localSheetId="12">'[55]M''care IP DRG'!#REF!</definedName>
    <definedName name="REHAB">'[56]M''care IP DRG'!#REF!</definedName>
    <definedName name="report_type">[10]Orientation!$C$24</definedName>
    <definedName name="REPORT1" localSheetId="0">#REF!</definedName>
    <definedName name="REPORT1" localSheetId="1">#REF!</definedName>
    <definedName name="REPORT1" localSheetId="9">#REF!</definedName>
    <definedName name="REPORT1" localSheetId="10">#REF!</definedName>
    <definedName name="REPORT1" localSheetId="13">#REF!</definedName>
    <definedName name="REPORT1" localSheetId="14">'6.5 Hospital Participation'!#REF!</definedName>
    <definedName name="REPORT1" localSheetId="15">'6.7 ACO Mgt Salaries'!#REF!</definedName>
    <definedName name="REPORT1" localSheetId="16">#REF!</definedName>
    <definedName name="REPORT1" localSheetId="18">#REF!</definedName>
    <definedName name="REPORT1" localSheetId="22">#REF!</definedName>
    <definedName name="REPORT1" localSheetId="23">'9.1 APM Quality Measures'!#REF!</definedName>
    <definedName name="REPORT1" localSheetId="5">#REF!</definedName>
    <definedName name="REPORT1">#REF!</definedName>
    <definedName name="REPORT11" localSheetId="0">#REF!</definedName>
    <definedName name="REPORT11" localSheetId="1">#REF!</definedName>
    <definedName name="REPORT11" localSheetId="9">#REF!</definedName>
    <definedName name="REPORT11" localSheetId="10">#REF!</definedName>
    <definedName name="REPORT11" localSheetId="13">#REF!</definedName>
    <definedName name="REPORT11" localSheetId="16">#REF!</definedName>
    <definedName name="REPORT11" localSheetId="18">#REF!</definedName>
    <definedName name="REPORT11" localSheetId="22">#REF!</definedName>
    <definedName name="REPORT11" localSheetId="23">'9.1 APM Quality Measures'!#REF!</definedName>
    <definedName name="REPORT11" localSheetId="5">#REF!</definedName>
    <definedName name="REPORT11">#REF!</definedName>
    <definedName name="REPORT3" localSheetId="0">#REF!</definedName>
    <definedName name="REPORT3" localSheetId="1">#REF!</definedName>
    <definedName name="REPORT3" localSheetId="9">#REF!</definedName>
    <definedName name="REPORT3" localSheetId="10">#REF!</definedName>
    <definedName name="REPORT3" localSheetId="13">#REF!</definedName>
    <definedName name="REPORT3" localSheetId="16">#REF!</definedName>
    <definedName name="REPORT3" localSheetId="18">#REF!</definedName>
    <definedName name="REPORT3" localSheetId="22">#REF!</definedName>
    <definedName name="REPORT3" localSheetId="23">'9.1 APM Quality Measures'!#REF!</definedName>
    <definedName name="REPORT3" localSheetId="5">#REF!</definedName>
    <definedName name="REPORT3">#REF!</definedName>
    <definedName name="REPORT4" localSheetId="13">#REF!</definedName>
    <definedName name="REPORT4" localSheetId="16">#REF!</definedName>
    <definedName name="REPORT4" localSheetId="18">#REF!</definedName>
    <definedName name="REPORT4" localSheetId="23">'9.1 APM Quality Measures'!#REF!</definedName>
    <definedName name="REPORT4">#REF!</definedName>
    <definedName name="REPORT5" localSheetId="1">#REF!</definedName>
    <definedName name="REPORT5" localSheetId="13">#REF!</definedName>
    <definedName name="REPORT5" localSheetId="16">#REF!</definedName>
    <definedName name="REPORT5" localSheetId="18">#REF!</definedName>
    <definedName name="REPORT5" localSheetId="23">'9.1 APM Quality Measures'!#REF!</definedName>
    <definedName name="REPORT5">#REF!</definedName>
    <definedName name="REPORT6" localSheetId="1">#REF!</definedName>
    <definedName name="REPORT6" localSheetId="13">#REF!</definedName>
    <definedName name="REPORT6" localSheetId="16">#REF!</definedName>
    <definedName name="REPORT6" localSheetId="18">#REF!</definedName>
    <definedName name="REPORT6" localSheetId="23">'9.1 APM Quality Measures'!#REF!</definedName>
    <definedName name="REPORT6">#REF!</definedName>
    <definedName name="REPORT7" localSheetId="1">#REF!</definedName>
    <definedName name="REPORT7" localSheetId="13">#REF!</definedName>
    <definedName name="REPORT7" localSheetId="16">#REF!</definedName>
    <definedName name="REPORT7" localSheetId="18">#REF!</definedName>
    <definedName name="REPORT7" localSheetId="23">'9.1 APM Quality Measures'!#REF!</definedName>
    <definedName name="REPORT7">#REF!</definedName>
    <definedName name="REPORT8" localSheetId="1">#REF!</definedName>
    <definedName name="REPORT8" localSheetId="13">#REF!</definedName>
    <definedName name="REPORT8" localSheetId="16">#REF!</definedName>
    <definedName name="REPORT8" localSheetId="18">#REF!</definedName>
    <definedName name="REPORT8" localSheetId="23">'9.1 APM Quality Measures'!#REF!</definedName>
    <definedName name="REPORT8">#REF!</definedName>
    <definedName name="ReportVersion">[10]Settings!$D$5</definedName>
    <definedName name="RevbyPayor" localSheetId="0">[41]Stats!$A$8:$V$124</definedName>
    <definedName name="RevbyPayor" localSheetId="1">[41]Stats!$A$8:$V$124</definedName>
    <definedName name="RevbyPayor" localSheetId="13">[41]Stats!$A$8:$V$124</definedName>
    <definedName name="RevbyPayor" localSheetId="15">[41]Stats!$A$8:$V$124</definedName>
    <definedName name="RevbyPayor" localSheetId="16">[42]Stats!$A$8:$V$124</definedName>
    <definedName name="RevbyPayor" localSheetId="5">[41]Stats!$A$8:$V$124</definedName>
    <definedName name="RevbyPayor" localSheetId="12">[42]Stats!$A$8:$V$124</definedName>
    <definedName name="RevbyPayor">[43]Stats!$A$8:$V$124</definedName>
    <definedName name="Revenue" localSheetId="0">#REF!</definedName>
    <definedName name="Revenue" localSheetId="1">#REF!</definedName>
    <definedName name="Revenue" localSheetId="9">#REF!</definedName>
    <definedName name="Revenue" localSheetId="10">#REF!</definedName>
    <definedName name="Revenue" localSheetId="13">#REF!</definedName>
    <definedName name="Revenue" localSheetId="14">'6.5 Hospital Participation'!#REF!</definedName>
    <definedName name="Revenue" localSheetId="15">'6.7 ACO Mgt Salaries'!#REF!</definedName>
    <definedName name="Revenue" localSheetId="16">#REF!</definedName>
    <definedName name="Revenue" localSheetId="18">#REF!</definedName>
    <definedName name="Revenue" localSheetId="22">#REF!</definedName>
    <definedName name="Revenue" localSheetId="23">'9.1 APM Quality Measures'!#REF!</definedName>
    <definedName name="Revenue" localSheetId="5">#REF!</definedName>
    <definedName name="Revenue">#REF!</definedName>
    <definedName name="rftete" localSheetId="16">#REF!</definedName>
    <definedName name="rftete" localSheetId="18">#REF!</definedName>
    <definedName name="rftete">#REF!</definedName>
    <definedName name="rngCreateLog">[10]Delivery!$B$12</definedName>
    <definedName name="rngFilePassword">[10]Delivery!$B$6</definedName>
    <definedName name="rngSourceTab">[10]Delivery!$E$8</definedName>
    <definedName name="Rounding">'[18]User Input'!$S$51</definedName>
    <definedName name="rowgroup">[10]Orientation!$C$17</definedName>
    <definedName name="rowsegment">[10]Orientation!$B$17</definedName>
    <definedName name="ScenGrpList" localSheetId="0">OFFSET([57]Control!$AG$1,0,0,COUNTIF([57]Control!$AG:$AG,"&gt;"""),1)</definedName>
    <definedName name="ScenGrpList" localSheetId="1">OFFSET([57]Control!$AG$1,0,0,COUNTIF([57]Control!$AG:$AG,"&gt;"""),1)</definedName>
    <definedName name="ScenGrpList" localSheetId="13">OFFSET([57]Control!$AG$1,0,0,COUNTIF([57]Control!$AG:$AG,"&gt;"""),1)</definedName>
    <definedName name="ScenGrpList" localSheetId="15">OFFSET([57]Control!$AG$1,0,0,COUNTIF([57]Control!$AG:$AG,"&gt;"""),1)</definedName>
    <definedName name="ScenGrpList" localSheetId="16">OFFSET([57]Control!$AG$1,0,0,COUNTIF([57]Control!$AG:$AG,"&gt;"""),1)</definedName>
    <definedName name="ScenGrpList" localSheetId="5">OFFSET([57]Control!$AG$1,0,0,COUNTIF([57]Control!$AG:$AG,"&gt;"""),1)</definedName>
    <definedName name="ScenGrpList" localSheetId="12">OFFSET([57]Control!$AG$1,0,0,COUNTIF([57]Control!$AG:$AG,"&gt;"""),1)</definedName>
    <definedName name="ScenGrpList">OFFSET([57]Control!$AG$1,0,0,COUNTIF([57]Control!$AG$1:$AG$65536,"&gt;"""),1)</definedName>
    <definedName name="SeasonalityCredibility">'[24]User Input'!$S$29</definedName>
    <definedName name="September" localSheetId="1">#REF!</definedName>
    <definedName name="September" localSheetId="18">#REF!</definedName>
    <definedName name="September">#REF!</definedName>
    <definedName name="Sequential_Group">[10]Settings!$J$6</definedName>
    <definedName name="Sequential_Segment">[10]Settings!$I$6</definedName>
    <definedName name="Sequential_Sort">[10]Settings!$I$10:$J$11</definedName>
    <definedName name="Slicer_Category">#N/A</definedName>
    <definedName name="Software_Complexity_Factor">[26]Assumptions!$D$30</definedName>
    <definedName name="Software_Depreciation_Term">[26]Assumptions!$C$21</definedName>
    <definedName name="sortcol" localSheetId="0">#REF!</definedName>
    <definedName name="sortcol" localSheetId="1">#REF!</definedName>
    <definedName name="sortcol" localSheetId="9">#REF!</definedName>
    <definedName name="sortcol" localSheetId="10">#REF!</definedName>
    <definedName name="sortcol" localSheetId="13">#REF!</definedName>
    <definedName name="sortcol" localSheetId="14">'6.5 Hospital Participation'!#REF!</definedName>
    <definedName name="sortcol" localSheetId="15">'6.7 ACO Mgt Salaries'!#REF!</definedName>
    <definedName name="sortcol" localSheetId="16">#REF!</definedName>
    <definedName name="sortcol" localSheetId="18">#REF!</definedName>
    <definedName name="sortcol" localSheetId="22">#REF!</definedName>
    <definedName name="sortcol" localSheetId="23">'9.1 APM Quality Measures'!#REF!</definedName>
    <definedName name="sortcol" localSheetId="5">#REF!</definedName>
    <definedName name="sortcol">#REF!</definedName>
    <definedName name="source_table">'[47]Source Data Summary'!$B$3:$W$431</definedName>
    <definedName name="source_table_12">'[48]Source Data'!$B$3:$W$116</definedName>
    <definedName name="Staff_Complexity_Factor">[26]Assumptions!$I$30</definedName>
    <definedName name="START" localSheetId="0">#REF!</definedName>
    <definedName name="START" localSheetId="1">#REF!</definedName>
    <definedName name="START" localSheetId="9">#REF!</definedName>
    <definedName name="START" localSheetId="10">#REF!</definedName>
    <definedName name="START" localSheetId="13">#REF!</definedName>
    <definedName name="START" localSheetId="14">'6.5 Hospital Participation'!#REF!</definedName>
    <definedName name="START" localSheetId="15">'6.7 ACO Mgt Salaries'!#REF!</definedName>
    <definedName name="START" localSheetId="16">#REF!</definedName>
    <definedName name="START" localSheetId="18">#REF!</definedName>
    <definedName name="START" localSheetId="22">#REF!</definedName>
    <definedName name="START" localSheetId="23">'9.1 APM Quality Measures'!#REF!</definedName>
    <definedName name="START" localSheetId="5">#REF!</definedName>
    <definedName name="START">#REF!</definedName>
    <definedName name="STAT">[58]List!$A$2:$A$88</definedName>
    <definedName name="Stat2">[58]List!$A$2:$A$88</definedName>
    <definedName name="stipend_net">[48]Stipends!$D$2:$D$216</definedName>
    <definedName name="Sub" localSheetId="1">#REF!</definedName>
    <definedName name="Sub" localSheetId="13">#REF!</definedName>
    <definedName name="Sub" localSheetId="16">#REF!</definedName>
    <definedName name="Sub" localSheetId="18">#REF!</definedName>
    <definedName name="Sub">#REF!</definedName>
    <definedName name="Summary" localSheetId="13">#REF!</definedName>
    <definedName name="Summary" localSheetId="18">#REF!</definedName>
    <definedName name="Summary">#REF!</definedName>
    <definedName name="Supplemental_filter">[10]Settings!$C$31</definedName>
    <definedName name="Time">[25]Options!$L$4:$L$49</definedName>
    <definedName name="timeseries">[10]Orientation!$B$6:$C$13</definedName>
    <definedName name="Types" localSheetId="0">[59]t!$A$2:$A$7</definedName>
    <definedName name="Types" localSheetId="1">[59]t!$A$2:$A$7</definedName>
    <definedName name="Types" localSheetId="13">[59]t!$A$2:$A$7</definedName>
    <definedName name="Types" localSheetId="15">[59]t!$A$2:$A$7</definedName>
    <definedName name="Types" localSheetId="16">[60]t!$A$2:$A$7</definedName>
    <definedName name="Types" localSheetId="5">[59]t!$A$2:$A$7</definedName>
    <definedName name="Types" localSheetId="12">[60]t!$A$2:$A$7</definedName>
    <definedName name="Types">[61]t!$A$2:$A$7</definedName>
    <definedName name="Vendor_Complexity_Factor">[26]Assumptions!$J$30</definedName>
    <definedName name="w" localSheetId="0" hidden="1">{"add",#N/A,FALSE,"code"}</definedName>
    <definedName name="w" localSheetId="1" hidden="1">{"add",#N/A,FALSE,"code"}</definedName>
    <definedName name="w" localSheetId="9" hidden="1">{"add",#N/A,FALSE,"code"}</definedName>
    <definedName name="w" localSheetId="10" hidden="1">{"add",#N/A,FALSE,"code"}</definedName>
    <definedName name="w" localSheetId="13" hidden="1">{"add",#N/A,FALSE,"code"}</definedName>
    <definedName name="w" localSheetId="14" hidden="1">{"add",#N/A,FALSE,"code"}</definedName>
    <definedName name="w" localSheetId="15" hidden="1">{"add",#N/A,FALSE,"code"}</definedName>
    <definedName name="w" localSheetId="16" hidden="1">{"add",#N/A,FALSE,"code"}</definedName>
    <definedName name="w" localSheetId="17" hidden="1">{"add",#N/A,FALSE,"code"}</definedName>
    <definedName name="w" localSheetId="18" hidden="1">{"add",#N/A,FALSE,"code"}</definedName>
    <definedName name="w" localSheetId="20" hidden="1">{"add",#N/A,FALSE,"code"}</definedName>
    <definedName name="w" localSheetId="19" hidden="1">{"add",#N/A,FALSE,"code"}</definedName>
    <definedName name="w" localSheetId="21" hidden="1">{"add",#N/A,FALSE,"code"}</definedName>
    <definedName name="w" localSheetId="22" hidden="1">{"add",#N/A,FALSE,"code"}</definedName>
    <definedName name="w" localSheetId="23" hidden="1">{"add",#N/A,FALSE,"code"}</definedName>
    <definedName name="w" localSheetId="5" hidden="1">{"add",#N/A,FALSE,"code"}</definedName>
    <definedName name="w" localSheetId="12" hidden="1">{"add",#N/A,FALSE,"code"}</definedName>
    <definedName name="w" hidden="1">{"add",#N/A,FALSE,"code"}</definedName>
    <definedName name="WC_AR" localSheetId="0">#REF!</definedName>
    <definedName name="WC_AR" localSheetId="1">#REF!</definedName>
    <definedName name="WC_AR" localSheetId="9">#REF!</definedName>
    <definedName name="WC_AR" localSheetId="10">#REF!</definedName>
    <definedName name="WC_AR" localSheetId="13">#REF!</definedName>
    <definedName name="WC_AR" localSheetId="14">'6.5 Hospital Participation'!#REF!</definedName>
    <definedName name="WC_AR" localSheetId="15">'6.7 ACO Mgt Salaries'!#REF!</definedName>
    <definedName name="WC_AR" localSheetId="16">#REF!</definedName>
    <definedName name="WC_AR" localSheetId="18">#REF!</definedName>
    <definedName name="WC_AR" localSheetId="22">#REF!</definedName>
    <definedName name="WC_AR" localSheetId="23">'9.1 APM Quality Measures'!#REF!</definedName>
    <definedName name="WC_AR" localSheetId="5">#REF!</definedName>
    <definedName name="WC_AR">#REF!</definedName>
    <definedName name="wrn.Adjusted._.Mod._.Managed." localSheetId="1"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13"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16"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17"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18"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21"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23"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Optimal." localSheetId="1" hidden="1">{"OM Visits",#N/A,TRUE,"Optimal";"OM Dollars per Hour",#N/A,TRUE,"Optimal";"OM Hours per Visit",#N/A,TRUE,"Optimal";"OM Dollars per Visit",#N/A,TRUE,"Optimal";"OM Total Visits",#N/A,TRUE,"Optimal";"OM PMPM",#N/A,TRUE,"Optimal"}</definedName>
    <definedName name="wrn.Adjusted._.Optimal." localSheetId="13" hidden="1">{"OM Visits",#N/A,TRUE,"Optimal";"OM Dollars per Hour",#N/A,TRUE,"Optimal";"OM Hours per Visit",#N/A,TRUE,"Optimal";"OM Dollars per Visit",#N/A,TRUE,"Optimal";"OM Total Visits",#N/A,TRUE,"Optimal";"OM PMPM",#N/A,TRUE,"Optimal"}</definedName>
    <definedName name="wrn.Adjusted._.Optimal." localSheetId="16" hidden="1">{"OM Visits",#N/A,TRUE,"Optimal";"OM Dollars per Hour",#N/A,TRUE,"Optimal";"OM Hours per Visit",#N/A,TRUE,"Optimal";"OM Dollars per Visit",#N/A,TRUE,"Optimal";"OM Total Visits",#N/A,TRUE,"Optimal";"OM PMPM",#N/A,TRUE,"Optimal"}</definedName>
    <definedName name="wrn.Adjusted._.Optimal." localSheetId="17" hidden="1">{"OM Visits",#N/A,TRUE,"Optimal";"OM Dollars per Hour",#N/A,TRUE,"Optimal";"OM Hours per Visit",#N/A,TRUE,"Optimal";"OM Dollars per Visit",#N/A,TRUE,"Optimal";"OM Total Visits",#N/A,TRUE,"Optimal";"OM PMPM",#N/A,TRUE,"Optimal"}</definedName>
    <definedName name="wrn.Adjusted._.Optimal." localSheetId="18" hidden="1">{"OM Visits",#N/A,TRUE,"Optimal";"OM Dollars per Hour",#N/A,TRUE,"Optimal";"OM Hours per Visit",#N/A,TRUE,"Optimal";"OM Dollars per Visit",#N/A,TRUE,"Optimal";"OM Total Visits",#N/A,TRUE,"Optimal";"OM PMPM",#N/A,TRUE,"Optimal"}</definedName>
    <definedName name="wrn.Adjusted._.Optimal." localSheetId="21" hidden="1">{"OM Visits",#N/A,TRUE,"Optimal";"OM Dollars per Hour",#N/A,TRUE,"Optimal";"OM Hours per Visit",#N/A,TRUE,"Optimal";"OM Dollars per Visit",#N/A,TRUE,"Optimal";"OM Total Visits",#N/A,TRUE,"Optimal";"OM PMPM",#N/A,TRUE,"Optimal"}</definedName>
    <definedName name="wrn.Adjusted._.Optimal." localSheetId="23" hidden="1">{"OM Visits",#N/A,TRUE,"Optimal";"OM Dollars per Hour",#N/A,TRUE,"Optimal";"OM Hours per Visit",#N/A,TRUE,"Optimal";"OM Dollars per Visit",#N/A,TRUE,"Optimal";"OM Total Visits",#N/A,TRUE,"Optimal";"OM PMPM",#N/A,TRUE,"Optimal"}</definedName>
    <definedName name="wrn.Adjusted._.Optimal." hidden="1">{"OM Visits",#N/A,TRUE,"Optimal";"OM Dollars per Hour",#N/A,TRUE,"Optimal";"OM Hours per Visit",#N/A,TRUE,"Optimal";"OM Dollars per Visit",#N/A,TRUE,"Optimal";"OM Total Visits",#N/A,TRUE,"Optimal";"OM PMPM",#N/A,TRUE,"Optimal"}</definedName>
    <definedName name="wrn.Adjusted._.Unmanaged." localSheetId="1" hidden="1">{"UM Visits",#N/A,FALSE,"Unmanaged";"UM Dollars per Hour",#N/A,FALSE,"Unmanaged";"UM Hours per Visit",#N/A,FALSE,"Unmanaged";"UM Dollars per Visit",#N/A,FALSE,"Unmanaged";"UM Total Visits",#N/A,FALSE,"Unmanaged";"UM PMPM",#N/A,FALSE,"Unmanaged"}</definedName>
    <definedName name="wrn.Adjusted._.Unmanaged." localSheetId="13" hidden="1">{"UM Visits",#N/A,FALSE,"Unmanaged";"UM Dollars per Hour",#N/A,FALSE,"Unmanaged";"UM Hours per Visit",#N/A,FALSE,"Unmanaged";"UM Dollars per Visit",#N/A,FALSE,"Unmanaged";"UM Total Visits",#N/A,FALSE,"Unmanaged";"UM PMPM",#N/A,FALSE,"Unmanaged"}</definedName>
    <definedName name="wrn.Adjusted._.Unmanaged." localSheetId="16" hidden="1">{"UM Visits",#N/A,FALSE,"Unmanaged";"UM Dollars per Hour",#N/A,FALSE,"Unmanaged";"UM Hours per Visit",#N/A,FALSE,"Unmanaged";"UM Dollars per Visit",#N/A,FALSE,"Unmanaged";"UM Total Visits",#N/A,FALSE,"Unmanaged";"UM PMPM",#N/A,FALSE,"Unmanaged"}</definedName>
    <definedName name="wrn.Adjusted._.Unmanaged." localSheetId="17" hidden="1">{"UM Visits",#N/A,FALSE,"Unmanaged";"UM Dollars per Hour",#N/A,FALSE,"Unmanaged";"UM Hours per Visit",#N/A,FALSE,"Unmanaged";"UM Dollars per Visit",#N/A,FALSE,"Unmanaged";"UM Total Visits",#N/A,FALSE,"Unmanaged";"UM PMPM",#N/A,FALSE,"Unmanaged"}</definedName>
    <definedName name="wrn.Adjusted._.Unmanaged." localSheetId="18" hidden="1">{"UM Visits",#N/A,FALSE,"Unmanaged";"UM Dollars per Hour",#N/A,FALSE,"Unmanaged";"UM Hours per Visit",#N/A,FALSE,"Unmanaged";"UM Dollars per Visit",#N/A,FALSE,"Unmanaged";"UM Total Visits",#N/A,FALSE,"Unmanaged";"UM PMPM",#N/A,FALSE,"Unmanaged"}</definedName>
    <definedName name="wrn.Adjusted._.Unmanaged." localSheetId="21" hidden="1">{"UM Visits",#N/A,FALSE,"Unmanaged";"UM Dollars per Hour",#N/A,FALSE,"Unmanaged";"UM Hours per Visit",#N/A,FALSE,"Unmanaged";"UM Dollars per Visit",#N/A,FALSE,"Unmanaged";"UM Total Visits",#N/A,FALSE,"Unmanaged";"UM PMPM",#N/A,FALSE,"Unmanaged"}</definedName>
    <definedName name="wrn.Adjusted._.Unmanaged." localSheetId="23" hidden="1">{"UM Visits",#N/A,FALSE,"Unmanaged";"UM Dollars per Hour",#N/A,FALSE,"Unmanaged";"UM Hours per Visit",#N/A,FALSE,"Unmanaged";"UM Dollars per Visit",#N/A,FALSE,"Unmanaged";"UM Total Visits",#N/A,FALSE,"Unmanaged";"UM PMPM",#N/A,FALSE,"Unmanaged"}</definedName>
    <definedName name="wrn.Adjusted._.Unmanaged." hidden="1">{"UM Visits",#N/A,FALSE,"Unmanaged";"UM Dollars per Hour",#N/A,FALSE,"Unmanaged";"UM Hours per Visit",#N/A,FALSE,"Unmanaged";"UM Dollars per Visit",#N/A,FALSE,"Unmanaged";"UM Total Visits",#N/A,FALSE,"Unmanaged";"UM PMPM",#N/A,FALSE,"Unmanaged"}</definedName>
    <definedName name="wrn.Detail." localSheetId="1" hidden="1">{"umarea",#N/A,FALSE,"Starting Cost";"umagesex",#N/A,FALSE,"Starting Cost";"umbenlim",#N/A,FALSE,"Starting Cost";"umprovdisc",#N/A,FALSE,"Starting Cost";"umother",#N/A,FALSE,"Starting Cost";"umtrend",#N/A,FALSE,"Starting Cost"}</definedName>
    <definedName name="wrn.Detail." localSheetId="13" hidden="1">{"umarea",#N/A,FALSE,"Starting Cost";"umagesex",#N/A,FALSE,"Starting Cost";"umbenlim",#N/A,FALSE,"Starting Cost";"umprovdisc",#N/A,FALSE,"Starting Cost";"umother",#N/A,FALSE,"Starting Cost";"umtrend",#N/A,FALSE,"Starting Cost"}</definedName>
    <definedName name="wrn.Detail." localSheetId="16" hidden="1">{"umarea",#N/A,FALSE,"Starting Cost";"umagesex",#N/A,FALSE,"Starting Cost";"umbenlim",#N/A,FALSE,"Starting Cost";"umprovdisc",#N/A,FALSE,"Starting Cost";"umother",#N/A,FALSE,"Starting Cost";"umtrend",#N/A,FALSE,"Starting Cost"}</definedName>
    <definedName name="wrn.Detail." localSheetId="17" hidden="1">{"umarea",#N/A,FALSE,"Starting Cost";"umagesex",#N/A,FALSE,"Starting Cost";"umbenlim",#N/A,FALSE,"Starting Cost";"umprovdisc",#N/A,FALSE,"Starting Cost";"umother",#N/A,FALSE,"Starting Cost";"umtrend",#N/A,FALSE,"Starting Cost"}</definedName>
    <definedName name="wrn.Detail." localSheetId="18" hidden="1">{"umarea",#N/A,FALSE,"Starting Cost";"umagesex",#N/A,FALSE,"Starting Cost";"umbenlim",#N/A,FALSE,"Starting Cost";"umprovdisc",#N/A,FALSE,"Starting Cost";"umother",#N/A,FALSE,"Starting Cost";"umtrend",#N/A,FALSE,"Starting Cost"}</definedName>
    <definedName name="wrn.Detail." localSheetId="21" hidden="1">{"umarea",#N/A,FALSE,"Starting Cost";"umagesex",#N/A,FALSE,"Starting Cost";"umbenlim",#N/A,FALSE,"Starting Cost";"umprovdisc",#N/A,FALSE,"Starting Cost";"umother",#N/A,FALSE,"Starting Cost";"umtrend",#N/A,FALSE,"Starting Cost"}</definedName>
    <definedName name="wrn.Detail." localSheetId="23" hidden="1">{"umarea",#N/A,FALSE,"Starting Cost";"umagesex",#N/A,FALSE,"Starting Cost";"umbenlim",#N/A,FALSE,"Starting Cost";"umprovdisc",#N/A,FALSE,"Starting Cost";"umother",#N/A,FALSE,"Starting Cost";"umtrend",#N/A,FALSE,"Starting Cost"}</definedName>
    <definedName name="wrn.Detail." hidden="1">{"umarea",#N/A,FALSE,"Starting Cost";"umagesex",#N/A,FALSE,"Starting Cost";"umbenlim",#N/A,FALSE,"Starting Cost";"umprovdisc",#N/A,FALSE,"Starting Cost";"umother",#N/A,FALSE,"Starting Cost";"umtrend",#N/A,FALSE,"Starting Cost"}</definedName>
    <definedName name="wrn.production." localSheetId="1" hidden="1">{#N/A,#N/A,FALSE,"HeadCnt"}</definedName>
    <definedName name="wrn.production." localSheetId="13" hidden="1">{#N/A,#N/A,FALSE,"HeadCnt"}</definedName>
    <definedName name="wrn.production." localSheetId="16" hidden="1">{#N/A,#N/A,FALSE,"HeadCnt"}</definedName>
    <definedName name="wrn.production." localSheetId="17" hidden="1">{#N/A,#N/A,FALSE,"HeadCnt"}</definedName>
    <definedName name="wrn.production." localSheetId="18" hidden="1">{#N/A,#N/A,FALSE,"HeadCnt"}</definedName>
    <definedName name="wrn.production." localSheetId="21" hidden="1">{#N/A,#N/A,FALSE,"HeadCnt"}</definedName>
    <definedName name="wrn.production." localSheetId="23" hidden="1">{#N/A,#N/A,FALSE,"HeadCnt"}</definedName>
    <definedName name="wrn.production." hidden="1">{#N/A,#N/A,FALSE,"HeadCnt"}</definedName>
    <definedName name="wrn.rates." localSheetId="1" hidden="1">{"rates",#N/A,FALSE,"Summary"}</definedName>
    <definedName name="wrn.rates." localSheetId="13" hidden="1">{"rates",#N/A,FALSE,"Summary"}</definedName>
    <definedName name="wrn.rates." localSheetId="16" hidden="1">{"rates",#N/A,FALSE,"Summary"}</definedName>
    <definedName name="wrn.rates." localSheetId="17" hidden="1">{"rates",#N/A,FALSE,"Summary"}</definedName>
    <definedName name="wrn.rates." localSheetId="18" hidden="1">{"rates",#N/A,FALSE,"Summary"}</definedName>
    <definedName name="wrn.rates." localSheetId="21" hidden="1">{"rates",#N/A,FALSE,"Summary"}</definedName>
    <definedName name="wrn.rates." localSheetId="23" hidden="1">{"rates",#N/A,FALSE,"Summary"}</definedName>
    <definedName name="wrn.rates." hidden="1">{"rates",#N/A,FALSE,"Summary"}</definedName>
    <definedName name="wrn.rep1." localSheetId="0" hidden="1">{"add",#N/A,FALSE,"code"}</definedName>
    <definedName name="wrn.rep1." localSheetId="1" hidden="1">{"add",#N/A,FALSE,"code"}</definedName>
    <definedName name="wrn.rep1." localSheetId="9" hidden="1">{"add",#N/A,FALSE,"code"}</definedName>
    <definedName name="wrn.rep1." localSheetId="10" hidden="1">{"add",#N/A,FALSE,"code"}</definedName>
    <definedName name="wrn.rep1." localSheetId="13" hidden="1">{"add",#N/A,FALSE,"code"}</definedName>
    <definedName name="wrn.rep1." localSheetId="14" hidden="1">{"add",#N/A,FALSE,"code"}</definedName>
    <definedName name="wrn.rep1." localSheetId="15" hidden="1">{"add",#N/A,FALSE,"code"}</definedName>
    <definedName name="wrn.rep1." localSheetId="16" hidden="1">{"add",#N/A,FALSE,"code"}</definedName>
    <definedName name="wrn.rep1." localSheetId="17" hidden="1">{"add",#N/A,FALSE,"code"}</definedName>
    <definedName name="wrn.rep1." localSheetId="18" hidden="1">{"add",#N/A,FALSE,"code"}</definedName>
    <definedName name="wrn.rep1." localSheetId="20" hidden="1">{"add",#N/A,FALSE,"code"}</definedName>
    <definedName name="wrn.rep1." localSheetId="19" hidden="1">{"add",#N/A,FALSE,"code"}</definedName>
    <definedName name="wrn.rep1." localSheetId="21" hidden="1">{"add",#N/A,FALSE,"code"}</definedName>
    <definedName name="wrn.rep1." localSheetId="22" hidden="1">{"add",#N/A,FALSE,"code"}</definedName>
    <definedName name="wrn.rep1." localSheetId="23" hidden="1">{"add",#N/A,FALSE,"code"}</definedName>
    <definedName name="wrn.rep1." localSheetId="5" hidden="1">{"add",#N/A,FALSE,"code"}</definedName>
    <definedName name="wrn.rep1." localSheetId="12" hidden="1">{"add",#N/A,FALSE,"code"}</definedName>
    <definedName name="wrn.rep1." hidden="1">{"add",#N/A,FALSE,"code"}</definedName>
    <definedName name="wrn.rep1._1" localSheetId="0" hidden="1">{"add",#N/A,FALSE,"code"}</definedName>
    <definedName name="wrn.rep1._1" localSheetId="1" hidden="1">{"add",#N/A,FALSE,"code"}</definedName>
    <definedName name="wrn.rep1._1" localSheetId="9" hidden="1">{"add",#N/A,FALSE,"code"}</definedName>
    <definedName name="wrn.rep1._1" localSheetId="10" hidden="1">{"add",#N/A,FALSE,"code"}</definedName>
    <definedName name="wrn.rep1._1" localSheetId="13" hidden="1">{"add",#N/A,FALSE,"code"}</definedName>
    <definedName name="wrn.rep1._1" localSheetId="14" hidden="1">{"add",#N/A,FALSE,"code"}</definedName>
    <definedName name="wrn.rep1._1" localSheetId="15" hidden="1">{"add",#N/A,FALSE,"code"}</definedName>
    <definedName name="wrn.rep1._1" localSheetId="16" hidden="1">{"add",#N/A,FALSE,"code"}</definedName>
    <definedName name="wrn.rep1._1" localSheetId="17" hidden="1">{"add",#N/A,FALSE,"code"}</definedName>
    <definedName name="wrn.rep1._1" localSheetId="18" hidden="1">{"add",#N/A,FALSE,"code"}</definedName>
    <definedName name="wrn.rep1._1" localSheetId="20" hidden="1">{"add",#N/A,FALSE,"code"}</definedName>
    <definedName name="wrn.rep1._1" localSheetId="19" hidden="1">{"add",#N/A,FALSE,"code"}</definedName>
    <definedName name="wrn.rep1._1" localSheetId="21" hidden="1">{"add",#N/A,FALSE,"code"}</definedName>
    <definedName name="wrn.rep1._1" localSheetId="22" hidden="1">{"add",#N/A,FALSE,"code"}</definedName>
    <definedName name="wrn.rep1._1" localSheetId="23" hidden="1">{"add",#N/A,FALSE,"code"}</definedName>
    <definedName name="wrn.rep1._1" localSheetId="5" hidden="1">{"add",#N/A,FALSE,"code"}</definedName>
    <definedName name="wrn.rep1._1" localSheetId="12" hidden="1">{"add",#N/A,FALSE,"code"}</definedName>
    <definedName name="wrn.rep1._1" hidden="1">{"add",#N/A,FALSE,"code"}</definedName>
    <definedName name="x" localSheetId="0" hidden="1">#REF!</definedName>
    <definedName name="x" localSheetId="1" hidden="1">#REF!</definedName>
    <definedName name="x" localSheetId="9" hidden="1">#REF!</definedName>
    <definedName name="x" localSheetId="10" hidden="1">#REF!</definedName>
    <definedName name="x" localSheetId="13" hidden="1">#REF!</definedName>
    <definedName name="x" localSheetId="14" hidden="1">'6.5 Hospital Participation'!#REF!</definedName>
    <definedName name="x" localSheetId="15" hidden="1">'6.7 ACO Mgt Salaries'!#REF!</definedName>
    <definedName name="x" localSheetId="16" hidden="1">#REF!</definedName>
    <definedName name="x" localSheetId="18" hidden="1">#REF!</definedName>
    <definedName name="x" localSheetId="22" hidden="1">#REF!</definedName>
    <definedName name="x" localSheetId="23" hidden="1">'9.1 APM Quality Measures'!#REF!</definedName>
    <definedName name="x" localSheetId="5" hidden="1">#REF!</definedName>
    <definedName name="x" hidden="1">#REF!</definedName>
    <definedName name="xperiod">[10]Orientation!$G$15</definedName>
    <definedName name="xtabin">[10]Hidden!$D$10:$H$11</definedName>
    <definedName name="Y" localSheetId="1">'[19]Benchmark Dec.2018'!#REF!</definedName>
    <definedName name="Y" localSheetId="16">'[19]Benchmark Dec.2018'!#REF!</definedName>
    <definedName name="Y" localSheetId="18">'[19]Benchmark Dec.2018'!#REF!</definedName>
    <definedName name="Y">'[19]Benchmark Dec.2018'!#REF!</definedName>
    <definedName name="Y17_E_bene" localSheetId="1">#REF!</definedName>
    <definedName name="Y17_E_bene" localSheetId="13">#REF!</definedName>
    <definedName name="Y17_E_bene" localSheetId="16">#REF!</definedName>
    <definedName name="Y17_E_bene" localSheetId="18">#REF!</definedName>
    <definedName name="Y17_E_bene">#REF!</definedName>
    <definedName name="Y17_E_bene_pcnt" localSheetId="13">#REF!</definedName>
    <definedName name="Y17_E_bene_pcnt" localSheetId="18">#REF!</definedName>
    <definedName name="Y17_E_bene_pcnt">#REF!</definedName>
    <definedName name="Y17_MUF_E_CurrEst" localSheetId="13">#REF!</definedName>
    <definedName name="Y17_MUF_E_CurrEst" localSheetId="18">#REF!</definedName>
    <definedName name="Y17_MUF_E_CurrEst">#REF!</definedName>
    <definedName name="Y17_MUF_nE_CurrEst" localSheetId="18">#REF!</definedName>
    <definedName name="Y17_MUF_nE_CurrEst">#REF!</definedName>
    <definedName name="Y17_nE_bene" localSheetId="18">#REF!</definedName>
    <definedName name="Y17_nE_bene">#REF!</definedName>
    <definedName name="Y17_nE_bene_pcnt" localSheetId="18">#REF!</definedName>
    <definedName name="Y17_nE_bene_pcnt">#REF!</definedName>
    <definedName name="Y17_PMPY_E" localSheetId="18">#REF!</definedName>
    <definedName name="Y17_PMPY_E">#REF!</definedName>
    <definedName name="Y17_PMPY_nE" localSheetId="18">#REF!</definedName>
    <definedName name="Y17_PMPY_nE">#REF!</definedName>
    <definedName name="Y18_E_bene" localSheetId="18">#REF!</definedName>
    <definedName name="Y18_E_bene">#REF!</definedName>
    <definedName name="Y18_E_bene_pcnt" localSheetId="18">#REF!</definedName>
    <definedName name="Y18_E_bene_pcnt">#REF!</definedName>
    <definedName name="Y18_MUF_E_CurrEst" localSheetId="18">#REF!</definedName>
    <definedName name="Y18_MUF_E_CurrEst">#REF!</definedName>
    <definedName name="Y18_MUF_E_CurrEst_ss" localSheetId="18">#REF!</definedName>
    <definedName name="Y18_MUF_E_CurrEst_ss">#REF!</definedName>
    <definedName name="Y18_MUF_nE_CurrEst" localSheetId="18">#REF!</definedName>
    <definedName name="Y18_MUF_nE_CurrEst">#REF!</definedName>
    <definedName name="Y18_nE_bene" localSheetId="18">#REF!</definedName>
    <definedName name="Y18_nE_bene">#REF!</definedName>
    <definedName name="Y18_nE_bene_pcnt" localSheetId="18">#REF!</definedName>
    <definedName name="Y18_nE_bene_pcnt">#REF!</definedName>
    <definedName name="Y18_PMPY_E">'[19]Benchmark Dec.2018'!$M$11</definedName>
    <definedName name="Y18_PMPY_E2" localSheetId="1">#REF!</definedName>
    <definedName name="Y18_PMPY_E2" localSheetId="13">#REF!</definedName>
    <definedName name="Y18_PMPY_E2" localSheetId="16">#REF!</definedName>
    <definedName name="Y18_PMPY_E2" localSheetId="18">#REF!</definedName>
    <definedName name="Y18_PMPY_E2">#REF!</definedName>
    <definedName name="Y18_PMPY_nE">'[19]Benchmark Dec.2018'!$M$10</definedName>
    <definedName name="Y18_PMPY_ne2" localSheetId="1">#REF!</definedName>
    <definedName name="Y18_PMPY_ne2" localSheetId="13">#REF!</definedName>
    <definedName name="Y18_PMPY_ne2" localSheetId="16">#REF!</definedName>
    <definedName name="Y18_PMPY_ne2" localSheetId="18">#REF!</definedName>
    <definedName name="Y18_PMPY_ne2">#REF!</definedName>
    <definedName name="Y18a_E_bene_pcnt">'[19]4. PY 2019 Benchmark (May 2019)'!$N$22</definedName>
    <definedName name="Y18a_nE_bene_pcnt">'[19]4. PY 2019 Benchmark (May 2019)'!$N$21</definedName>
    <definedName name="Y19_E_bene">'[19]Benchmark Dec.2018'!$M$14</definedName>
    <definedName name="Y19_E_bene_pcnt">'[19]Benchmark Dec.2018'!$M$16</definedName>
    <definedName name="Y19_MUF_E_CurrEst">'[19]Benchmark Dec.2018'!$M$24</definedName>
    <definedName name="Y19_MUF_nE_CurrEst">'[19]Benchmark Dec.2018'!$M$23</definedName>
    <definedName name="Y19_nE_bene">'[19]Benchmark Dec.2018'!$M$13</definedName>
    <definedName name="Y19_nE_bene_pcnt">'[19]Benchmark Dec.2018'!$M$15</definedName>
    <definedName name="Year" localSheetId="1">#REF!</definedName>
    <definedName name="Year" localSheetId="13">#REF!</definedName>
    <definedName name="Year" localSheetId="16">#REF!</definedName>
    <definedName name="Year" localSheetId="18">#REF!</definedName>
    <definedName name="Year">#REF!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6" i="77" l="1"/>
  <c r="L25" i="77"/>
  <c r="K26" i="77"/>
  <c r="K25" i="77"/>
  <c r="J26" i="77"/>
  <c r="J25" i="77"/>
  <c r="J21" i="77"/>
  <c r="B17" i="79"/>
  <c r="B22" i="79" s="1"/>
  <c r="L6" i="71"/>
  <c r="K29" i="86"/>
  <c r="R99" i="90"/>
  <c r="N31" i="86" l="1"/>
</calcChain>
</file>

<file path=xl/comments1.xml><?xml version="1.0" encoding="utf-8"?>
<comments xmlns="http://schemas.openxmlformats.org/spreadsheetml/2006/main">
  <authors>
    <author>tc={F1906257-EAD3-424C-B4B4-F3A2326E7975}</author>
  </authors>
  <commentList>
    <comment ref="K4"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Do we want to replace or elminate this?</t>
        </r>
      </text>
    </comment>
  </commentList>
</comments>
</file>

<file path=xl/sharedStrings.xml><?xml version="1.0" encoding="utf-8"?>
<sst xmlns="http://schemas.openxmlformats.org/spreadsheetml/2006/main" count="3265" uniqueCount="699">
  <si>
    <t>Part 2. ACO Providers</t>
  </si>
  <si>
    <t>Appendix 2.1:  Organizations Template</t>
  </si>
  <si>
    <r>
      <t xml:space="preserve">Budget Year:  </t>
    </r>
    <r>
      <rPr>
        <b/>
        <u/>
        <sz val="11"/>
        <color theme="1"/>
        <rFont val="Calibri"/>
        <family val="2"/>
      </rPr>
      <t xml:space="preserve">      2023         </t>
    </r>
  </si>
  <si>
    <t>Payment Type by Payer Program</t>
  </si>
  <si>
    <t>Aggregated_group</t>
  </si>
  <si>
    <t>HSA</t>
  </si>
  <si>
    <t>Billing TIN</t>
  </si>
  <si>
    <t>Contracted Entity</t>
  </si>
  <si>
    <t>Category Type</t>
  </si>
  <si>
    <t>Category Type Other (explain)</t>
  </si>
  <si>
    <t>Organization Type</t>
  </si>
  <si>
    <t>Provider Class</t>
  </si>
  <si>
    <t>MAT Providers in Practice?  Y/N</t>
  </si>
  <si>
    <t>New Contracted Entity?  Y/N</t>
  </si>
  <si>
    <t>Using Care Navigator? Y/N</t>
  </si>
  <si>
    <t>Medicare</t>
  </si>
  <si>
    <t>Medicaid</t>
  </si>
  <si>
    <t>BCBSVT QHP</t>
  </si>
  <si>
    <t>MVP QHP</t>
  </si>
  <si>
    <t>BCBSVT Self-Funded</t>
  </si>
  <si>
    <t>Other</t>
  </si>
  <si>
    <t>Appendix 2.1 will be provided no later than October 15, 2022, as required.</t>
  </si>
  <si>
    <t>Appendix 2.2:  Provider List Template</t>
  </si>
  <si>
    <r>
      <t xml:space="preserve">Budget Year:  </t>
    </r>
    <r>
      <rPr>
        <b/>
        <u/>
        <sz val="11"/>
        <color theme="1"/>
        <rFont val="Calibri"/>
        <family val="2"/>
      </rPr>
      <t xml:space="preserve">        2023            </t>
    </r>
  </si>
  <si>
    <t>Primary Specialty</t>
  </si>
  <si>
    <t>Practicing Specialty</t>
  </si>
  <si>
    <t>Organization Name</t>
  </si>
  <si>
    <t>Organization
NPI</t>
  </si>
  <si>
    <t>Organization CCN</t>
  </si>
  <si>
    <t>Individual (Practitioner) NPI</t>
  </si>
  <si>
    <t>Last _x000D__x000D_
Name</t>
  </si>
  <si>
    <t>First _x000D__x000D_
Name</t>
  </si>
  <si>
    <t>City Name</t>
  </si>
  <si>
    <t>State Code</t>
  </si>
  <si>
    <t>Zip5 Code</t>
  </si>
  <si>
    <t>Appendix 2.2 will be provided no later than October 15, 2022, as required.</t>
  </si>
  <si>
    <t>Table1. Count of individual practitioners contracted with the ACO by Performance Year and provider class</t>
  </si>
  <si>
    <t> </t>
  </si>
  <si>
    <t>Participant</t>
  </si>
  <si>
    <t>Table 1 will be provided no later than October 15, 2022, as required.</t>
  </si>
  <si>
    <t>Preferred Provider</t>
  </si>
  <si>
    <t xml:space="preserve">Note: The purpose of this summary table is to assess the penetration of the ACO within Vermont by providing a count of the number of ACO network providers that are affiliated with a Participant entity and a count of providers that are affiliated with a Preferred Provider entity.  </t>
  </si>
  <si>
    <t>Table2. Count of entities* contracted with the ACO by Performance Year and provider class</t>
  </si>
  <si>
    <t>Table 2 will be provided no later than October 15, 2022, as required.</t>
  </si>
  <si>
    <t>*Entity is the count of unique TINs with the exception of sole proprietors who have a separate TIN for their Medicare business; these sole proprietors are counted once.</t>
  </si>
  <si>
    <t>Table3. Count of entities* contracted with the ACO by Performance Year and by organization type</t>
  </si>
  <si>
    <t>PY0</t>
  </si>
  <si>
    <t>PY1</t>
  </si>
  <si>
    <t>PY2</t>
  </si>
  <si>
    <t>PY3</t>
  </si>
  <si>
    <t>PY4</t>
  </si>
  <si>
    <t>PY5</t>
  </si>
  <si>
    <t>Explanation of Changes PY4-PY5</t>
  </si>
  <si>
    <t>Academic Medical Center</t>
  </si>
  <si>
    <t>See Attachment A: 2023 OneCare ACO Network and prior year submissions of this information.</t>
  </si>
  <si>
    <t>See explanation of changes from 2022 to 2023 in the response to Section 2, question 4 in the budget narrative.</t>
  </si>
  <si>
    <t>Academic Primary &amp; Specialty Care</t>
  </si>
  <si>
    <t>Ambulatory Surgery Center</t>
  </si>
  <si>
    <t>Critical Access Hospital</t>
  </si>
  <si>
    <t>Designated Agency</t>
  </si>
  <si>
    <t>Federally Qualified Health Center</t>
  </si>
  <si>
    <t>Home Health</t>
  </si>
  <si>
    <t>Home Health &amp; Hospice</t>
  </si>
  <si>
    <t>Independent Mental Health and Substance Abuse</t>
  </si>
  <si>
    <t>Independent Primary and Specialty Care</t>
  </si>
  <si>
    <t xml:space="preserve">Independent Primary Care </t>
  </si>
  <si>
    <t>Independent Specialty Care</t>
  </si>
  <si>
    <t>Naturopathic Medicine</t>
  </si>
  <si>
    <t>Rural Health Clinic</t>
  </si>
  <si>
    <t>Rural Hospital</t>
  </si>
  <si>
    <t>Skilled Nursing Facility</t>
  </si>
  <si>
    <t>Specialty Service Agency</t>
  </si>
  <si>
    <t>*Entity should be counted by contract, not billing TIN or organization NPI since there can be more than 1 per entity</t>
  </si>
  <si>
    <t>Heading Definitions</t>
  </si>
  <si>
    <t>LISTS--DO NOT DELETE</t>
  </si>
  <si>
    <t>Tab 2.1 Lists - Do Not Delete</t>
  </si>
  <si>
    <t>MAT</t>
  </si>
  <si>
    <t>Payment Type</t>
  </si>
  <si>
    <t>Term</t>
  </si>
  <si>
    <t>Definition</t>
  </si>
  <si>
    <t>Bennington</t>
  </si>
  <si>
    <t>Facility</t>
  </si>
  <si>
    <t>Yes</t>
  </si>
  <si>
    <t>FFS</t>
  </si>
  <si>
    <t>Hospital Service Area</t>
  </si>
  <si>
    <t>Berlin</t>
  </si>
  <si>
    <t>Home Health/Hospice</t>
  </si>
  <si>
    <t>No</t>
  </si>
  <si>
    <t>AIPBP</t>
  </si>
  <si>
    <t>The category that best describes the type of organization</t>
  </si>
  <si>
    <t>Brattleboro</t>
  </si>
  <si>
    <t>Hospital</t>
  </si>
  <si>
    <t>CPR</t>
  </si>
  <si>
    <t>The specific type of Organization</t>
  </si>
  <si>
    <t>Burlington</t>
  </si>
  <si>
    <t>Mental Health/Substance Abuse</t>
  </si>
  <si>
    <t>FPP - reconciled</t>
  </si>
  <si>
    <t>Reflects if Contracted Entity has providers licensed to deliver Medication Assisted Treatment</t>
  </si>
  <si>
    <t>Lebanon</t>
  </si>
  <si>
    <t>N/A</t>
  </si>
  <si>
    <t>FPP - unreconciled</t>
  </si>
  <si>
    <t>Reflects the method of payment: FFS, FPP Reconciled, FPP Unreconciled, AIPBP (Medicare Only), CPR (offered to independent primary care Covered Entities), or N/A Non-Par (in the network for the year but is not participating in the payer type)</t>
  </si>
  <si>
    <t>Middlebury</t>
  </si>
  <si>
    <t>Nursing Home</t>
  </si>
  <si>
    <t>N/A Non-Par</t>
  </si>
  <si>
    <t>A Contracted Entity that is either a Participant who can attribute lives; or a Preferred Providers who cannot attribute lives.  If the Contracted Entity employs both attributing and non-attributing providers, the Provider Class defaults to Participant</t>
  </si>
  <si>
    <t>Morrisville</t>
  </si>
  <si>
    <t>Tab 2.1 Organizations List</t>
  </si>
  <si>
    <t>Newport</t>
  </si>
  <si>
    <t>Primary and Specialty Care</t>
  </si>
  <si>
    <t>Randolph</t>
  </si>
  <si>
    <t xml:space="preserve">Primary Care </t>
  </si>
  <si>
    <t>HSA City</t>
  </si>
  <si>
    <t>The City/Town Designation for the given Hospital Service Area</t>
  </si>
  <si>
    <t>Rutland</t>
  </si>
  <si>
    <t>Specialty Care</t>
  </si>
  <si>
    <t>The Organization's Legal Business Name that is tied to the Tax Identification Number on their W-9</t>
  </si>
  <si>
    <t>Springfield</t>
  </si>
  <si>
    <t>St. Albans</t>
  </si>
  <si>
    <t>Use only if the organization does not fit into one of the existing Category Types</t>
  </si>
  <si>
    <t>St. Johnsbury</t>
  </si>
  <si>
    <t>Townshend</t>
  </si>
  <si>
    <t>Windsor</t>
  </si>
  <si>
    <t>MAT Providers in Practice? Y/N</t>
  </si>
  <si>
    <t>Reflects if the Contracted Entity has providers licensed to deliver Medication Assisted Treatment</t>
  </si>
  <si>
    <t>New Contracted Entity? Y/N</t>
  </si>
  <si>
    <t>An Organization joining the network in the upcoming Performance Year</t>
  </si>
  <si>
    <t>Reflects if the organization has access to Care Navigator</t>
  </si>
  <si>
    <t>Reflects the method of payment: FFS, FPP Reconciled, FPP Unreconciled, AIPBP (Medicare Only), CPR (offered to independent primary care Covered Entities), or N/A Non-Par</t>
  </si>
  <si>
    <t>Tab 2.2 Provider List</t>
  </si>
  <si>
    <t>DATA DICTIONARY</t>
  </si>
  <si>
    <t>Variable Name</t>
  </si>
  <si>
    <t>Variable Type</t>
  </si>
  <si>
    <t>Description</t>
  </si>
  <si>
    <t>Missing data identifier (if blank, no missing data)</t>
  </si>
  <si>
    <t>Original vs. Generated</t>
  </si>
  <si>
    <t>The Contracted Entity's Tax Identification Number or SSN for sole proprietors</t>
  </si>
  <si>
    <t>numeric</t>
  </si>
  <si>
    <t>generated variable that groups the contracted entity over time to one ID</t>
  </si>
  <si>
    <t xml:space="preserve"> </t>
  </si>
  <si>
    <t>G</t>
  </si>
  <si>
    <t>Aggregated_name</t>
  </si>
  <si>
    <t>character</t>
  </si>
  <si>
    <t>generated variable that groups the contracted entity over time to one readily recognizable name</t>
  </si>
  <si>
    <t>The "common name" the organization is known by</t>
  </si>
  <si>
    <t>Budget Year</t>
  </si>
  <si>
    <t>numeric (date)</t>
  </si>
  <si>
    <t>generated variable based on the year of provider enrollment with the OCVT network</t>
  </si>
  <si>
    <t>Organization NPI</t>
  </si>
  <si>
    <t>The Group NPI number linked to the Contracted Entity</t>
  </si>
  <si>
    <t>Identifies provider or entities in the network as Preferred, Participating, or Missing</t>
  </si>
  <si>
    <t>"Missing"</t>
  </si>
  <si>
    <t>O</t>
  </si>
  <si>
    <t>The Contracted Entity's Medicare CMS Certification Number</t>
  </si>
  <si>
    <t>The Provider's Individual National Provider Identifier</t>
  </si>
  <si>
    <t>"Missing" - missing, "NULL" - not applicable, row identifies an individual not an organization</t>
  </si>
  <si>
    <t>Last Name</t>
  </si>
  <si>
    <t>Last Name of Provider</t>
  </si>
  <si>
    <t>Organization _x000D__x000D_NPI</t>
  </si>
  <si>
    <t>First Name</t>
  </si>
  <si>
    <t>First Name of Provider</t>
  </si>
  <si>
    <t>City of practice location where services are delivered</t>
  </si>
  <si>
    <t>State of practice location where services are delivered</t>
  </si>
  <si>
    <t>First 5 digits of the zip code of practice location where services are delivered</t>
  </si>
  <si>
    <t>"Missing" - missing, "NULL" - not applicable, row identifies an organization not an individual</t>
  </si>
  <si>
    <t>Category Type Other</t>
  </si>
  <si>
    <t>MAT Providers in Practice?</t>
  </si>
  <si>
    <t>New contracted entity?</t>
  </si>
  <si>
    <t>Using Care Navigator?</t>
  </si>
  <si>
    <t>BCBSVT Primary</t>
  </si>
  <si>
    <r>
      <t>ACO Scale Target Initiatives and Program Alignment Form</t>
    </r>
    <r>
      <rPr>
        <sz val="12"/>
        <color indexed="8"/>
        <rFont val="Times New Roman"/>
        <family val="1"/>
      </rPr>
      <t xml:space="preserve"> </t>
    </r>
  </si>
  <si>
    <t>See attached ACO Scale Target Initiatives and Program alignment Forms.</t>
  </si>
  <si>
    <t>Please complete a Form for each Payer Program.</t>
  </si>
  <si>
    <t xml:space="preserve">A Form must be completed for EACH sub-group within a payer contract (i.e., risk/non-risk programs under the same contract).  </t>
  </si>
  <si>
    <t>Part 4. ACO Payer Programs</t>
  </si>
  <si>
    <t>Appendix 4.1: TCOC Performance by Payer, Total ACO-Wide (2018-2023)</t>
  </si>
  <si>
    <t>2018 Actual</t>
  </si>
  <si>
    <t>2019 Actual</t>
  </si>
  <si>
    <t>2020 Actual</t>
  </si>
  <si>
    <t>2021 Projected</t>
  </si>
  <si>
    <t>2022 Projected</t>
  </si>
  <si>
    <t>2023 Budget</t>
  </si>
  <si>
    <t>Medicaid Traditional</t>
  </si>
  <si>
    <t>Attribution</t>
  </si>
  <si>
    <t>Expected TCOC</t>
  </si>
  <si>
    <t>Actual TCOC</t>
  </si>
  <si>
    <t>Amount Over/(Under) Target</t>
  </si>
  <si>
    <t>Settlement</t>
  </si>
  <si>
    <t>Medicaid Expanded</t>
  </si>
  <si>
    <t>BCBSVT - QHP</t>
  </si>
  <si>
    <t>BCBSVT - Primary</t>
  </si>
  <si>
    <t>MVP - QHP</t>
  </si>
  <si>
    <t>[Add Payer Program]</t>
  </si>
  <si>
    <t xml:space="preserve">Notes: </t>
  </si>
  <si>
    <t>1. Attribution. Define attribution, add a line if needed.</t>
  </si>
  <si>
    <t>Attribution figures represent settlement attribution (total member months divided by 12 months)</t>
  </si>
  <si>
    <t>2. TCOC/Settlement. For each year, state Actual, Projected, or Expected/Budgeted.</t>
  </si>
  <si>
    <t>The 2021 settlements reflect a mix of final and projected. Medicaid and MVP remain projections; all others final.</t>
  </si>
  <si>
    <t>3. TCOC/Settlement. Describe assumptions for budgeted numbers and adjustment factors for calculating settlement.</t>
  </si>
  <si>
    <t>Regarding 2023, it is assumed that the targets reflect the best estimate of actual claims and thus there is no projection of the Amount Over/(Under) Target.</t>
  </si>
  <si>
    <t>Appendix 4.3: Projected and Budgeted Trend Rates, by Payer Program</t>
  </si>
  <si>
    <t>Current Year Projections (2022)</t>
  </si>
  <si>
    <t>Budget Year (2023)</t>
  </si>
  <si>
    <t>Payer</t>
  </si>
  <si>
    <t>(A)
PMPM</t>
  </si>
  <si>
    <t>(B)
Member Months</t>
  </si>
  <si>
    <t>(C)
Base experience PMPM</t>
  </si>
  <si>
    <t>(D)
Trend Rate</t>
  </si>
  <si>
    <t>(E) Budgeted PMPM
= C x D</t>
  </si>
  <si>
    <t>(F)
Budgeted Member Months</t>
  </si>
  <si>
    <t>(G)
Expected Growth Trend
= E/A - 1</t>
  </si>
  <si>
    <t>Medicaid - Traditional</t>
  </si>
  <si>
    <t>Medicaid - Expanded</t>
  </si>
  <si>
    <t>Total</t>
  </si>
  <si>
    <t>Calculated field</t>
  </si>
  <si>
    <t>Definitions:</t>
  </si>
  <si>
    <r>
      <t>(A)</t>
    </r>
    <r>
      <rPr>
        <sz val="7"/>
        <color indexed="8"/>
        <rFont val="Times New Roman"/>
        <family val="1"/>
      </rPr>
      <t xml:space="preserve">   </t>
    </r>
    <r>
      <rPr>
        <sz val="11"/>
        <color theme="1"/>
        <rFont val="Calibri"/>
        <family val="2"/>
        <scheme val="minor"/>
      </rPr>
      <t xml:space="preserve">Projected per member per month cost for the entire program through the end of the Performance Year </t>
    </r>
    <r>
      <rPr>
        <i/>
        <sz val="11"/>
        <color indexed="8"/>
        <rFont val="Calibri"/>
        <family val="2"/>
      </rPr>
      <t xml:space="preserve">excluding shared saving/loss estimates </t>
    </r>
    <r>
      <rPr>
        <sz val="11"/>
        <color theme="1"/>
        <rFont val="Calibri"/>
        <family val="2"/>
        <scheme val="minor"/>
      </rPr>
      <t>and other nonclaims based payments (e.g. care coordination, administration)</t>
    </r>
  </si>
  <si>
    <r>
      <t>(B)</t>
    </r>
    <r>
      <rPr>
        <sz val="7"/>
        <color indexed="8"/>
        <rFont val="Times New Roman"/>
        <family val="1"/>
      </rPr>
      <t xml:space="preserve">   </t>
    </r>
    <r>
      <rPr>
        <sz val="11"/>
        <color theme="1"/>
        <rFont val="Calibri"/>
        <family val="2"/>
        <scheme val="minor"/>
      </rPr>
      <t>Projected member months for the entire program through the end of the Performance Year. The factor should incorporate expected attrition for future months.</t>
    </r>
  </si>
  <si>
    <r>
      <t>(C)</t>
    </r>
    <r>
      <rPr>
        <sz val="7"/>
        <color indexed="8"/>
        <rFont val="Times New Roman"/>
        <family val="1"/>
      </rPr>
      <t xml:space="preserve">   </t>
    </r>
    <r>
      <rPr>
        <sz val="11"/>
        <color theme="1"/>
        <rFont val="Calibri"/>
        <family val="2"/>
        <scheme val="minor"/>
      </rPr>
      <t>The base experience used to build the current budgeted rate. Adjustments not included in the trend rate (D) should be reflected in the base experience.</t>
    </r>
  </si>
  <si>
    <r>
      <t>(D)</t>
    </r>
    <r>
      <rPr>
        <sz val="7"/>
        <color indexed="8"/>
        <rFont val="Times New Roman"/>
        <family val="1"/>
      </rPr>
      <t xml:space="preserve">   </t>
    </r>
    <r>
      <rPr>
        <sz val="11"/>
        <color theme="1"/>
        <rFont val="Calibri"/>
        <family val="2"/>
        <scheme val="minor"/>
      </rPr>
      <t>The full trend rate applied to the base experience to arrive at the budgeted PMPM. The trend rate may be for multiple years.</t>
    </r>
  </si>
  <si>
    <r>
      <t>(E)</t>
    </r>
    <r>
      <rPr>
        <sz val="7"/>
        <color indexed="8"/>
        <rFont val="Times New Roman"/>
        <family val="1"/>
      </rPr>
      <t xml:space="preserve">    </t>
    </r>
    <r>
      <rPr>
        <sz val="11"/>
        <color theme="1"/>
        <rFont val="Calibri"/>
        <family val="2"/>
        <scheme val="minor"/>
      </rPr>
      <t>This calculation should represent the targeted per member per month being used for each program for the budget.</t>
    </r>
  </si>
  <si>
    <r>
      <t>(F)</t>
    </r>
    <r>
      <rPr>
        <sz val="7"/>
        <color indexed="8"/>
        <rFont val="Times New Roman"/>
        <family val="1"/>
      </rPr>
      <t xml:space="preserve">    </t>
    </r>
    <r>
      <rPr>
        <sz val="11"/>
        <color theme="1"/>
        <rFont val="Calibri"/>
        <family val="2"/>
        <scheme val="minor"/>
      </rPr>
      <t>The estimated member months for the upcoming performance period, including assumptions related to attrition.</t>
    </r>
  </si>
  <si>
    <r>
      <t>(G)</t>
    </r>
    <r>
      <rPr>
        <sz val="7"/>
        <color indexed="8"/>
        <rFont val="Times New Roman"/>
        <family val="1"/>
      </rPr>
      <t xml:space="preserve">   </t>
    </r>
    <r>
      <rPr>
        <sz val="11"/>
        <color theme="1"/>
        <rFont val="Calibri"/>
        <family val="2"/>
        <scheme val="minor"/>
      </rPr>
      <t>This calculation should represent the comparison between the projected experience in the current performance year and the budgeted per member per month cost.</t>
    </r>
  </si>
  <si>
    <t>Part 5. Risk Management</t>
  </si>
  <si>
    <t>Appendix 5.1: ACO Risk by Payer (Budget 2023) &amp; Risk by Payer by Risk-bearing Entity (Budget 2023) - Old 5.1 and 5.2</t>
  </si>
  <si>
    <t>HSA | Primary Care/RBE</t>
  </si>
  <si>
    <t>BCBSVT Primary Risk</t>
  </si>
  <si>
    <t>Total Attribution</t>
  </si>
  <si>
    <t>Downside Risk (Max Shared Losses)</t>
  </si>
  <si>
    <t>Upside Risk (Max Shared Savings)</t>
  </si>
  <si>
    <t>Settlement Attribution</t>
  </si>
  <si>
    <t>Max Upside/Downside Potential $</t>
  </si>
  <si>
    <t>% Potential</t>
  </si>
  <si>
    <t>% Total</t>
  </si>
  <si>
    <t>Provider-specific Downside Risk Mitigation $*</t>
  </si>
  <si>
    <t>Max Downside Potential $**</t>
  </si>
  <si>
    <t>Provider-specific Upside Risk Mitigation $*</t>
  </si>
  <si>
    <t>Max Upside Potential $**</t>
  </si>
  <si>
    <t>Hospital PC</t>
  </si>
  <si>
    <t xml:space="preserve"> N/A </t>
  </si>
  <si>
    <t>Non-Hospital PC</t>
  </si>
  <si>
    <t>SVMC</t>
  </si>
  <si>
    <t>CVMC</t>
  </si>
  <si>
    <t>BMH</t>
  </si>
  <si>
    <t>UVMMC</t>
  </si>
  <si>
    <t>DHMC</t>
  </si>
  <si>
    <t>Porter</t>
  </si>
  <si>
    <t>Copley</t>
  </si>
  <si>
    <t>NCH</t>
  </si>
  <si>
    <t>Gifford</t>
  </si>
  <si>
    <t>RRMC</t>
  </si>
  <si>
    <t>NMC</t>
  </si>
  <si>
    <t>NVRH</t>
  </si>
  <si>
    <t>Grace Cottage</t>
  </si>
  <si>
    <t>Mt. A</t>
  </si>
  <si>
    <t>OneCare Vermont</t>
  </si>
  <si>
    <t>Program Total</t>
  </si>
  <si>
    <t>*Risk mitigation arrangements between OCV and providers</t>
  </si>
  <si>
    <t>**Reflects max upside/downside savings potential after risk mitigation arrangements</t>
  </si>
  <si>
    <t>Part 5. ACO Network Programs and Risk Management</t>
  </si>
  <si>
    <t>Appendix 5.2: Settlement by Payer, by HSA (2018-2023), Shared Savings/Losses by PC/Risk Bearing Entity - old 4.2,5.3,5.4</t>
  </si>
  <si>
    <t>Shared Savings/(Losses)</t>
  </si>
  <si>
    <t>Payer  | HSA | Primary Care/RBE</t>
  </si>
  <si>
    <t>2021 Projection</t>
  </si>
  <si>
    <t>2022 Projection</t>
  </si>
  <si>
    <t>Blueprint</t>
  </si>
  <si>
    <t>Notes:</t>
  </si>
  <si>
    <t>(A) Medicare - Shared Savings/(Losses) reflects Net Shared Savings/(Losses) and Blueprint Advanced Shared Savings; does not include AIPBP</t>
  </si>
  <si>
    <t>(B) BCBSVT QHP - 2018 - Reported Shared Savings/(Losses) do not include reinsurance fees ($263.5K)</t>
  </si>
  <si>
    <t>OneCare Vermont                          FY 2023 Budget Submission</t>
  </si>
  <si>
    <t>Section 6: Financial Sheets</t>
  </si>
  <si>
    <t>Income Statement, Balance Sheet, Cash flow is migrating to Adaptive database for FY23 ACO Budget submission.</t>
  </si>
  <si>
    <t>A1, A2, A3 Adaptive Database</t>
  </si>
  <si>
    <t>Part 6. ACO Financial Plan - 6.1-6.3 Variance Analysis</t>
  </si>
  <si>
    <t>Variance Analysis: Line Item Explanations</t>
  </si>
  <si>
    <t>Non-GAAP</t>
  </si>
  <si>
    <t>GAAP</t>
  </si>
  <si>
    <t>Balance Sheet Notes</t>
  </si>
  <si>
    <t>Line Item</t>
  </si>
  <si>
    <t>2022 Revised Budget - 2023 Budget $ Change</t>
  </si>
  <si>
    <t>2022 Revised Budget - 2023 Budget % Change</t>
  </si>
  <si>
    <t>Explanation</t>
  </si>
  <si>
    <t>2022P - 2023B $ Change</t>
  </si>
  <si>
    <t>2022P - 2023B % Change</t>
  </si>
  <si>
    <t xml:space="preserve">Restricted Cash </t>
  </si>
  <si>
    <t>Per budget order language, reserve handled through equity.</t>
  </si>
  <si>
    <t>NOTE: Current projection is that year end will mirror Budget.  No separate analysis included as variances are the same.  First true 2022 year-end projection will be included in 2022 Q3 reporting in November.</t>
  </si>
  <si>
    <t>No Difference on BS GAAP vs non GAAP</t>
  </si>
  <si>
    <t>Accounts Receivable</t>
  </si>
  <si>
    <t>Reduction due to faster collection times.</t>
  </si>
  <si>
    <t>Accrued Expenses/NW Payable</t>
  </si>
  <si>
    <t>Decrease due to paying PHM payments more frequently (rather than large sums after the performance year)</t>
  </si>
  <si>
    <t>Due to UVMMC</t>
  </si>
  <si>
    <t xml:space="preserve">2023 assumes three months of operating expenses, with no outstanding open items from prior periods. </t>
  </si>
  <si>
    <t>Deferred Revenue</t>
  </si>
  <si>
    <t>Remaining amount projected to be spent in 2023. Deferred Income derived from undistributed VBIF. No VBIF program in 2023.</t>
  </si>
  <si>
    <t>Income Statement Notes</t>
  </si>
  <si>
    <t>Revenues:</t>
  </si>
  <si>
    <t>Medicare Modified Next Gen - Basic</t>
  </si>
  <si>
    <t>St. Johnsbury HSA added to the Medicare program; trend rate.</t>
  </si>
  <si>
    <t>(Included for table alignment.)</t>
  </si>
  <si>
    <t>Medicaid Next Generation</t>
  </si>
  <si>
    <t>Assuming the PHE will end at the end of the year and redetermination will restart, thus lowering our overall member months.</t>
  </si>
  <si>
    <t>BCBSVT QHP Program</t>
  </si>
  <si>
    <t>Due to approved premium filings.</t>
  </si>
  <si>
    <t>MVP Program</t>
  </si>
  <si>
    <t>VBIF funded by DVHA in 2022 Budget, not budgeting separately in 2023 budget (see unsecured funding line below)</t>
  </si>
  <si>
    <t>Unsecured Revenue</t>
  </si>
  <si>
    <t>Budgeted Unsecured Revenue related to the VMNG contract. Please see description in narrative for more information. Previously in line above.</t>
  </si>
  <si>
    <t>No Difference between GAAP vs non GAAP</t>
  </si>
  <si>
    <t>Deferred Participation Fees</t>
  </si>
  <si>
    <t>Decrease in revenue released due to payout of deferred pool in 2022.</t>
  </si>
  <si>
    <t>VBIF Reinvestment - Quality Initiatives</t>
  </si>
  <si>
    <t>Decrease in revenue released due to payout of unspent funds pool in 2022.</t>
  </si>
  <si>
    <t>Other Revenue</t>
  </si>
  <si>
    <t>FPP Allocation included in separate line in 2023 (see below)</t>
  </si>
  <si>
    <t>Fixed Payment Allocation</t>
  </si>
  <si>
    <t>FPP Allocation included in separate line in 2023 (see above)</t>
  </si>
  <si>
    <t>Expenses:</t>
  </si>
  <si>
    <t>Follows changes to corresponding revenue line (row 19)</t>
  </si>
  <si>
    <t>Follows changes to corresponding revenue line (row 20)</t>
  </si>
  <si>
    <t>Follows changes to corresponding revenue line (row 21)</t>
  </si>
  <si>
    <t>Follows changes to corresponding revenue line (row 22)</t>
  </si>
  <si>
    <t xml:space="preserve">Population Health Mgmt Payment </t>
  </si>
  <si>
    <t xml:space="preserve">This program has been combined with others to form PHM Base and Bonus payments to providers. </t>
  </si>
  <si>
    <t xml:space="preserve">Population Health Mgmt Payment  </t>
  </si>
  <si>
    <t xml:space="preserve">No difference between GAAP and non GAAP.   GAAP amount does not include payer funding amount. </t>
  </si>
  <si>
    <t>Complex Care Coordination Program</t>
  </si>
  <si>
    <t>Value-Based Incentive Fund</t>
  </si>
  <si>
    <t>PHM Base Pmts</t>
  </si>
  <si>
    <t>New program in 2023 (replaces PHM, Care Coordination, and VBIF).</t>
  </si>
  <si>
    <t>PHM Bonus Pmts</t>
  </si>
  <si>
    <t>CPR Program Expense - OCV Funded</t>
  </si>
  <si>
    <t>Increase in CPR attributed lives (driven primarily by the addition of a new CPR practice).</t>
  </si>
  <si>
    <t>Primary Prevention Programs - Program Match</t>
  </si>
  <si>
    <t>No expense planned in 2023.</t>
  </si>
  <si>
    <t>Specialist Program -Mental Health Initiatives</t>
  </si>
  <si>
    <t>Specialist Fund - Current Year</t>
  </si>
  <si>
    <t>Quality incentives for specialists outside of PHM Program.</t>
  </si>
  <si>
    <t>Innovation Fund</t>
  </si>
  <si>
    <t>Less planned spending as programs conclude.</t>
  </si>
  <si>
    <t>SNF Support</t>
  </si>
  <si>
    <t>One-time funds reserved to address gaps in post-acute care services.</t>
  </si>
  <si>
    <t>Software/Informatics Tools</t>
  </si>
  <si>
    <t>Decrease resulting from planned analytics transition to UVMHN.</t>
  </si>
  <si>
    <t>Consulting, legal and purchased services</t>
  </si>
  <si>
    <t>Increase due to data/analytics team and VITL expense transition to UVMHN.</t>
  </si>
  <si>
    <t>Travel, Supplies and Other</t>
  </si>
  <si>
    <t>Decrease due to reduced office space, travel, and primarily-remote work configuration.</t>
  </si>
  <si>
    <t>Statement of Cash Flows Notes</t>
  </si>
  <si>
    <t xml:space="preserve">(Increase)/Decrease A/R </t>
  </si>
  <si>
    <t>Change driven by the revised (lower) estimate of the amount in AR at 12/31/23 on the balance sheet.</t>
  </si>
  <si>
    <t>(Increase)/Decrease A/R</t>
  </si>
  <si>
    <t>(Increase)/Decrease Other Changes</t>
  </si>
  <si>
    <t>This variance represents all other operating changes combined. Decrease due to overall decrease in payables, see balance sheet variance notes</t>
  </si>
  <si>
    <t>Ending Cash Balance</t>
  </si>
  <si>
    <t xml:space="preserve">As unspent and deferred pools get released, so does the cash that has built up relating to them.    Also, new programs do not have as much of a delay in payment as in prior years, so cash going out quicker in 2023. </t>
  </si>
  <si>
    <t>Part 6. ACO Budget</t>
  </si>
  <si>
    <t>Appendix 6.4: Sources and Uses Revised Budget</t>
  </si>
  <si>
    <t xml:space="preserve">NOTE: EXCLUDES EXTERNAL TCOC/HEALTH SPEND </t>
  </si>
  <si>
    <t>Full Risk Funding Sources</t>
  </si>
  <si>
    <t>YTD TOTAL</t>
  </si>
  <si>
    <t>Medicare AIPBP (FPP/CPR)</t>
  </si>
  <si>
    <t>Medicare Adv SS</t>
  </si>
  <si>
    <t>Medicaid Traditional FPP/CPR</t>
  </si>
  <si>
    <t>Medicaid Expanded FPP/CPR</t>
  </si>
  <si>
    <t>Medicaid Trad &amp; Exp PMPM (prsp)</t>
  </si>
  <si>
    <t>BCBS QHP - FPP/CPR</t>
  </si>
  <si>
    <t>BCBS QHP PMPM</t>
  </si>
  <si>
    <t>BCBS Primary - Risk PMPM</t>
  </si>
  <si>
    <t>BCBS Primary -Non-Risk PMPM</t>
  </si>
  <si>
    <t>MVP PMPM</t>
  </si>
  <si>
    <t>Interest Income</t>
  </si>
  <si>
    <t>Hospital FPP Allocation</t>
  </si>
  <si>
    <t>Hospital Dues - CY</t>
  </si>
  <si>
    <t>Variance</t>
  </si>
  <si>
    <t>INCOME/INFLOWS</t>
  </si>
  <si>
    <t>EXPENSE/OUTFLOWS</t>
  </si>
  <si>
    <t>OneCare Fixed Payments/Funded CPR</t>
  </si>
  <si>
    <t>PHM Program</t>
  </si>
  <si>
    <t>CPR Program Cost</t>
  </si>
  <si>
    <t>DULCE</t>
  </si>
  <si>
    <t>Longitudinal Care</t>
  </si>
  <si>
    <t>PCMH Legacy Payments</t>
  </si>
  <si>
    <t>CHT Block Payment</t>
  </si>
  <si>
    <t>Specialist</t>
  </si>
  <si>
    <t>VBIF Reinvestment</t>
  </si>
  <si>
    <t>SASH</t>
  </si>
  <si>
    <t>Total PHM/Payment Reform Programs</t>
  </si>
  <si>
    <t>Salaries and Benefits</t>
  </si>
  <si>
    <t>Purchased Services</t>
  </si>
  <si>
    <t>Software/Informatics</t>
  </si>
  <si>
    <t>Other Expenses***</t>
  </si>
  <si>
    <t>Total Operational Expenses</t>
  </si>
  <si>
    <t>Total Expenses</t>
  </si>
  <si>
    <t>Variance = Profit/(Loss)</t>
  </si>
  <si>
    <t>*** includes:</t>
  </si>
  <si>
    <t xml:space="preserve">Supplies, interest, advertising, surveys, mail/printing, subscriptions, </t>
  </si>
  <si>
    <t>mileage, food, meetings, travel, marketing, utilities</t>
  </si>
  <si>
    <t xml:space="preserve">         </t>
  </si>
  <si>
    <t>Appendix 6.5 Hospital Participation - All Hospitals</t>
  </si>
  <si>
    <t>Payer | Program</t>
  </si>
  <si>
    <t>OCV Total</t>
  </si>
  <si>
    <t>Hospital Fixed Payment</t>
  </si>
  <si>
    <t>PHM Base Payments</t>
  </si>
  <si>
    <t>PHM Bonus Payments *</t>
  </si>
  <si>
    <t>Blueprint - CHT</t>
  </si>
  <si>
    <t>Blueprint - PCMH</t>
  </si>
  <si>
    <t>PHM Bonus Potential</t>
  </si>
  <si>
    <t>General</t>
  </si>
  <si>
    <t>Hospital Participation Fees</t>
  </si>
  <si>
    <t>Hospital Total</t>
  </si>
  <si>
    <t xml:space="preserve"> $-   </t>
  </si>
  <si>
    <t>* Hospitals are eligible for PHM Bonus Payment, but the amount earned will depend on performance outcomes.</t>
  </si>
  <si>
    <t>Appendix 6.7: ACO Management Compensation (current year projected, 2022)</t>
  </si>
  <si>
    <t>Position Title</t>
  </si>
  <si>
    <t xml:space="preserve"> Current Year Projection *</t>
  </si>
  <si>
    <t>Board Chair</t>
  </si>
  <si>
    <t>Board Trustees (18)</t>
  </si>
  <si>
    <t>CEO</t>
  </si>
  <si>
    <t>CCO</t>
  </si>
  <si>
    <t>VP/COO</t>
  </si>
  <si>
    <t>VP/Finance</t>
  </si>
  <si>
    <t>VP/CMO</t>
  </si>
  <si>
    <t>Director, ACO Operations</t>
  </si>
  <si>
    <t>Director, Strategy/Planning</t>
  </si>
  <si>
    <t>Director, Value Based Care</t>
  </si>
  <si>
    <t>Director, Payment Reform</t>
  </si>
  <si>
    <t>Manager of Finance and Accounting</t>
  </si>
  <si>
    <t>Director, Public Affairs</t>
  </si>
  <si>
    <t>Assistant Director ACO Population Health Model Integration</t>
  </si>
  <si>
    <t>Manager ACO Operations</t>
  </si>
  <si>
    <t>Total Compensation Reported</t>
  </si>
  <si>
    <t>* Figures represent a projection of compensation based on the information available at the time of submission. A final presentation of taxable income will be included in the 2022 990 filing.</t>
  </si>
  <si>
    <t>Appendix 6.8 PHM Expense Breakout</t>
  </si>
  <si>
    <t xml:space="preserve">Budgeted YTD Provider Payments - FY23 Budget Submission </t>
  </si>
  <si>
    <t xml:space="preserve"> Hospital/ Hospital PCP </t>
  </si>
  <si>
    <t xml:space="preserve"> Independent PCP </t>
  </si>
  <si>
    <t xml:space="preserve"> FQHC </t>
  </si>
  <si>
    <t xml:space="preserve"> Specialist </t>
  </si>
  <si>
    <t xml:space="preserve"> Designated Agency </t>
  </si>
  <si>
    <t xml:space="preserve"> Home Health </t>
  </si>
  <si>
    <t xml:space="preserve"> Area Agency on Aging </t>
  </si>
  <si>
    <t xml:space="preserve"> SASH </t>
  </si>
  <si>
    <t xml:space="preserve"> Community </t>
  </si>
  <si>
    <t xml:space="preserve"> Other / TBD </t>
  </si>
  <si>
    <t xml:space="preserve"> Grand Total </t>
  </si>
  <si>
    <t>GL</t>
  </si>
  <si>
    <t>pd</t>
  </si>
  <si>
    <t>accrued</t>
  </si>
  <si>
    <t>PHM Total</t>
  </si>
  <si>
    <t>Fixed Prospective Payment</t>
  </si>
  <si>
    <t>Population Health Mgmt Program</t>
  </si>
  <si>
    <t>Value-Based Incentive Fund - Total</t>
  </si>
  <si>
    <t>PHM Bonus Payments*</t>
  </si>
  <si>
    <t>Comprehensive Payment Reform Program</t>
  </si>
  <si>
    <t>PCP Engagement Incentive Pmt - BCBSVT Primary</t>
  </si>
  <si>
    <t>PCP Engagement Incentive Pmt - Medicaid Expanded</t>
  </si>
  <si>
    <t>Primary Prevention - Program Match</t>
  </si>
  <si>
    <t>Primary Prevention - Amplify Grants</t>
  </si>
  <si>
    <t>Primary Prevention - DULCE</t>
  </si>
  <si>
    <t>Specialist Program - MH Initiatives</t>
  </si>
  <si>
    <t>Specialist Program - CKD</t>
  </si>
  <si>
    <t>PCMH Payments</t>
  </si>
  <si>
    <t>Community Health Team Payments</t>
  </si>
  <si>
    <t xml:space="preserve">Reinvested VBIF Quality Initiatives </t>
  </si>
  <si>
    <t xml:space="preserve">*  Budgeted that 80% of the eligible providers will be successful in earning the bonus dollars for 2023.   </t>
  </si>
  <si>
    <t>Part 7. ACO Quality, Population Health, Model of Care, and Community Integration Initiatives</t>
  </si>
  <si>
    <t>Appendix 7.1: ACO Clinical Focus Areas</t>
  </si>
  <si>
    <t xml:space="preserve">2021 Clinical Priority Areas:  Q4 </t>
  </si>
  <si>
    <t>Priority Area</t>
  </si>
  <si>
    <t>Applicable APM Measure</t>
  </si>
  <si>
    <t>Medicaid (Traditional)</t>
  </si>
  <si>
    <t>Medicaid (Expanded)</t>
  </si>
  <si>
    <t xml:space="preserve">Commercial </t>
  </si>
  <si>
    <t>BCBSVT Primary*</t>
  </si>
  <si>
    <t>MVP QHP*</t>
  </si>
  <si>
    <t>Target Goal</t>
  </si>
  <si>
    <t>2021 Results</t>
  </si>
  <si>
    <t>Variance +/-</t>
  </si>
  <si>
    <t>Diabetes HbA1C Poor Control &gt;9%</t>
  </si>
  <si>
    <r>
      <rPr>
        <b/>
        <sz val="11"/>
        <color theme="1"/>
        <rFont val="Calibri"/>
        <family val="2"/>
        <scheme val="minor"/>
      </rPr>
      <t xml:space="preserve">APM Measure:
</t>
    </r>
    <r>
      <rPr>
        <sz val="11"/>
        <color theme="1"/>
        <rFont val="Calibri"/>
        <family val="2"/>
        <scheme val="minor"/>
      </rPr>
      <t xml:space="preserve">Chronic Conditions Target - Composite of Diabetes, Hypertension, and Multiple Chronic Conditions
</t>
    </r>
    <r>
      <rPr>
        <b/>
        <sz val="11"/>
        <color theme="1"/>
        <rFont val="Calibri"/>
        <family val="2"/>
        <scheme val="minor"/>
      </rPr>
      <t xml:space="preserve">
</t>
    </r>
    <r>
      <rPr>
        <sz val="11"/>
        <color theme="1"/>
        <rFont val="Calibri"/>
        <family val="2"/>
        <scheme val="minor"/>
      </rPr>
      <t xml:space="preserve">ACO 27 - Diabetes: Hemoglobin A1c Poor Control
</t>
    </r>
  </si>
  <si>
    <t>29.2%%</t>
  </si>
  <si>
    <t>See Commercial results at left.</t>
  </si>
  <si>
    <t>Hypertension: Controlling High Blood Pressure</t>
  </si>
  <si>
    <r>
      <rPr>
        <b/>
        <sz val="11"/>
        <color theme="1"/>
        <rFont val="Calibri"/>
        <family val="2"/>
        <scheme val="minor"/>
      </rPr>
      <t>APM Measure:</t>
    </r>
    <r>
      <rPr>
        <sz val="11"/>
        <color theme="1"/>
        <rFont val="Calibri"/>
        <family val="2"/>
        <scheme val="minor"/>
      </rPr>
      <t xml:space="preserve">
Chronic Conditions Target - Composite of Diabetes, Hypertension, and Multiple Chronic Conditions
ACO 28 - Controlling High Blood Pressure</t>
    </r>
  </si>
  <si>
    <t>Developmental Screening in the First Three Years of Life</t>
  </si>
  <si>
    <t>Screening for Clinical Depression &amp; Follow-Up</t>
  </si>
  <si>
    <r>
      <rPr>
        <b/>
        <sz val="11"/>
        <color theme="1"/>
        <rFont val="Calibri"/>
        <family val="2"/>
        <scheme val="minor"/>
      </rPr>
      <t>APM Measure:</t>
    </r>
    <r>
      <rPr>
        <sz val="11"/>
        <color theme="1"/>
        <rFont val="Calibri"/>
        <family val="2"/>
        <scheme val="minor"/>
      </rPr>
      <t xml:space="preserve">
Suicide Milestone - Screening for Clinical Depression
ACO 18 - Screening for Clinical Depression and Follow-up Plan</t>
    </r>
  </si>
  <si>
    <t>2022 Clinical Priority Areas</t>
  </si>
  <si>
    <t>2022 Q1</t>
  </si>
  <si>
    <t>Target Goal Met?</t>
  </si>
  <si>
    <t>*Note: BCBSVT Primary and MVP QHP are evaluated in a blended fashion, and are reflected within the Commercial population results at left.</t>
  </si>
  <si>
    <t>Appendix 7.2 High-Cost Conditions by Payer; 2018-2022</t>
  </si>
  <si>
    <t>High Cost Condition 1</t>
  </si>
  <si>
    <t>High Cost Condition 2</t>
  </si>
  <si>
    <t>High Cost Condition 3</t>
  </si>
  <si>
    <t>High Cost Condition 4</t>
  </si>
  <si>
    <t>High Cost Condition 5</t>
  </si>
  <si>
    <t>Program Year</t>
  </si>
  <si>
    <t>Condition</t>
  </si>
  <si>
    <t>Prevalence (%)</t>
  </si>
  <si>
    <t>Malignancies</t>
  </si>
  <si>
    <t>Arrhythmias</t>
  </si>
  <si>
    <t>CAD</t>
  </si>
  <si>
    <t>Diabetes</t>
  </si>
  <si>
    <t>Renal</t>
  </si>
  <si>
    <t>Neuropathy</t>
  </si>
  <si>
    <t>Pneumonia</t>
  </si>
  <si>
    <t>Fractures</t>
  </si>
  <si>
    <t>Appendix 7.3: Population Health and Payment Reform Details (FY23 Budget)</t>
  </si>
  <si>
    <t>Program Name</t>
  </si>
  <si>
    <t>Primary Investment Type</t>
  </si>
  <si>
    <t>Secondary Investment Type</t>
  </si>
  <si>
    <t>Program Description</t>
  </si>
  <si>
    <t>Investment Amount</t>
  </si>
  <si>
    <t>Financial Model</t>
  </si>
  <si>
    <t>PMPM Amount (If Applicable)</t>
  </si>
  <si>
    <t>Recipients</t>
  </si>
  <si>
    <t>Progress to date, including quantitative or qualitative evidence at the ACO and local HSA levels</t>
  </si>
  <si>
    <t>Methods for establishing new or continued investment</t>
  </si>
  <si>
    <t xml:space="preserve">Measures and methods used to track progress and identify challenges and opportunities </t>
  </si>
  <si>
    <t>Whether and how is there an accountability or incentive structure to drive change</t>
  </si>
  <si>
    <t>PHM Base Payments - PCP</t>
  </si>
  <si>
    <t>Expanding Primary Care Capacity</t>
  </si>
  <si>
    <t xml:space="preserve">Primary care investments aimed at encouraging participation in ACO programs, with a focus on population health and high quality care delivery. Care coordination is a requirement of the program, and is designed to enable providers across the healthcare continuum to better manage the care of the highest risk patients attributed to the network. </t>
  </si>
  <si>
    <t>Base PMPM payments to providers with quarterly bonus payments based on quality results for six PHM measures.</t>
  </si>
  <si>
    <t>Primary Care</t>
  </si>
  <si>
    <t>Consistent multi-year investment in primary care; significant network growth since APM inception</t>
  </si>
  <si>
    <t>Payer negotiations; state negotiations</t>
  </si>
  <si>
    <t>Progress and challenges will be identified through performance on PHM measures. Quarterly performance reports will be delivered to the network.
The OneCare quality team is working directly with providers to hone in quality improvement opportunities.</t>
  </si>
  <si>
    <t>Accountabilities established in participant contracts; alignment with care model. Payment models have performance-based elements. Payments based on practice-level quality performance.</t>
  </si>
  <si>
    <t>PHM Base Payments - HH</t>
  </si>
  <si>
    <t xml:space="preserve">Home health care investments aimed at encouraging participation in ACO programs, with a focus on population health and high quality care delivery. Care coordination is a requirement of the program, and is designed to enable providers across the healthcare continuum to better manage the care of the highest risk patients attributed to the network. </t>
  </si>
  <si>
    <t>Home Health Agencies</t>
  </si>
  <si>
    <t>PHM Base Payments - DA</t>
  </si>
  <si>
    <t xml:space="preserve">Designated Agency investments aimed at encouraging participation in ACO programs, with a focus on population health and high quality care delivery. Care coordination is a requirement of the program, and is designed to enable providers across the healthcare continuum to better manage the care of the highest risk patients attributed to the network. </t>
  </si>
  <si>
    <t>Designated Mental Health Agencies</t>
  </si>
  <si>
    <t>PHM Base Payments - AAA</t>
  </si>
  <si>
    <t xml:space="preserve">Area agency on aging investments aimed at encouraging participation in ACO programs, with a focus on population health and high quality care delivery. Care coordination is a requirement of the program, and is designed to enable providers across the healthcare continuum to better manage the care of the highest risk patients attributed to the network. </t>
  </si>
  <si>
    <t>Area Agencies on Aging</t>
  </si>
  <si>
    <t>PHM Bonus Potential - PCP</t>
  </si>
  <si>
    <t>Quarterly bonus payments designed to reward strong performance on ACO's PHM quality measures.</t>
  </si>
  <si>
    <t>PHM Bonus Potential - HH</t>
  </si>
  <si>
    <t>Annual bonus payments designed to reward strong performance on ACO's PHM quality measures.</t>
  </si>
  <si>
    <t>PHM Bonus Potential - DA</t>
  </si>
  <si>
    <t>PHM Bonus Potential - AAA</t>
  </si>
  <si>
    <t>Lifestyle Choices</t>
  </si>
  <si>
    <t>Programs designed to engage Vermont communities in wellness and prevention.</t>
  </si>
  <si>
    <t>Payments to community-based program coordinators; funding for local initiative and projects (for the first six months of the year)</t>
  </si>
  <si>
    <t>Not PMPM based.</t>
  </si>
  <si>
    <t>Other social services and community organizations</t>
  </si>
  <si>
    <t>Established state-wide prevention program; significant community investment</t>
  </si>
  <si>
    <t>State negotiations</t>
  </si>
  <si>
    <t>Data analysis to identify program enrollment and  outcomes. (DULCE)</t>
  </si>
  <si>
    <t>Accountabilities established in participant contracts; alignment with care model</t>
  </si>
  <si>
    <t>Comp. Payment Reform Program</t>
  </si>
  <si>
    <t>This program is designed to move participating independent primary care practices away from a fee-for-service payment model to a value based payment model with a fixed per member per month payment across payers.</t>
  </si>
  <si>
    <t>Monthly fixed payment to participating providers</t>
  </si>
  <si>
    <t xml:space="preserve"> Variable </t>
  </si>
  <si>
    <t>Continued program growth; significant investment in primary care</t>
  </si>
  <si>
    <t>Payer negotiations; state negotiations; provider investments</t>
  </si>
  <si>
    <t>Quarterly Primary Care Report Card with office statistics, financial and clinical metrics.</t>
  </si>
  <si>
    <t>CPR group to review practice-level outcomes and highlight strengths and opportunities</t>
  </si>
  <si>
    <t>Specialist Program</t>
  </si>
  <si>
    <t>Financial reform programs for specialty providers that allows for more flexible care delivery and a greater focus on population health. Investments in 2022 reflect projects continuing into the fiscal year (no new initiatives planned)</t>
  </si>
  <si>
    <t>Grant-type payments</t>
  </si>
  <si>
    <t>Specialty Providers</t>
  </si>
  <si>
    <t>Offered funding to targeted and scalable initiatives; funding constraints limit expansion</t>
  </si>
  <si>
    <t>Measures and program narratives  submitted by specialists as established in contracts.</t>
  </si>
  <si>
    <t>Funding for innovative care delivery pilots proposed by participating OneCare providers. Investments in 2022 reflect projects continuing into the fiscal year (no new initiatives planned)</t>
  </si>
  <si>
    <t>Home health support for individuals who no longer require skilled nursing resources but are at risk for hospital readmissions and/or emergency department utilization.</t>
  </si>
  <si>
    <t>Contracted amounts earned for services provided by specific organizations.</t>
  </si>
  <si>
    <t>Program currently operational; challenges due to provider staffing crisis; Home Health agencies desire to continue</t>
  </si>
  <si>
    <t>Increasing/ maintaining hospital participation fees</t>
  </si>
  <si>
    <t>Data analysis to identify cost and quality improvements for those receiving Longitudinal Care program services</t>
  </si>
  <si>
    <t>Accountability to offer  Longitudinal Care services and benefits to the population</t>
  </si>
  <si>
    <t xml:space="preserve">Undetermined at this time. </t>
  </si>
  <si>
    <t>Undetermined at this time.  In support of SNF Services.</t>
  </si>
  <si>
    <t>N/A (new one-time initiative)</t>
  </si>
  <si>
    <t>Partnership with State leadership and SNFs directly to evaluate effectiveness.</t>
  </si>
  <si>
    <t>Undetermined at this time.</t>
  </si>
  <si>
    <t>Quality Initiatives</t>
  </si>
  <si>
    <t>Quality investment funds generated from prior-year programming.</t>
  </si>
  <si>
    <t>N/A (initiatives undetermined at this time)</t>
  </si>
  <si>
    <t>Social Service Integration</t>
  </si>
  <si>
    <t>Primary care investments aimed at encouraging participation in ACO programs, a focus on population health, high quality care delivery, and participating in ACO program development.</t>
  </si>
  <si>
    <t>Quarterly payment</t>
  </si>
  <si>
    <t>Approximately $2.05 PMPM (dependent on GMCB-approved trend and actual Blueprint attribution)</t>
  </si>
  <si>
    <t>Blueprint for Health - PCMH</t>
  </si>
  <si>
    <t>Legacy Blueprint initiative</t>
  </si>
  <si>
    <t>State or Federal funding disconnected from the OneCare Medicare program.</t>
  </si>
  <si>
    <t>Managed by Blueprint.</t>
  </si>
  <si>
    <t>Localized community-based teams designed to incorporate the full continuum of care into population health management initiatives.</t>
  </si>
  <si>
    <t>Approximately $2.50 PMPM (dependent on GMCB-approved trend and actual Blueprint attribution)</t>
  </si>
  <si>
    <t>Blueprint for Health - Community Health Teams</t>
  </si>
  <si>
    <t>Provision of on-site support for adults in congregate living to help proactively manage their healthcare.</t>
  </si>
  <si>
    <t>Quarterly panel payment</t>
  </si>
  <si>
    <t>Blueprint for Health - Support and Services at Home (SASH)</t>
  </si>
  <si>
    <t>Childhood  Experiences/Trauma</t>
  </si>
  <si>
    <t>Increase Access to Primary Care</t>
  </si>
  <si>
    <t>Preventing Hospital (re)Admissions</t>
  </si>
  <si>
    <t>Reducing Deaths Due to Suicide and Drug Overdose</t>
  </si>
  <si>
    <t>Reducing Length of Hospital Stay</t>
  </si>
  <si>
    <t>Hospitals</t>
  </si>
  <si>
    <t>Reducing Prevalence of Morbidity and Chronic Disease</t>
  </si>
  <si>
    <t>Housing Providers</t>
  </si>
  <si>
    <t>Social Determinants of Health</t>
  </si>
  <si>
    <t xml:space="preserve">Part 7. ACO Quality, Population Health, Model of Care, and Community Integration Initiatives </t>
  </si>
  <si>
    <t>Appendix 7.4: Care Coordination</t>
  </si>
  <si>
    <r>
      <rPr>
        <b/>
        <sz val="11"/>
        <color rgb="FF000000"/>
        <rFont val="Calibri"/>
        <family val="2"/>
      </rPr>
      <t xml:space="preserve">Percent </t>
    </r>
    <r>
      <rPr>
        <b/>
        <i/>
        <u/>
        <sz val="11"/>
        <color rgb="FF000000"/>
        <rFont val="Calibri"/>
        <family val="2"/>
      </rPr>
      <t>of Care Managed Members</t>
    </r>
    <r>
      <rPr>
        <b/>
        <sz val="11"/>
        <color rgb="FF000000"/>
        <rFont val="Calibri"/>
        <family val="2"/>
      </rPr>
      <t xml:space="preserve"> Care Managed By </t>
    </r>
    <r>
      <rPr>
        <b/>
        <i/>
        <sz val="11"/>
        <color rgb="FF000000"/>
        <rFont val="Calibri"/>
        <family val="2"/>
      </rPr>
      <t>3</t>
    </r>
  </si>
  <si>
    <t>Risk Level</t>
  </si>
  <si>
    <t>Total Number in Risk Category</t>
  </si>
  <si>
    <r>
      <rPr>
        <b/>
        <sz val="11"/>
        <color rgb="FF000000"/>
        <rFont val="Book Antiqua"/>
        <family val="1"/>
      </rPr>
      <t xml:space="preserve">Percent Care Managed </t>
    </r>
    <r>
      <rPr>
        <b/>
        <i/>
        <sz val="11"/>
        <color rgb="FF000000"/>
        <rFont val="Book Antiqua"/>
        <family val="1"/>
      </rPr>
      <t>1</t>
    </r>
  </si>
  <si>
    <t>PC - Hospital Owned</t>
  </si>
  <si>
    <t>PC - Independent</t>
  </si>
  <si>
    <t>AAA</t>
  </si>
  <si>
    <t>HHH</t>
  </si>
  <si>
    <t>DA</t>
  </si>
  <si>
    <t>Very High</t>
  </si>
  <si>
    <t>High</t>
  </si>
  <si>
    <t>Moderate</t>
  </si>
  <si>
    <t>Low</t>
  </si>
  <si>
    <t>Subpopulations</t>
  </si>
  <si>
    <t>Total Number in Subpopulation</t>
  </si>
  <si>
    <t>High ED Utilization</t>
  </si>
  <si>
    <t>High SDOH and Medical Risk</t>
  </si>
  <si>
    <t xml:space="preserve">High Inpatient Utilization </t>
  </si>
  <si>
    <t>High Cost Members</t>
  </si>
  <si>
    <r>
      <rPr>
        <b/>
        <sz val="11"/>
        <color rgb="FF000000"/>
        <rFont val="Calibri"/>
        <family val="2"/>
      </rPr>
      <t xml:space="preserve">2022 </t>
    </r>
    <r>
      <rPr>
        <b/>
        <sz val="11"/>
        <color rgb="FFC00000"/>
        <rFont val="Calibri"/>
        <family val="2"/>
      </rPr>
      <t xml:space="preserve">(preliminary data </t>
    </r>
    <r>
      <rPr>
        <b/>
        <i/>
        <sz val="11"/>
        <color rgb="FFC00000"/>
        <rFont val="Calibri"/>
        <family val="2"/>
      </rPr>
      <t>4</t>
    </r>
    <r>
      <rPr>
        <b/>
        <sz val="11"/>
        <color rgb="FFC00000"/>
        <rFont val="Calibri"/>
        <family val="2"/>
      </rPr>
      <t>)</t>
    </r>
  </si>
  <si>
    <r>
      <rPr>
        <b/>
        <sz val="11"/>
        <color rgb="FF000000"/>
        <rFont val="Calibri"/>
        <family val="2"/>
      </rPr>
      <t xml:space="preserve">Percent </t>
    </r>
    <r>
      <rPr>
        <b/>
        <i/>
        <u/>
        <sz val="11"/>
        <color rgb="FF000000"/>
        <rFont val="Calibri"/>
        <family val="2"/>
      </rPr>
      <t>of Care Managed Members</t>
    </r>
    <r>
      <rPr>
        <b/>
        <sz val="11"/>
        <color rgb="FF000000"/>
        <rFont val="Calibri"/>
        <family val="2"/>
      </rPr>
      <t xml:space="preserve"> Care Managed By </t>
    </r>
    <r>
      <rPr>
        <b/>
        <i/>
        <sz val="11"/>
        <color rgb="FF000000"/>
        <rFont val="Calibri"/>
        <family val="2"/>
      </rPr>
      <t>3</t>
    </r>
    <r>
      <rPr>
        <b/>
        <sz val="11"/>
        <color rgb="FF000000"/>
        <rFont val="Calibri"/>
        <family val="2"/>
      </rPr>
      <t xml:space="preserve"> </t>
    </r>
  </si>
  <si>
    <r>
      <rPr>
        <b/>
        <sz val="11"/>
        <color rgb="FF000000"/>
        <rFont val="Book Antiqua"/>
        <family val="1"/>
      </rPr>
      <t xml:space="preserve">Total Number in Risk Category </t>
    </r>
    <r>
      <rPr>
        <b/>
        <i/>
        <sz val="11"/>
        <color rgb="FF000000"/>
        <rFont val="Book Antiqua"/>
        <family val="1"/>
      </rPr>
      <t>2</t>
    </r>
  </si>
  <si>
    <r>
      <rPr>
        <b/>
        <sz val="11"/>
        <color rgb="FF000000"/>
        <rFont val="Book Antiqua"/>
        <family val="1"/>
      </rPr>
      <t xml:space="preserve">Total Number in Subpopulation </t>
    </r>
    <r>
      <rPr>
        <b/>
        <i/>
        <sz val="11"/>
        <color rgb="FF000000"/>
        <rFont val="Book Antiqua"/>
        <family val="1"/>
      </rPr>
      <t>2</t>
    </r>
  </si>
  <si>
    <t>1 - Members who were in the cohort at any point within the performance year and care managed at any point within the performance year</t>
  </si>
  <si>
    <t>2 - Includes populations for whom OneCare participants had assignment lists through April 2022 - Medicare and Medicaid</t>
  </si>
  <si>
    <t>3 - Members may be care managed by multiple care managers from multiple different organization types - percentages will not sum to 100%</t>
  </si>
  <si>
    <r>
      <rPr>
        <i/>
        <sz val="9"/>
        <color rgb="FFC00000"/>
        <rFont val="Book Antiqua"/>
        <family val="1"/>
      </rPr>
      <t>4</t>
    </r>
    <r>
      <rPr>
        <i/>
        <sz val="9"/>
        <color rgb="FF000000"/>
        <rFont val="Book Antiqua"/>
        <family val="1"/>
      </rPr>
      <t xml:space="preserve"> - OneCare instituted a new reporting system for 2022 in which organizations submit data tables which are then sent to VITL for patient matching. The first tranche of complete data was returned to OneCare in early July and analysis of the data is ongoing. The change in reporting system may have incentivized those organizations that found Care Navigator difficult to substantially increase their reporting and those organizations that find the current system more burdensome to decrease their reporting. </t>
    </r>
    <r>
      <rPr>
        <b/>
        <i/>
        <sz val="9"/>
        <color rgb="FFC00000"/>
        <rFont val="Book Antiqua"/>
        <family val="1"/>
      </rPr>
      <t>Data from 2022 should not be compared to 2021 data collected under the previous reporting system.</t>
    </r>
  </si>
  <si>
    <t>No. of Providers Actively Using Care Navigator</t>
  </si>
  <si>
    <t>No. of Providers Providing Care Management</t>
  </si>
  <si>
    <t>OneCare does not gather these data through the current reporting system</t>
  </si>
  <si>
    <t>Appendix 7.5: Care Coordination Payments</t>
  </si>
  <si>
    <t>Amounts Paid out in Care Coordination Payments</t>
  </si>
  <si>
    <t>Total Number Care Managed Lives</t>
  </si>
  <si>
    <t>PC - Hospital Owned*</t>
  </si>
  <si>
    <t>Specialist -Hospital Owned*</t>
  </si>
  <si>
    <t>Specialist - Independent</t>
  </si>
  <si>
    <t>SASH (Housing Organizations)</t>
  </si>
  <si>
    <t>capacity model**</t>
  </si>
  <si>
    <t>3932***</t>
  </si>
  <si>
    <t>4401***</t>
  </si>
  <si>
    <t>2364****</t>
  </si>
  <si>
    <t xml:space="preserve">* Payments made to hospitals were either based on PCP assignment or activity performed by either PCPs or Specialists.  Breakout between provider types within hospitals is not available. </t>
  </si>
  <si>
    <t xml:space="preserve">** In 2018, the Care Coordination program operated under a capacity model, meaning providers were paid based on general assignment levels.  As such, no actual Care Managed Lives data is available.  </t>
  </si>
  <si>
    <t xml:space="preserve">*** 2019 and 2020 data represent the number of lives care managed in the month of December of each year. </t>
  </si>
  <si>
    <t>**** The number of Care Managed lives documented in Care Navigator in 2022.  This underrepresents the amount of Care Coordination activities performed.  Base payments made based on assignment levels.</t>
  </si>
  <si>
    <t>Part 9. Other Vermont All-Payer ACO Model Questions</t>
  </si>
  <si>
    <t>Appendix 9.1: ACO Activities related to the Vermont All-Payer Model ACO Agreement Population Health and Quality Goals</t>
  </si>
  <si>
    <r>
      <t xml:space="preserve">Measure
</t>
    </r>
    <r>
      <rPr>
        <b/>
        <i/>
        <sz val="11"/>
        <color indexed="8"/>
        <rFont val="Calibri"/>
        <family val="2"/>
      </rPr>
      <t>(ACO Specific All-Payer Model Target)</t>
    </r>
  </si>
  <si>
    <t xml:space="preserve">2022 Activities </t>
  </si>
  <si>
    <t>Planned Changes and/or Additions for 2023</t>
  </si>
  <si>
    <t>All-Payer ACO Model (ACO Specific) Goal #1: Increase Access to Primary Care</t>
  </si>
  <si>
    <t>Describe activities directed towards Goal #1</t>
  </si>
  <si>
    <t>OneCare continues to focus on increasing access to Primary Care through Consumer Assessment of HealthCare Providers &amp; Systems (CAHPS) for PY2022. Getting Timely Care, Appointments and Information is a key focus area which is managed through patient experience surveys. We currently do not have our PY2021 results and PY2020 were not required due to Covid-19 pandemic removing the CAHPS requirement. Other activities directed at increasing access to Primary Care include incentivizing PCP Engagement for Designated Agencies and Area Agencies on Aging as part of the 2022 care coordination program and collaboration with Blueprint and VCCI leaders to address barriers to PCP access including the need for patient records before scheduling of first patient visit.  Solutions such as use of VITL access have been explored.</t>
  </si>
  <si>
    <t xml:space="preserve">2023 Population Health Model focuses on increasing access to PCP adult annual wellness visits and child and adolescent screenings </t>
  </si>
  <si>
    <t>All-Payer ACO Model (ACO Specific) Goal #2: Reduce Deaths Related to Suicide and Drug Overdose</t>
  </si>
  <si>
    <t>Describe activities directed towards Goal #2</t>
  </si>
  <si>
    <t>1. The ACO continues to focus on improving annual quality measure performance results for those measures that relate to depression screening and timeliness of follow up after ED or hospital visit for mental illness or substance use.   
2. Educational measure summary documents for these measures were created and shared with network participants via webinar in April 2022.  Measure documents were made available on the Vermont Health Learn (VTHL) platform for as needed access with recorded session for reference.
3. OneCare leadership is actively involved in the recurring statewide collaborative effort known as the Mental Health Integration Council, coordinated by VDH. This forum provides an opportunity to engage in thought leadership about the integration of mental health services into the broader healthcare landscape in Vermont.</t>
  </si>
  <si>
    <t>OneCare is in the process of solidifying its 2023 prevention focus areas, suicide prevention is one of three key prevention focus areas. While there may be limitations on OneCare's ability to directly impact this outcome, OneCare believes it has an important role to play as an advocate and community partner to reduce suicide and drug overdose deaths.</t>
  </si>
  <si>
    <r>
      <rPr>
        <b/>
        <sz val="11"/>
        <color indexed="10"/>
        <rFont val="Calibri"/>
        <family val="2"/>
      </rPr>
      <t>Multi-Payer</t>
    </r>
    <r>
      <rPr>
        <sz val="11"/>
        <color theme="1"/>
        <rFont val="Calibri"/>
        <family val="2"/>
        <scheme val="minor"/>
      </rPr>
      <t xml:space="preserve"> ACO screening and follow-up for clinical depression and follow-up plan
</t>
    </r>
    <r>
      <rPr>
        <i/>
        <sz val="11"/>
        <color indexed="62"/>
        <rFont val="Calibri"/>
        <family val="2"/>
      </rPr>
      <t>(75th percentile compared to Medicare nationally)</t>
    </r>
  </si>
  <si>
    <t xml:space="preserve">1. Depression Screening &amp; Follow-Up Plan is a focus area in PY2022 which aligns with Annual Quality and Value Based Incentive Fund (VBIF) programs. 
2. Through the Value Based Incentive Fund, designed to reward and incentivize network participants who deliver high quality results as compared to peer benchmarks, metrics including depression screening and follow up, are measured quarterly and shared with participating organizations.   This measure is identified as a measure for pediatric sites.
3. Pediatric practices continue to find ways to capture Depression Screening information for OneCare attributed patients. Practices encourage patients to complete the information via patient portals prior to visits. Providers have also started using tablets in waiting rooms allowing patients to complete screening prior to provider appointment time. Most often screenings are performed during annual wellness visits.  Providers continue to work on opportunities to obtain this information outside of a members annual check-up noting that the time component for sick or medical visits is challenging. 
4. Data from Vermont Information Technology Leaders (VITL), University of Vermont Medical Center (UVMMC) EPIC and Dartmouth Hitchcock Medical Center (DHMC) EPIC clinical feeds and manual chart reviews are used to help identify gaps and opportunities for improvement through targeted network outreach.   
5. Discussions about the opportunity to increase education and awareness about coding opportunities related to Depression Screening and Follow-Up Plan to reduce the manual intervention for the VBIF program have occurred and continue to be evaluated. 
</t>
  </si>
  <si>
    <t xml:space="preserve">1. In 2023, this will continue to be a measure focus for our annual quality measures. 
2. Under the  2023 Population Health Model, focus is shifting to Annual Wellness care which includes recommended screenings and preventive services, including depression screening and follow up. </t>
  </si>
  <si>
    <t xml:space="preserve">All-Payer ACO Model (ACO Specific) Goal #3: Reduce Prevalence and Morbidity of Chronic Disease (COPD, Hypertension, Diabetes)     </t>
  </si>
  <si>
    <t>Describe activities directed towards Goal #3</t>
  </si>
  <si>
    <t xml:space="preserve">1. Tobacco Use, Screening &amp; Cessation Intervention, Hypertension and Diabetes are approved quality measure focus areas in 2022. 
2. Educational measure summary documents for Tobacco Use, Screening &amp; Cessation Intervention, Hypertension and Diabetes were created and shared with our network participants in April 2022 and measure documents were made available on the VTHL platform for access along with recorded session for reference. 
3. OneCare continues to promote early and targeted Diabetes and Hypertension clinical decision making through the use of the Hypertension/Diabetes WorkBench One application.  This self-service tool provides important patient level details for those individuals that have Hypertension, Pre Hypertension,  Diabetes and Pre Diabetes. The application also allows for early intervention and identification of care coordination opportunities. 
4. Continued involvement with DHVA, Vermont Department of Health (VDH), Vermont Chronic Care Initiative (VCCI) and Blueprint for Health on a Performance Improvement Project (PIP) focused on  managing Hypertension. Work continues on this initiative to ensure patients have BP cuffs available through local pharmacies.  Reimbursement may be warranted as long as a prescription and Durable Medical Equipment (DME) necessity form is obtained. VDH and OneCare met in August 2022 to discuss increasing awareness of the WorkBench One HTN/Diabetes application. 
5. OneCare QI specialists facilitate workflow modifications for control of hypertension including assigning nurse care coordinator, scheduling follow up for patients deemed out of control, and provision of provider education on values that may warrant a repeat BP check. Other tactics include incorporating a system for repeat BP checks at visit if initial reading is high. For Diabetes working to increase the opportunity for point of care A1c's, increase the ability to access values and results from specialty providers, continued outreach to community health teams for assistance with SDoH and referrals to Lifestyle Management Resources (i.e. My Healthy Vermont, dieticians, nutritionists). </t>
  </si>
  <si>
    <t xml:space="preserve">1. The measures listed will continue to be a focus area in 2023 through annual quality metrics and Population Health Management which includes care coordination and quality targets.  
</t>
  </si>
  <si>
    <t xml:space="preserve">Hypertension and Diabetes </t>
  </si>
  <si>
    <t xml:space="preserve">1. In addition to the activities described above, OneCare has focused its Value Based Incentive Fund, for adult practices, on Hypertension and Diabetes management. 
 2. The Value Based Incentive Fund rewards and incentivizes network participants who deliver high quality results when compared to peer benchmarks. Quality measure performance results are reviewed quarterly and shared shortly after. 
3. Data from Vermont Information Technology Leaders (VITL), University of Vermont Medical Center (UVMMC) EPIC and Dartmouth Hitchcock Medical Center (DHMC) EPIC clinical feeds and manual chart reviews are used to help identify gaps and opportunities for improvement through targeted network outreach. 
4. Under OneCare's care coordination payment model which incentivizes Area Agencies on Aging and Designated Mental Health Agencies which include clients with multiple chronic conditions including HTN &amp; Diabetes to meet targets for PCP engagement rates which are designed to connect patients with their medical home. 
5. Within the Care Coordination Process Metrics app in WorkBench One there are disease panel filters that are used that enable organizations to filter at-risk populations by condition to create panels or outreach and engagement. </t>
  </si>
  <si>
    <t xml:space="preserve">1. Diabetes will remain and quality measure focus area under the Population Health Management Program in 2023.
2. Hypertension will also remain a focus area for PY2023 however will shift under Care Coordination efforts. </t>
  </si>
  <si>
    <r>
      <rPr>
        <b/>
        <sz val="11"/>
        <color indexed="10"/>
        <rFont val="Calibri"/>
        <family val="2"/>
      </rPr>
      <t>Multi-Payer</t>
    </r>
    <r>
      <rPr>
        <sz val="11"/>
        <color theme="1"/>
        <rFont val="Calibri"/>
        <family val="2"/>
        <scheme val="minor"/>
      </rPr>
      <t xml:space="preserve"> ACO tobacco use assessment and cessation intervention
</t>
    </r>
    <r>
      <rPr>
        <i/>
        <sz val="11"/>
        <color indexed="62"/>
        <rFont val="Calibri"/>
        <family val="2"/>
      </rPr>
      <t>(75th percentile compared to Medicare nationally)</t>
    </r>
  </si>
  <si>
    <t xml:space="preserve">1. Tobacco Use, Screening &amp; Cessation Intervention, Hypertension and Diabetes are approved quality measure focus areas in 2022. 
2. The Asthma and COPD Learning Collaborative concluded in December 2021 with a six month check-in with all participants. 
3.  Data was shared by each entity  relative to Tobacco Use, Screening &amp; Cessation Intervention.  Through this collaborative we saw opportunities for those patients screened for tobacco use and saw improvement in patients identified as tobacco users who received cessation intervention in the recommended time period. </t>
  </si>
  <si>
    <t>There are no planned changes for 2023.</t>
  </si>
  <si>
    <t xml:space="preserve">Blue Cross Blue Shield </t>
  </si>
  <si>
    <t>Child and Adolescent Well Care Visits</t>
  </si>
  <si>
    <t>Part of 2023 PHM Accountability measures - integral piece of OneCare 2023 programming.</t>
  </si>
  <si>
    <t>ACO All-Cause Readmissions</t>
  </si>
  <si>
    <t>OneCare supports all-cause readmissions improvement efforts through Workbench One apps and ad hoc data requests by the OneCare network.</t>
  </si>
  <si>
    <t>Diabetes Mellitus: HbA1c Poor Control</t>
  </si>
  <si>
    <t>New approach to addressing hypertension in 2023. OneCare is including hypertension diagnosis follow up in its PHM Accountability model and will incentivize follow up after first hypertension or high blood pressure diagnosis (within 60 days) and follow up within any diagnosis of hypertension or high blood pressure (within 6 months).</t>
  </si>
  <si>
    <t>Follow-up after Hospitalization for Mental Illness (7-day)</t>
  </si>
  <si>
    <t>OneCare supports improvement in all quality measures through training and educational sessions and materials, and allows network participants to request ad hoc data analyses to support ongoing efforts. Targeted efforts for this measure will be provider-led and supported by OneCare's infrastructure however best feasible.</t>
  </si>
  <si>
    <t>CAHPS Patient Experience: Care Coordination Composite Score</t>
  </si>
  <si>
    <t>All-Cause Unplanned Admissions for Patients with Multiple Chronic Conditions</t>
  </si>
  <si>
    <t>OneCare supports unplanned admissions improvement efforts through Workbench One apps and ad hoc data requests by the OneCare network.</t>
  </si>
  <si>
    <t>PCMH CAHPS Survey Composite Measures collected by DVHA</t>
  </si>
  <si>
    <t xml:space="preserve">Risk-Standardized, All-Condition Readmission </t>
  </si>
  <si>
    <t>Preventive Care and Screening: Influenza Immunization</t>
  </si>
  <si>
    <t>Colorectal Cancer Screening</t>
  </si>
  <si>
    <t>CAHPS: Access to Care</t>
  </si>
  <si>
    <t>MVP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</si>
</sst>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409]#,##0.00;\([$-409]#,##0.00\)"/>
    <numFmt numFmtId="168" formatCode="&quot;$&quot;#,##0"/>
  </numFmts>
  <fonts count="62" x14ac:knownFonts="1">
    <font>
      <sz val="11"/>
      <color theme="1"/>
      <name val="Calibri"/>
      <family val="2"/>
      <scheme val="minor"/>
    </font>
    <font>
      <b/>
      <sz val="11"/>
      <color indexed="8"/>
      <name val="Calibri"/>
      <family val="2"/>
    </font>
    <font>
      <b/>
      <sz val="11"/>
      <color indexed="10"/>
      <name val="Calibri"/>
      <family val="2"/>
    </font>
    <font>
      <i/>
      <sz val="11"/>
      <color indexed="8"/>
      <name val="Calibri"/>
      <family val="2"/>
    </font>
    <font>
      <sz val="7"/>
      <color indexed="8"/>
      <name val="Times New Roman"/>
      <family val="1"/>
    </font>
    <font>
      <b/>
      <sz val="11"/>
      <name val="Calibri"/>
      <family val="2"/>
    </font>
    <font>
      <b/>
      <i/>
      <sz val="11"/>
      <color indexed="8"/>
      <name val="Calibri"/>
      <family val="2"/>
    </font>
    <font>
      <i/>
      <sz val="11"/>
      <color indexed="62"/>
      <name val="Calibri"/>
      <family val="2"/>
    </font>
    <font>
      <sz val="12"/>
      <color indexed="8"/>
      <name val="Times New Roman"/>
      <family val="1"/>
    </font>
    <font>
      <sz val="11"/>
      <color theme="1"/>
      <name val="Calibri"/>
      <family val="2"/>
      <scheme val="minor"/>
    </font>
    <font>
      <sz val="11"/>
      <color theme="1"/>
      <name val="Book Antiqua"/>
      <family val="1"/>
    </font>
    <font>
      <b/>
      <sz val="11"/>
      <color theme="1"/>
      <name val="Calibri"/>
      <family val="2"/>
      <scheme val="minor"/>
    </font>
    <font>
      <b/>
      <sz val="11"/>
      <color theme="0"/>
      <name val="Book Antiqua"/>
      <family val="1"/>
    </font>
    <font>
      <i/>
      <sz val="11"/>
      <color theme="1"/>
      <name val="Calibri"/>
      <family val="2"/>
      <scheme val="minor"/>
    </font>
    <font>
      <sz val="11"/>
      <name val="Calibri"/>
      <family val="2"/>
      <scheme val="minor"/>
    </font>
    <font>
      <sz val="11"/>
      <color theme="1"/>
      <name val="Calibri"/>
      <family val="2"/>
    </font>
    <font>
      <b/>
      <sz val="11"/>
      <color theme="1"/>
      <name val="Calibri"/>
      <family val="2"/>
    </font>
    <font>
      <b/>
      <sz val="12"/>
      <color theme="1"/>
      <name val="Times New Roman"/>
      <family val="1"/>
    </font>
    <font>
      <sz val="11"/>
      <color rgb="FF333333"/>
      <name val="Times New Roman"/>
      <family val="1"/>
    </font>
    <font>
      <b/>
      <sz val="11"/>
      <color rgb="FF333333"/>
      <name val="Times New Roman"/>
      <family val="1"/>
    </font>
    <font>
      <i/>
      <sz val="11"/>
      <color rgb="FF333333"/>
      <name val="Times New Roman"/>
      <family val="1"/>
    </font>
    <font>
      <sz val="8"/>
      <color rgb="FF212121"/>
      <name val="Segoe UI"/>
      <family val="2"/>
    </font>
    <font>
      <sz val="11"/>
      <color rgb="FF000000"/>
      <name val="Times New Roman"/>
      <family val="1"/>
    </font>
    <font>
      <b/>
      <sz val="11"/>
      <name val="Calibri"/>
      <family val="2"/>
      <scheme val="minor"/>
    </font>
    <font>
      <b/>
      <u/>
      <sz val="11"/>
      <color theme="1"/>
      <name val="Calibri"/>
      <family val="2"/>
    </font>
    <font>
      <b/>
      <sz val="14"/>
      <color theme="1"/>
      <name val="Calibri"/>
      <family val="2"/>
    </font>
    <font>
      <sz val="11"/>
      <name val="Calibri"/>
      <family val="2"/>
    </font>
    <font>
      <b/>
      <sz val="16"/>
      <color theme="1"/>
      <name val="Calibri"/>
      <family val="2"/>
    </font>
    <font>
      <sz val="11"/>
      <color rgb="FFFF0000"/>
      <name val="Calibri"/>
      <family val="2"/>
      <scheme val="minor"/>
    </font>
    <font>
      <b/>
      <sz val="11"/>
      <color indexed="8"/>
      <name val="Calibri"/>
      <family val="2"/>
      <scheme val="minor"/>
    </font>
    <font>
      <b/>
      <sz val="11"/>
      <color theme="1"/>
      <name val="Book Antiqua"/>
      <family val="1"/>
    </font>
    <font>
      <b/>
      <sz val="11"/>
      <name val="Book Antiqua"/>
      <family val="1"/>
    </font>
    <font>
      <b/>
      <sz val="14"/>
      <color theme="1"/>
      <name val="Calibri"/>
      <family val="2"/>
      <scheme val="minor"/>
    </font>
    <font>
      <b/>
      <sz val="11"/>
      <color rgb="FFFF0000"/>
      <name val="Calibri"/>
      <family val="2"/>
      <scheme val="minor"/>
    </font>
    <font>
      <sz val="11"/>
      <name val="Book Antiqua"/>
      <family val="1"/>
    </font>
    <font>
      <b/>
      <sz val="16"/>
      <name val="Book Antiqua"/>
      <family val="1"/>
    </font>
    <font>
      <b/>
      <sz val="11"/>
      <color rgb="FFFF0000"/>
      <name val="Calibri"/>
      <family val="2"/>
    </font>
    <font>
      <b/>
      <sz val="11"/>
      <color rgb="FF000000"/>
      <name val="Calibri"/>
      <family val="2"/>
    </font>
    <font>
      <sz val="11"/>
      <color rgb="FF000000"/>
      <name val="Calibri"/>
      <family val="2"/>
    </font>
    <font>
      <i/>
      <sz val="9"/>
      <color theme="1"/>
      <name val="Book Antiqua"/>
      <family val="1"/>
    </font>
    <font>
      <i/>
      <sz val="9"/>
      <color rgb="FFC00000"/>
      <name val="Book Antiqua"/>
      <family val="1"/>
    </font>
    <font>
      <i/>
      <sz val="9"/>
      <color rgb="FF000000"/>
      <name val="Book Antiqua"/>
      <family val="1"/>
    </font>
    <font>
      <b/>
      <i/>
      <sz val="9"/>
      <color rgb="FFC00000"/>
      <name val="Book Antiqua"/>
      <family val="1"/>
    </font>
    <font>
      <b/>
      <sz val="11"/>
      <color rgb="FF000000"/>
      <name val="Book Antiqua"/>
      <family val="1"/>
    </font>
    <font>
      <b/>
      <i/>
      <sz val="11"/>
      <color rgb="FF000000"/>
      <name val="Book Antiqua"/>
      <family val="1"/>
    </font>
    <font>
      <b/>
      <i/>
      <u/>
      <sz val="11"/>
      <color rgb="FF000000"/>
      <name val="Calibri"/>
      <family val="2"/>
    </font>
    <font>
      <b/>
      <i/>
      <sz val="11"/>
      <color rgb="FF000000"/>
      <name val="Calibri"/>
      <family val="2"/>
    </font>
    <font>
      <b/>
      <sz val="11"/>
      <color rgb="FFC00000"/>
      <name val="Calibri"/>
      <family val="2"/>
    </font>
    <font>
      <b/>
      <i/>
      <sz val="11"/>
      <color rgb="FFC00000"/>
      <name val="Calibri"/>
      <family val="2"/>
    </font>
    <font>
      <i/>
      <sz val="11"/>
      <color rgb="FF000000"/>
      <name val="Calibri"/>
      <family val="2"/>
    </font>
    <font>
      <sz val="11"/>
      <color rgb="FF000000"/>
      <name val="Book Antiqua"/>
      <family val="1"/>
    </font>
    <font>
      <sz val="11"/>
      <color rgb="FF000000"/>
      <name val="Calibri"/>
      <family val="2"/>
      <scheme val="minor"/>
    </font>
    <font>
      <b/>
      <sz val="12"/>
      <name val="Book Antiqua"/>
      <family val="1"/>
    </font>
    <font>
      <b/>
      <i/>
      <sz val="11"/>
      <name val="Calibri"/>
      <family val="2"/>
    </font>
    <font>
      <sz val="11"/>
      <color rgb="FF444444"/>
      <name val="Calibri"/>
      <family val="2"/>
      <charset val="1"/>
    </font>
    <font>
      <i/>
      <sz val="11"/>
      <name val="Book Antiqua"/>
      <family val="1"/>
    </font>
    <font>
      <b/>
      <i/>
      <sz val="11"/>
      <color theme="1"/>
      <name val="Calibri"/>
      <family val="2"/>
      <scheme val="minor"/>
    </font>
    <font>
      <sz val="11"/>
      <color rgb="FFFF0000"/>
      <name val="Book Antiqua"/>
      <family val="1"/>
    </font>
    <font>
      <b/>
      <sz val="11"/>
      <color rgb="FF000000"/>
      <name val="Calibri"/>
      <family val="2"/>
      <scheme val="minor"/>
    </font>
    <font>
      <b/>
      <sz val="14"/>
      <color rgb="FF000000"/>
      <name val="Calibri"/>
      <family val="2"/>
    </font>
    <font>
      <b/>
      <sz val="12"/>
      <color rgb="FF000000"/>
      <name val="Calibri"/>
      <family val="2"/>
    </font>
    <font>
      <b/>
      <sz val="12"/>
      <color rgb="FFFF0000"/>
      <name val="Calibri"/>
      <family val="2"/>
    </font>
  </fonts>
  <fills count="26">
    <fill>
      <patternFill patternType="none"/>
    </fill>
    <fill>
      <patternFill patternType="gray125"/>
    </fill>
    <fill>
      <patternFill patternType="solid">
        <fgColor rgb="FF339966"/>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BDD6EE"/>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rgb="FFF2F2F2"/>
        <bgColor indexed="64"/>
      </patternFill>
    </fill>
    <fill>
      <patternFill patternType="solid">
        <fgColor theme="0"/>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6"/>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rgb="FFFFFF00"/>
        <bgColor indexed="64"/>
      </patternFill>
    </fill>
    <fill>
      <patternFill patternType="solid">
        <fgColor rgb="FFAEAAAA"/>
        <bgColor indexed="64"/>
      </patternFill>
    </fill>
    <fill>
      <patternFill patternType="solid">
        <fgColor rgb="FFFFF2CC"/>
        <bgColor rgb="FF000000"/>
      </patternFill>
    </fill>
    <fill>
      <patternFill patternType="solid">
        <fgColor rgb="FFDDEBF7"/>
        <bgColor rgb="FF000000"/>
      </patternFill>
    </fill>
    <fill>
      <patternFill patternType="solid">
        <fgColor rgb="FFD0CECE"/>
        <bgColor indexed="64"/>
      </patternFill>
    </fill>
    <fill>
      <patternFill patternType="solid">
        <fgColor rgb="FFD9D9D9"/>
        <bgColor indexed="64"/>
      </patternFill>
    </fill>
    <fill>
      <patternFill patternType="solid">
        <fgColor rgb="FFBFBFBF"/>
        <bgColor indexed="64"/>
      </patternFill>
    </fill>
    <fill>
      <patternFill patternType="solid">
        <fgColor rgb="FFD9E1F2"/>
        <bgColor indexed="64"/>
      </patternFill>
    </fill>
    <fill>
      <patternFill patternType="solid">
        <fgColor theme="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cellStyleXfs>
  <cellXfs count="462">
    <xf numFmtId="0" fontId="0" fillId="0" borderId="0" xfId="0"/>
    <xf numFmtId="0" fontId="0" fillId="2" borderId="0" xfId="0" applyFill="1"/>
    <xf numFmtId="0" fontId="0" fillId="0" borderId="1" xfId="0" applyBorder="1"/>
    <xf numFmtId="0" fontId="11" fillId="0" borderId="0" xfId="0" applyFont="1"/>
    <xf numFmtId="0" fontId="10" fillId="0" borderId="0" xfId="0" applyFont="1"/>
    <xf numFmtId="0" fontId="0" fillId="0" borderId="0" xfId="0" applyAlignment="1">
      <alignment horizontal="left" vertical="center" indent="5"/>
    </xf>
    <xf numFmtId="0" fontId="0" fillId="0" borderId="0" xfId="0" applyAlignment="1">
      <alignment horizontal="left" vertical="center" indent="1"/>
    </xf>
    <xf numFmtId="0" fontId="0" fillId="0" borderId="0" xfId="0" applyAlignment="1">
      <alignment horizontal="left"/>
    </xf>
    <xf numFmtId="0" fontId="0" fillId="0" borderId="0" xfId="0" applyAlignment="1">
      <alignment horizontal="left" indent="1"/>
    </xf>
    <xf numFmtId="0" fontId="15" fillId="0" borderId="1" xfId="0" applyFont="1" applyBorder="1" applyAlignment="1">
      <alignment wrapText="1"/>
    </xf>
    <xf numFmtId="0" fontId="11" fillId="5"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wrapText="1"/>
    </xf>
    <xf numFmtId="0" fontId="15" fillId="0" borderId="0" xfId="0" applyFont="1"/>
    <xf numFmtId="0" fontId="17" fillId="0" borderId="0" xfId="0" applyFont="1"/>
    <xf numFmtId="0" fontId="13" fillId="0" borderId="0" xfId="0" applyFont="1"/>
    <xf numFmtId="0" fontId="12" fillId="0" borderId="0" xfId="0" applyFont="1"/>
    <xf numFmtId="0" fontId="18" fillId="0" borderId="0" xfId="0" applyFont="1" applyAlignment="1">
      <alignment vertical="center"/>
    </xf>
    <xf numFmtId="0" fontId="19" fillId="0" borderId="0" xfId="0" applyFont="1" applyAlignment="1">
      <alignment horizontal="right" vertical="center" wrapText="1"/>
    </xf>
    <xf numFmtId="0" fontId="18" fillId="0" borderId="0" xfId="0" applyFont="1" applyAlignment="1">
      <alignment horizontal="right" vertical="center"/>
    </xf>
    <xf numFmtId="0" fontId="20" fillId="0" borderId="0" xfId="0" applyFont="1" applyAlignment="1">
      <alignment horizontal="right" vertical="center"/>
    </xf>
    <xf numFmtId="0" fontId="19" fillId="0" borderId="0" xfId="0" applyFont="1" applyAlignment="1">
      <alignment horizontal="right" vertical="center"/>
    </xf>
    <xf numFmtId="0" fontId="21" fillId="0" borderId="0" xfId="0" applyFont="1" applyAlignment="1">
      <alignment wrapText="1"/>
    </xf>
    <xf numFmtId="0" fontId="21" fillId="0" borderId="0" xfId="0" applyFont="1"/>
    <xf numFmtId="0" fontId="19" fillId="0" borderId="0" xfId="0" applyFont="1" applyAlignment="1">
      <alignment vertical="center"/>
    </xf>
    <xf numFmtId="0" fontId="12" fillId="0" borderId="0" xfId="0" applyFont="1" applyAlignment="1">
      <alignment horizontal="center"/>
    </xf>
    <xf numFmtId="0" fontId="19" fillId="0" borderId="1" xfId="0" applyFont="1" applyBorder="1" applyAlignment="1">
      <alignment horizontal="center" vertical="center" wrapText="1"/>
    </xf>
    <xf numFmtId="0" fontId="18" fillId="0" borderId="1" xfId="0" applyFont="1" applyBorder="1" applyAlignment="1">
      <alignment vertical="center"/>
    </xf>
    <xf numFmtId="44" fontId="18" fillId="3" borderId="1" xfId="0" applyNumberFormat="1" applyFont="1" applyFill="1" applyBorder="1" applyAlignment="1">
      <alignment vertical="center"/>
    </xf>
    <xf numFmtId="0" fontId="0" fillId="3" borderId="0" xfId="0" applyFill="1"/>
    <xf numFmtId="164" fontId="18" fillId="3" borderId="1" xfId="0" applyNumberFormat="1" applyFont="1" applyFill="1" applyBorder="1" applyAlignment="1">
      <alignment vertical="center"/>
    </xf>
    <xf numFmtId="0" fontId="0" fillId="0" borderId="0" xfId="0" applyAlignment="1">
      <alignment textRotation="90"/>
    </xf>
    <xf numFmtId="0" fontId="15" fillId="2" borderId="0" xfId="0" applyFont="1" applyFill="1" applyAlignment="1">
      <alignment horizontal="center" vertical="center" wrapText="1"/>
    </xf>
    <xf numFmtId="0" fontId="15" fillId="0" borderId="0" xfId="0" applyFont="1" applyAlignment="1">
      <alignment horizontal="center" vertical="center" wrapText="1"/>
    </xf>
    <xf numFmtId="0" fontId="16" fillId="4" borderId="1" xfId="0" applyFont="1" applyFill="1" applyBorder="1" applyAlignment="1">
      <alignment horizontal="center" vertical="center" wrapText="1"/>
    </xf>
    <xf numFmtId="0" fontId="11" fillId="0" borderId="1" xfId="0" applyFont="1" applyBorder="1" applyAlignment="1">
      <alignment wrapText="1"/>
    </xf>
    <xf numFmtId="0" fontId="11" fillId="0" borderId="1" xfId="0" applyFont="1" applyBorder="1"/>
    <xf numFmtId="0" fontId="15" fillId="0" borderId="1" xfId="0" applyFont="1" applyBorder="1"/>
    <xf numFmtId="0" fontId="14" fillId="0" borderId="1" xfId="0" applyFont="1" applyBorder="1"/>
    <xf numFmtId="0" fontId="0" fillId="9" borderId="1" xfId="0" applyFill="1" applyBorder="1"/>
    <xf numFmtId="0" fontId="0" fillId="9" borderId="0" xfId="0" applyFill="1"/>
    <xf numFmtId="0" fontId="0" fillId="4" borderId="0" xfId="0" applyFill="1"/>
    <xf numFmtId="0" fontId="0" fillId="0" borderId="6" xfId="0" applyBorder="1"/>
    <xf numFmtId="0" fontId="0" fillId="0" borderId="14" xfId="0" applyBorder="1"/>
    <xf numFmtId="0" fontId="16" fillId="0" borderId="0" xfId="0" applyFont="1" applyAlignment="1">
      <alignment horizontal="left" vertical="center" wrapText="1"/>
    </xf>
    <xf numFmtId="0" fontId="0" fillId="0" borderId="15" xfId="0" applyBorder="1"/>
    <xf numFmtId="0" fontId="5" fillId="6" borderId="1" xfId="0" applyFont="1" applyFill="1" applyBorder="1" applyAlignment="1">
      <alignment horizontal="left" vertical="center" wrapText="1"/>
    </xf>
    <xf numFmtId="0" fontId="24" fillId="0" borderId="1" xfId="0" applyFont="1" applyBorder="1"/>
    <xf numFmtId="0" fontId="14" fillId="0" borderId="1" xfId="0" applyFont="1" applyBorder="1" applyAlignment="1">
      <alignment wrapText="1"/>
    </xf>
    <xf numFmtId="0" fontId="26" fillId="0" borderId="1" xfId="0" applyFont="1" applyBorder="1" applyAlignment="1">
      <alignment horizontal="left" vertical="center" wrapText="1"/>
    </xf>
    <xf numFmtId="0" fontId="26" fillId="0" borderId="1" xfId="0" applyFont="1" applyBorder="1" applyAlignment="1">
      <alignment wrapText="1"/>
    </xf>
    <xf numFmtId="0" fontId="5" fillId="0" borderId="1" xfId="0" applyFont="1" applyBorder="1" applyAlignment="1">
      <alignment horizontal="left" vertical="center" wrapText="1"/>
    </xf>
    <xf numFmtId="0" fontId="0" fillId="6" borderId="1" xfId="0" applyFill="1" applyBorder="1" applyAlignment="1">
      <alignment horizontal="left"/>
    </xf>
    <xf numFmtId="0" fontId="0" fillId="6" borderId="1" xfId="0" applyFill="1" applyBorder="1"/>
    <xf numFmtId="0" fontId="0" fillId="0" borderId="1" xfId="0" applyBorder="1" applyAlignment="1">
      <alignment horizontal="left"/>
    </xf>
    <xf numFmtId="0" fontId="0" fillId="0" borderId="1" xfId="0" applyBorder="1" applyAlignment="1">
      <alignment horizontal="left" wrapText="1"/>
    </xf>
    <xf numFmtId="0" fontId="14" fillId="0" borderId="0" xfId="0" applyFont="1" applyAlignment="1">
      <alignment horizontal="left" wrapText="1"/>
    </xf>
    <xf numFmtId="0" fontId="11" fillId="11" borderId="0" xfId="0" applyFont="1" applyFill="1" applyAlignment="1">
      <alignment horizontal="left"/>
    </xf>
    <xf numFmtId="0" fontId="14" fillId="11" borderId="0" xfId="0" applyFont="1" applyFill="1" applyAlignment="1">
      <alignment horizontal="right" vertical="center" textRotation="90" wrapText="1"/>
    </xf>
    <xf numFmtId="0" fontId="0" fillId="11" borderId="0" xfId="0" applyFill="1" applyAlignment="1">
      <alignment textRotation="90"/>
    </xf>
    <xf numFmtId="0" fontId="13" fillId="11" borderId="0" xfId="0" applyFont="1" applyFill="1" applyAlignment="1">
      <alignment horizontal="left"/>
    </xf>
    <xf numFmtId="165" fontId="0" fillId="0" borderId="0" xfId="1" applyNumberFormat="1" applyFont="1"/>
    <xf numFmtId="0" fontId="0" fillId="0" borderId="0" xfId="0" quotePrefix="1"/>
    <xf numFmtId="0" fontId="15" fillId="0" borderId="0" xfId="0" applyFont="1" applyAlignment="1">
      <alignment wrapText="1"/>
    </xf>
    <xf numFmtId="49" fontId="15" fillId="0" borderId="0" xfId="0" applyNumberFormat="1" applyFont="1" applyAlignment="1">
      <alignment wrapText="1"/>
    </xf>
    <xf numFmtId="0" fontId="15" fillId="0" borderId="0" xfId="0" applyFont="1" applyAlignment="1">
      <alignment horizontal="center" wrapText="1"/>
    </xf>
    <xf numFmtId="0" fontId="16" fillId="0" borderId="0" xfId="0" applyFont="1" applyAlignment="1">
      <alignment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left" vertical="center" wrapText="1"/>
    </xf>
    <xf numFmtId="164" fontId="0" fillId="0" borderId="1" xfId="3" applyNumberFormat="1" applyFont="1" applyBorder="1" applyAlignment="1">
      <alignment horizontal="center" vertical="center"/>
    </xf>
    <xf numFmtId="0" fontId="0" fillId="0" borderId="1" xfId="0" applyBorder="1" applyAlignment="1">
      <alignment vertical="center"/>
    </xf>
    <xf numFmtId="0" fontId="23" fillId="4" borderId="1" xfId="0" applyFont="1" applyFill="1" applyBorder="1" applyAlignment="1">
      <alignment horizontal="center" vertical="center" wrapText="1"/>
    </xf>
    <xf numFmtId="0" fontId="23" fillId="14" borderId="10" xfId="0" applyFont="1" applyFill="1" applyBorder="1" applyAlignment="1">
      <alignment horizontal="center" vertical="center" wrapText="1"/>
    </xf>
    <xf numFmtId="0" fontId="23" fillId="4" borderId="10"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1" fillId="0" borderId="0" xfId="0" applyFont="1" applyAlignment="1">
      <alignment horizontal="left" vertical="center" wrapText="1"/>
    </xf>
    <xf numFmtId="0" fontId="11" fillId="4"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10" fillId="0" borderId="1" xfId="0" applyFont="1" applyBorder="1"/>
    <xf numFmtId="0" fontId="0" fillId="0" borderId="0" xfId="0" applyAlignment="1">
      <alignment horizontal="center" vertical="center" wrapText="1"/>
    </xf>
    <xf numFmtId="0" fontId="11" fillId="0" borderId="0" xfId="0" applyFont="1" applyAlignment="1">
      <alignment horizontal="center"/>
    </xf>
    <xf numFmtId="0" fontId="11" fillId="0" borderId="1" xfId="0" applyFont="1" applyBorder="1" applyAlignment="1">
      <alignment horizontal="center" vertical="center" wrapText="1"/>
    </xf>
    <xf numFmtId="0" fontId="0" fillId="16" borderId="3" xfId="0" applyFill="1" applyBorder="1"/>
    <xf numFmtId="0" fontId="14" fillId="11" borderId="0" xfId="0" applyFont="1" applyFill="1"/>
    <xf numFmtId="166" fontId="0" fillId="0" borderId="0" xfId="0" applyNumberFormat="1"/>
    <xf numFmtId="0" fontId="11" fillId="16" borderId="16" xfId="0" applyFont="1" applyFill="1" applyBorder="1"/>
    <xf numFmtId="0" fontId="11" fillId="11" borderId="16" xfId="0" applyFont="1" applyFill="1" applyBorder="1"/>
    <xf numFmtId="0" fontId="30" fillId="14" borderId="10" xfId="0" applyFont="1" applyFill="1" applyBorder="1" applyAlignment="1">
      <alignment horizontal="center" vertical="center" wrapText="1"/>
    </xf>
    <xf numFmtId="0" fontId="0" fillId="0" borderId="0" xfId="0" applyAlignment="1">
      <alignment horizontal="center"/>
    </xf>
    <xf numFmtId="0" fontId="11" fillId="0" borderId="0" xfId="0" applyFont="1" applyAlignment="1">
      <alignment horizontal="left" vertical="center"/>
    </xf>
    <xf numFmtId="0" fontId="30" fillId="14" borderId="1" xfId="0" applyFont="1" applyFill="1" applyBorder="1" applyAlignment="1">
      <alignment horizontal="center" vertical="center" wrapText="1"/>
    </xf>
    <xf numFmtId="0" fontId="30" fillId="14" borderId="15" xfId="0" applyFont="1" applyFill="1" applyBorder="1" applyAlignment="1">
      <alignment horizontal="center" vertical="center" wrapText="1"/>
    </xf>
    <xf numFmtId="0" fontId="30" fillId="14" borderId="9" xfId="0" applyFont="1" applyFill="1" applyBorder="1" applyAlignment="1">
      <alignment horizontal="center" vertical="center" wrapText="1"/>
    </xf>
    <xf numFmtId="0" fontId="32" fillId="0" borderId="0" xfId="0" applyFont="1"/>
    <xf numFmtId="0" fontId="11" fillId="15" borderId="0" xfId="0" applyFont="1" applyFill="1"/>
    <xf numFmtId="0" fontId="11" fillId="0" borderId="3" xfId="0" applyFont="1" applyBorder="1" applyAlignment="1">
      <alignment wrapText="1"/>
    </xf>
    <xf numFmtId="0" fontId="11" fillId="0" borderId="3" xfId="0" applyFont="1" applyBorder="1" applyAlignment="1">
      <alignment horizontal="center" wrapText="1"/>
    </xf>
    <xf numFmtId="166" fontId="0" fillId="0" borderId="0" xfId="2" applyNumberFormat="1" applyFont="1" applyFill="1"/>
    <xf numFmtId="9" fontId="0" fillId="0" borderId="0" xfId="3" applyFont="1" applyFill="1"/>
    <xf numFmtId="49" fontId="0" fillId="0" borderId="0" xfId="0" quotePrefix="1" applyNumberFormat="1" applyAlignment="1">
      <alignment horizontal="left" vertical="center"/>
    </xf>
    <xf numFmtId="0" fontId="11" fillId="0" borderId="0" xfId="0" applyFont="1" applyAlignment="1">
      <alignment horizontal="left" wrapText="1"/>
    </xf>
    <xf numFmtId="0" fontId="11" fillId="4" borderId="1" xfId="0" applyFont="1" applyFill="1" applyBorder="1" applyAlignment="1">
      <alignment horizontal="center" wrapText="1"/>
    </xf>
    <xf numFmtId="0" fontId="11" fillId="0" borderId="1" xfId="0" applyFont="1" applyBorder="1" applyAlignment="1">
      <alignment horizontal="center" wrapText="1"/>
    </xf>
    <xf numFmtId="0" fontId="0" fillId="0" borderId="0" xfId="0" applyAlignment="1">
      <alignment wrapText="1"/>
    </xf>
    <xf numFmtId="0" fontId="11" fillId="0" borderId="0" xfId="0" applyFont="1" applyAlignment="1">
      <alignment horizontal="left"/>
    </xf>
    <xf numFmtId="0" fontId="0" fillId="0" borderId="11" xfId="0" applyBorder="1" applyAlignment="1">
      <alignment horizontal="left" indent="3"/>
    </xf>
    <xf numFmtId="0" fontId="11" fillId="0" borderId="11" xfId="0" applyFont="1" applyBorder="1" applyAlignment="1">
      <alignment horizontal="left" indent="2"/>
    </xf>
    <xf numFmtId="165" fontId="0" fillId="0" borderId="0" xfId="0" applyNumberFormat="1" applyAlignment="1">
      <alignment horizontal="center"/>
    </xf>
    <xf numFmtId="166" fontId="0" fillId="0" borderId="0" xfId="0" applyNumberFormat="1" applyAlignment="1">
      <alignment horizontal="center"/>
    </xf>
    <xf numFmtId="0" fontId="11" fillId="0" borderId="1" xfId="0" applyFont="1" applyBorder="1" applyAlignment="1">
      <alignment horizontal="center"/>
    </xf>
    <xf numFmtId="0" fontId="11" fillId="0" borderId="13" xfId="0" applyFont="1" applyBorder="1" applyAlignment="1">
      <alignment horizontal="center"/>
    </xf>
    <xf numFmtId="0" fontId="11" fillId="0" borderId="6" xfId="0" applyFont="1" applyBorder="1" applyAlignment="1">
      <alignment horizontal="center"/>
    </xf>
    <xf numFmtId="0" fontId="28" fillId="0" borderId="0" xfId="0" applyFont="1"/>
    <xf numFmtId="0" fontId="11" fillId="15" borderId="2" xfId="0" applyFont="1" applyFill="1" applyBorder="1"/>
    <xf numFmtId="0" fontId="0" fillId="0" borderId="2" xfId="0" applyBorder="1"/>
    <xf numFmtId="0" fontId="10" fillId="0" borderId="0" xfId="0" applyFont="1" applyAlignment="1">
      <alignment horizontal="center"/>
    </xf>
    <xf numFmtId="0" fontId="11" fillId="0" borderId="6" xfId="0" applyFont="1" applyBorder="1"/>
    <xf numFmtId="0" fontId="0" fillId="11" borderId="0" xfId="0" applyFill="1"/>
    <xf numFmtId="0" fontId="31" fillId="0" borderId="0" xfId="0" applyFont="1"/>
    <xf numFmtId="0" fontId="34" fillId="0" borderId="0" xfId="0" applyFont="1"/>
    <xf numFmtId="0" fontId="35" fillId="0" borderId="0" xfId="0" applyFont="1" applyAlignment="1">
      <alignment vertical="center"/>
    </xf>
    <xf numFmtId="0" fontId="34" fillId="0" borderId="0" xfId="0" applyFont="1" applyAlignment="1">
      <alignment horizontal="center"/>
    </xf>
    <xf numFmtId="0" fontId="34" fillId="0" borderId="0" xfId="0" applyFont="1" applyAlignment="1">
      <alignment horizontal="left"/>
    </xf>
    <xf numFmtId="0" fontId="36" fillId="0" borderId="0" xfId="0" applyFont="1" applyAlignment="1">
      <alignment horizontal="left"/>
    </xf>
    <xf numFmtId="0" fontId="35" fillId="0" borderId="0" xfId="0" applyFont="1" applyAlignment="1">
      <alignment horizontal="center" vertical="center"/>
    </xf>
    <xf numFmtId="0" fontId="38" fillId="0" borderId="6" xfId="0" applyFont="1" applyBorder="1"/>
    <xf numFmtId="0" fontId="38" fillId="0" borderId="0" xfId="0" applyFont="1"/>
    <xf numFmtId="0" fontId="26" fillId="0" borderId="0" xfId="0" applyFont="1" applyAlignment="1">
      <alignment wrapText="1"/>
    </xf>
    <xf numFmtId="165" fontId="0" fillId="0" borderId="0" xfId="0" applyNumberFormat="1"/>
    <xf numFmtId="165" fontId="11" fillId="0" borderId="0" xfId="1" applyNumberFormat="1" applyFont="1"/>
    <xf numFmtId="43" fontId="0" fillId="0" borderId="0" xfId="1" applyFont="1"/>
    <xf numFmtId="165" fontId="0" fillId="0" borderId="0" xfId="1" applyNumberFormat="1" applyFont="1" applyFill="1"/>
    <xf numFmtId="165" fontId="11" fillId="0" borderId="0" xfId="1" applyNumberFormat="1" applyFont="1" applyBorder="1" applyAlignment="1">
      <alignment horizontal="center" wrapText="1"/>
    </xf>
    <xf numFmtId="0" fontId="11" fillId="0" borderId="3" xfId="0" applyFont="1" applyBorder="1" applyAlignment="1">
      <alignment horizontal="left" wrapText="1"/>
    </xf>
    <xf numFmtId="165" fontId="11" fillId="0" borderId="3" xfId="1" applyNumberFormat="1" applyFont="1" applyBorder="1" applyAlignment="1">
      <alignment horizontal="center" wrapText="1"/>
    </xf>
    <xf numFmtId="43" fontId="0" fillId="17" borderId="0" xfId="1" applyFont="1" applyFill="1"/>
    <xf numFmtId="0" fontId="32" fillId="0" borderId="0" xfId="0" applyFont="1" applyAlignment="1">
      <alignment horizontal="left" wrapText="1"/>
    </xf>
    <xf numFmtId="0" fontId="0" fillId="0" borderId="0" xfId="0" applyAlignment="1">
      <alignment horizontal="left" indent="3"/>
    </xf>
    <xf numFmtId="0" fontId="11" fillId="0" borderId="3" xfId="0" applyFont="1" applyBorder="1"/>
    <xf numFmtId="0" fontId="11" fillId="0" borderId="5" xfId="0" applyFont="1" applyBorder="1"/>
    <xf numFmtId="165" fontId="11" fillId="0" borderId="5" xfId="2" applyNumberFormat="1" applyFont="1" applyBorder="1"/>
    <xf numFmtId="43" fontId="33" fillId="0" borderId="0" xfId="1" applyFont="1"/>
    <xf numFmtId="165" fontId="11" fillId="0" borderId="0" xfId="2" applyNumberFormat="1" applyFont="1" applyBorder="1"/>
    <xf numFmtId="43" fontId="0" fillId="0" borderId="0" xfId="1" applyFont="1" applyBorder="1"/>
    <xf numFmtId="0" fontId="11" fillId="0" borderId="2" xfId="0" applyFont="1" applyBorder="1" applyAlignment="1">
      <alignment horizontal="center"/>
    </xf>
    <xf numFmtId="0" fontId="10" fillId="0" borderId="0" xfId="0" applyFont="1" applyAlignment="1">
      <alignment horizontal="center" vertical="center"/>
    </xf>
    <xf numFmtId="164" fontId="10" fillId="0" borderId="2" xfId="0" applyNumberFormat="1" applyFont="1" applyBorder="1"/>
    <xf numFmtId="164" fontId="10" fillId="0" borderId="1" xfId="0" applyNumberFormat="1" applyFont="1" applyBorder="1"/>
    <xf numFmtId="164" fontId="0" fillId="0" borderId="0" xfId="0" applyNumberFormat="1"/>
    <xf numFmtId="0" fontId="30" fillId="14" borderId="13" xfId="0" applyFont="1" applyFill="1" applyBorder="1" applyAlignment="1">
      <alignment horizontal="center" vertical="center" wrapText="1"/>
    </xf>
    <xf numFmtId="0" fontId="43" fillId="14" borderId="2" xfId="0" applyFont="1" applyFill="1" applyBorder="1" applyAlignment="1">
      <alignment horizontal="center" vertical="center" wrapText="1"/>
    </xf>
    <xf numFmtId="0" fontId="43" fillId="14" borderId="1" xfId="0" applyFont="1" applyFill="1" applyBorder="1" applyAlignment="1">
      <alignment horizontal="center" vertical="center" wrapText="1"/>
    </xf>
    <xf numFmtId="0" fontId="30" fillId="14" borderId="7" xfId="0" applyFont="1" applyFill="1" applyBorder="1" applyAlignment="1">
      <alignment horizontal="center" vertical="center" wrapText="1"/>
    </xf>
    <xf numFmtId="0" fontId="30" fillId="14" borderId="12" xfId="0" applyFont="1" applyFill="1" applyBorder="1" applyAlignment="1">
      <alignment horizontal="center" vertical="center" wrapText="1"/>
    </xf>
    <xf numFmtId="0" fontId="15" fillId="0" borderId="0" xfId="0" applyFont="1" applyAlignment="1">
      <alignment vertical="center" wrapText="1"/>
    </xf>
    <xf numFmtId="0" fontId="23" fillId="18" borderId="1" xfId="0" applyFont="1" applyFill="1" applyBorder="1" applyAlignment="1">
      <alignment horizontal="center" vertical="center" wrapText="1"/>
    </xf>
    <xf numFmtId="10" fontId="0" fillId="0" borderId="1" xfId="0" applyNumberFormat="1" applyBorder="1" applyAlignment="1">
      <alignment horizontal="center" vertical="center"/>
    </xf>
    <xf numFmtId="9" fontId="0" fillId="0" borderId="1" xfId="0" applyNumberFormat="1" applyBorder="1" applyAlignment="1">
      <alignment horizontal="center" vertical="center"/>
    </xf>
    <xf numFmtId="0" fontId="23" fillId="18" borderId="1" xfId="0" applyFont="1" applyFill="1" applyBorder="1" applyAlignment="1">
      <alignment vertical="center"/>
    </xf>
    <xf numFmtId="0" fontId="23" fillId="18" borderId="4" xfId="0" applyFont="1" applyFill="1" applyBorder="1" applyAlignment="1">
      <alignment vertical="center"/>
    </xf>
    <xf numFmtId="0" fontId="23" fillId="18" borderId="3" xfId="0" applyFont="1" applyFill="1" applyBorder="1" applyAlignment="1">
      <alignment vertical="center"/>
    </xf>
    <xf numFmtId="0" fontId="23" fillId="18" borderId="2" xfId="0" applyFont="1" applyFill="1" applyBorder="1" applyAlignment="1">
      <alignment vertical="center"/>
    </xf>
    <xf numFmtId="0" fontId="23" fillId="4" borderId="1" xfId="0" applyFont="1" applyFill="1" applyBorder="1" applyAlignment="1">
      <alignment vertical="center"/>
    </xf>
    <xf numFmtId="0" fontId="23" fillId="14" borderId="1" xfId="0" applyFont="1" applyFill="1" applyBorder="1" applyAlignment="1">
      <alignment horizontal="center" vertical="center" wrapText="1"/>
    </xf>
    <xf numFmtId="0" fontId="15" fillId="0" borderId="1" xfId="0" applyFont="1" applyBorder="1" applyAlignment="1">
      <alignment vertical="center" wrapText="1"/>
    </xf>
    <xf numFmtId="164" fontId="15" fillId="0" borderId="0" xfId="3" applyNumberFormat="1" applyFont="1" applyAlignment="1">
      <alignment horizontal="right" vertical="center" wrapText="1"/>
    </xf>
    <xf numFmtId="164" fontId="15" fillId="14" borderId="1" xfId="3" applyNumberFormat="1" applyFont="1" applyFill="1" applyBorder="1" applyAlignment="1">
      <alignment horizontal="right" vertical="center" wrapText="1"/>
    </xf>
    <xf numFmtId="0" fontId="0" fillId="14" borderId="1" xfId="0" applyFill="1" applyBorder="1" applyAlignment="1">
      <alignment horizontal="center" vertical="center"/>
    </xf>
    <xf numFmtId="164" fontId="15" fillId="0" borderId="1" xfId="3" applyNumberFormat="1" applyFont="1" applyBorder="1" applyAlignment="1">
      <alignment horizontal="right" vertical="center" wrapText="1"/>
    </xf>
    <xf numFmtId="164" fontId="26" fillId="14" borderId="1" xfId="3" applyNumberFormat="1" applyFont="1" applyFill="1" applyBorder="1" applyAlignment="1">
      <alignment horizontal="right" vertical="center" wrapText="1"/>
    </xf>
    <xf numFmtId="0" fontId="14" fillId="14" borderId="1" xfId="0" applyFont="1" applyFill="1" applyBorder="1" applyAlignment="1">
      <alignment horizontal="center" vertical="center" wrapText="1"/>
    </xf>
    <xf numFmtId="164" fontId="9" fillId="14" borderId="1" xfId="3" applyNumberFormat="1" applyFont="1" applyFill="1" applyBorder="1" applyAlignment="1">
      <alignment horizontal="right" vertical="center"/>
    </xf>
    <xf numFmtId="164" fontId="9" fillId="0" borderId="1" xfId="3" applyNumberFormat="1" applyFont="1" applyBorder="1" applyAlignment="1">
      <alignment horizontal="right" vertical="center"/>
    </xf>
    <xf numFmtId="164" fontId="14" fillId="14" borderId="1" xfId="3" applyNumberFormat="1" applyFont="1" applyFill="1" applyBorder="1" applyAlignment="1">
      <alignment horizontal="right" vertical="center" wrapText="1"/>
    </xf>
    <xf numFmtId="0" fontId="0" fillId="14" borderId="1" xfId="0" applyFill="1" applyBorder="1" applyAlignment="1">
      <alignment horizontal="center" vertical="center" wrapText="1"/>
    </xf>
    <xf numFmtId="164" fontId="9" fillId="14" borderId="1" xfId="3" applyNumberFormat="1" applyFont="1" applyFill="1" applyBorder="1" applyAlignment="1">
      <alignment horizontal="right" vertical="center" wrapText="1"/>
    </xf>
    <xf numFmtId="0" fontId="15" fillId="14" borderId="1" xfId="0" applyFont="1" applyFill="1" applyBorder="1" applyAlignment="1">
      <alignment horizontal="center" vertical="center" wrapText="1"/>
    </xf>
    <xf numFmtId="0" fontId="15" fillId="0" borderId="1" xfId="0" applyFont="1" applyBorder="1" applyAlignment="1">
      <alignment horizontal="center" vertical="center" wrapText="1"/>
    </xf>
    <xf numFmtId="164" fontId="23" fillId="14" borderId="10" xfId="3" applyNumberFormat="1" applyFont="1" applyFill="1" applyBorder="1" applyAlignment="1">
      <alignment horizontal="right" vertical="center" wrapText="1"/>
    </xf>
    <xf numFmtId="164" fontId="23" fillId="4" borderId="10" xfId="3" applyNumberFormat="1" applyFont="1" applyFill="1" applyBorder="1" applyAlignment="1">
      <alignment horizontal="right" vertical="center" wrapText="1"/>
    </xf>
    <xf numFmtId="0" fontId="37" fillId="0" borderId="6" xfId="0" applyFont="1" applyBorder="1" applyAlignment="1">
      <alignment horizontal="center" wrapText="1"/>
    </xf>
    <xf numFmtId="0" fontId="43" fillId="0" borderId="0" xfId="0" applyFont="1"/>
    <xf numFmtId="0" fontId="50" fillId="0" borderId="0" xfId="0" applyFont="1" applyAlignment="1">
      <alignment textRotation="90"/>
    </xf>
    <xf numFmtId="0" fontId="43" fillId="0" borderId="0" xfId="0" applyFont="1" applyAlignment="1">
      <alignment textRotation="90"/>
    </xf>
    <xf numFmtId="0" fontId="43" fillId="0" borderId="0" xfId="0" applyFont="1" applyAlignment="1">
      <alignment horizontal="center" textRotation="90"/>
    </xf>
    <xf numFmtId="0" fontId="43" fillId="0" borderId="0" xfId="0" applyFont="1" applyAlignment="1">
      <alignment horizontal="center"/>
    </xf>
    <xf numFmtId="0" fontId="50" fillId="0" borderId="0" xfId="0" applyFont="1"/>
    <xf numFmtId="0" fontId="51" fillId="0" borderId="0" xfId="0" applyFont="1"/>
    <xf numFmtId="0" fontId="11" fillId="0" borderId="1" xfId="0" applyFont="1" applyBorder="1" applyAlignment="1">
      <alignment vertical="center" wrapText="1"/>
    </xf>
    <xf numFmtId="0" fontId="14" fillId="0" borderId="0" xfId="0" applyFont="1"/>
    <xf numFmtId="0" fontId="31" fillId="0" borderId="0" xfId="0" applyFont="1" applyAlignment="1">
      <alignment vertical="top"/>
    </xf>
    <xf numFmtId="0" fontId="31" fillId="0" borderId="0" xfId="0" applyFont="1" applyAlignment="1">
      <alignment vertical="center"/>
    </xf>
    <xf numFmtId="0" fontId="34" fillId="0" borderId="0" xfId="0" applyFont="1" applyAlignment="1">
      <alignment horizontal="center" vertical="center"/>
    </xf>
    <xf numFmtId="164" fontId="34" fillId="0" borderId="0" xfId="3" applyNumberFormat="1" applyFont="1" applyFill="1" applyAlignment="1">
      <alignment horizontal="right" vertical="center"/>
    </xf>
    <xf numFmtId="0" fontId="52" fillId="0" borderId="0" xfId="0" applyFont="1" applyAlignment="1">
      <alignment horizontal="left"/>
    </xf>
    <xf numFmtId="0" fontId="30" fillId="0" borderId="1" xfId="0" applyFont="1" applyBorder="1" applyAlignment="1">
      <alignment horizontal="center" vertical="center" wrapText="1"/>
    </xf>
    <xf numFmtId="0" fontId="52" fillId="0" borderId="0" xfId="0" applyFont="1"/>
    <xf numFmtId="0" fontId="33" fillId="0" borderId="0" xfId="0" applyFont="1"/>
    <xf numFmtId="0" fontId="0" fillId="11" borderId="0" xfId="0" applyFill="1" applyAlignment="1">
      <alignment horizontal="right" textRotation="90"/>
    </xf>
    <xf numFmtId="3" fontId="0" fillId="0" borderId="0" xfId="0" applyNumberFormat="1" applyAlignment="1">
      <alignment horizontal="right"/>
    </xf>
    <xf numFmtId="6" fontId="0" fillId="0" borderId="0" xfId="0" applyNumberFormat="1" applyAlignment="1">
      <alignment horizontal="right"/>
    </xf>
    <xf numFmtId="8" fontId="18" fillId="0" borderId="1" xfId="0" applyNumberFormat="1" applyFont="1" applyBorder="1" applyAlignment="1">
      <alignment vertical="center"/>
    </xf>
    <xf numFmtId="3" fontId="18" fillId="0" borderId="1" xfId="0" applyNumberFormat="1" applyFont="1" applyBorder="1" applyAlignment="1">
      <alignment vertical="center"/>
    </xf>
    <xf numFmtId="10" fontId="18" fillId="0" borderId="1" xfId="0" applyNumberFormat="1" applyFont="1" applyBorder="1" applyAlignment="1">
      <alignment vertical="center"/>
    </xf>
    <xf numFmtId="8" fontId="18" fillId="3" borderId="1" xfId="0" applyNumberFormat="1" applyFont="1" applyFill="1" applyBorder="1" applyAlignment="1">
      <alignment vertical="center"/>
    </xf>
    <xf numFmtId="0" fontId="37" fillId="0" borderId="3" xfId="0" applyFont="1" applyBorder="1" applyAlignment="1">
      <alignment wrapText="1"/>
    </xf>
    <xf numFmtId="9" fontId="38" fillId="0" borderId="0" xfId="0" applyNumberFormat="1" applyFont="1"/>
    <xf numFmtId="0" fontId="38" fillId="0" borderId="0" xfId="0" applyFont="1" applyAlignment="1">
      <alignment wrapText="1"/>
    </xf>
    <xf numFmtId="0" fontId="37" fillId="20" borderId="0" xfId="0" applyFont="1" applyFill="1"/>
    <xf numFmtId="9" fontId="0" fillId="0" borderId="0" xfId="3" applyFont="1" applyFill="1" applyAlignment="1">
      <alignment wrapText="1"/>
    </xf>
    <xf numFmtId="0" fontId="55" fillId="0" borderId="0" xfId="0" applyFont="1" applyAlignment="1">
      <alignment horizontal="center"/>
    </xf>
    <xf numFmtId="0" fontId="56" fillId="4" borderId="1" xfId="0" applyFont="1" applyFill="1" applyBorder="1" applyAlignment="1">
      <alignment horizontal="center" wrapText="1"/>
    </xf>
    <xf numFmtId="0" fontId="13" fillId="0" borderId="0" xfId="0" applyFont="1" applyAlignment="1">
      <alignment horizontal="center"/>
    </xf>
    <xf numFmtId="0" fontId="11" fillId="0" borderId="2" xfId="0" applyFont="1" applyBorder="1"/>
    <xf numFmtId="0" fontId="13" fillId="0" borderId="1" xfId="0" applyFont="1" applyBorder="1"/>
    <xf numFmtId="0" fontId="49" fillId="0" borderId="0" xfId="0" applyFont="1"/>
    <xf numFmtId="0" fontId="23" fillId="0" borderId="0" xfId="0" applyFont="1" applyAlignment="1">
      <alignment horizontal="center" wrapText="1"/>
    </xf>
    <xf numFmtId="8" fontId="0" fillId="0" borderId="0" xfId="0" applyNumberFormat="1"/>
    <xf numFmtId="49" fontId="0" fillId="0" borderId="0" xfId="0" quotePrefix="1" applyNumberFormat="1" applyAlignment="1">
      <alignment horizontal="left" vertical="top"/>
    </xf>
    <xf numFmtId="9" fontId="0" fillId="0" borderId="0" xfId="3" applyFont="1" applyFill="1" applyAlignment="1">
      <alignment vertical="top"/>
    </xf>
    <xf numFmtId="9" fontId="0" fillId="0" borderId="0" xfId="3" applyFont="1" applyFill="1" applyAlignment="1">
      <alignment vertical="top" wrapText="1"/>
    </xf>
    <xf numFmtId="9" fontId="14" fillId="0" borderId="0" xfId="3" applyFont="1" applyFill="1" applyAlignment="1">
      <alignment vertical="top" wrapText="1"/>
    </xf>
    <xf numFmtId="0" fontId="54" fillId="0" borderId="0" xfId="0" applyFont="1" applyAlignment="1">
      <alignment wrapText="1"/>
    </xf>
    <xf numFmtId="0" fontId="37" fillId="0" borderId="3" xfId="0" applyFont="1" applyBorder="1" applyAlignment="1">
      <alignment horizontal="center" wrapText="1"/>
    </xf>
    <xf numFmtId="168" fontId="0" fillId="0" borderId="1" xfId="0" applyNumberFormat="1" applyBorder="1"/>
    <xf numFmtId="168" fontId="11" fillId="0" borderId="1" xfId="0" applyNumberFormat="1" applyFont="1" applyBorder="1"/>
    <xf numFmtId="5" fontId="11" fillId="4" borderId="1" xfId="1" applyNumberFormat="1" applyFont="1" applyFill="1" applyBorder="1" applyAlignment="1">
      <alignment horizontal="right"/>
    </xf>
    <xf numFmtId="5" fontId="11" fillId="0" borderId="1" xfId="0" applyNumberFormat="1" applyFont="1" applyBorder="1" applyAlignment="1">
      <alignment horizontal="right"/>
    </xf>
    <xf numFmtId="5" fontId="0" fillId="0" borderId="1" xfId="0" applyNumberFormat="1" applyBorder="1" applyAlignment="1">
      <alignment horizontal="right"/>
    </xf>
    <xf numFmtId="5" fontId="11" fillId="14" borderId="19" xfId="0" applyNumberFormat="1" applyFont="1" applyFill="1" applyBorder="1" applyAlignment="1">
      <alignment horizontal="right"/>
    </xf>
    <xf numFmtId="5" fontId="11" fillId="0" borderId="19" xfId="0" applyNumberFormat="1" applyFont="1" applyBorder="1" applyAlignment="1">
      <alignment horizontal="right"/>
    </xf>
    <xf numFmtId="5" fontId="0" fillId="0" borderId="0" xfId="0" applyNumberFormat="1" applyAlignment="1">
      <alignment horizontal="right"/>
    </xf>
    <xf numFmtId="5" fontId="11" fillId="14" borderId="1" xfId="0" applyNumberFormat="1" applyFont="1" applyFill="1" applyBorder="1" applyAlignment="1">
      <alignment horizontal="right"/>
    </xf>
    <xf numFmtId="5" fontId="11" fillId="0" borderId="3" xfId="1" applyNumberFormat="1" applyFont="1" applyBorder="1" applyAlignment="1">
      <alignment horizontal="right"/>
    </xf>
    <xf numFmtId="5" fontId="11" fillId="0" borderId="3" xfId="0" applyNumberFormat="1" applyFont="1" applyBorder="1" applyAlignment="1">
      <alignment horizontal="right"/>
    </xf>
    <xf numFmtId="5" fontId="11" fillId="0" borderId="3" xfId="2" applyNumberFormat="1" applyFont="1" applyBorder="1" applyAlignment="1">
      <alignment horizontal="right"/>
    </xf>
    <xf numFmtId="5" fontId="0" fillId="11" borderId="0" xfId="0" applyNumberFormat="1" applyFill="1"/>
    <xf numFmtId="5" fontId="0" fillId="11" borderId="7" xfId="0" applyNumberFormat="1" applyFill="1" applyBorder="1"/>
    <xf numFmtId="5" fontId="0" fillId="0" borderId="0" xfId="0" applyNumberFormat="1"/>
    <xf numFmtId="5" fontId="0" fillId="0" borderId="7" xfId="0" applyNumberFormat="1" applyBorder="1"/>
    <xf numFmtId="5" fontId="11" fillId="11" borderId="16" xfId="0" applyNumberFormat="1" applyFont="1" applyFill="1" applyBorder="1"/>
    <xf numFmtId="5" fontId="11" fillId="0" borderId="3" xfId="2" applyNumberFormat="1" applyFont="1" applyBorder="1"/>
    <xf numFmtId="0" fontId="36" fillId="22" borderId="0" xfId="0" applyFont="1" applyFill="1"/>
    <xf numFmtId="0" fontId="38" fillId="22" borderId="0" xfId="0" applyFont="1" applyFill="1"/>
    <xf numFmtId="165" fontId="0" fillId="22" borderId="0" xfId="1" applyNumberFormat="1" applyFont="1" applyFill="1"/>
    <xf numFmtId="0" fontId="0" fillId="22" borderId="0" xfId="0" applyFill="1"/>
    <xf numFmtId="5" fontId="38" fillId="0" borderId="0" xfId="0" applyNumberFormat="1" applyFont="1"/>
    <xf numFmtId="5" fontId="37" fillId="0" borderId="3" xfId="0" applyNumberFormat="1" applyFont="1" applyBorder="1" applyAlignment="1">
      <alignment horizontal="center" wrapText="1"/>
    </xf>
    <xf numFmtId="5" fontId="11" fillId="0" borderId="3" xfId="0" applyNumberFormat="1" applyFont="1" applyBorder="1" applyAlignment="1">
      <alignment horizontal="center" wrapText="1"/>
    </xf>
    <xf numFmtId="5" fontId="0" fillId="0" borderId="0" xfId="2" applyNumberFormat="1" applyFont="1" applyFill="1" applyAlignment="1">
      <alignment vertical="top"/>
    </xf>
    <xf numFmtId="5" fontId="0" fillId="16" borderId="3" xfId="0" applyNumberFormat="1" applyFill="1" applyBorder="1" applyAlignment="1">
      <alignment horizontal="right"/>
    </xf>
    <xf numFmtId="5" fontId="14" fillId="11" borderId="0" xfId="0" applyNumberFormat="1" applyFont="1" applyFill="1" applyAlignment="1">
      <alignment horizontal="right"/>
    </xf>
    <xf numFmtId="5" fontId="11" fillId="16" borderId="16" xfId="0" applyNumberFormat="1" applyFont="1" applyFill="1" applyBorder="1" applyAlignment="1">
      <alignment horizontal="right"/>
    </xf>
    <xf numFmtId="7" fontId="0" fillId="0" borderId="0" xfId="0" applyNumberFormat="1"/>
    <xf numFmtId="37" fontId="14" fillId="11" borderId="7" xfId="1" applyNumberFormat="1" applyFont="1" applyFill="1" applyBorder="1" applyAlignment="1">
      <alignment horizontal="right"/>
    </xf>
    <xf numFmtId="164" fontId="14" fillId="11" borderId="11" xfId="0" applyNumberFormat="1" applyFont="1" applyFill="1" applyBorder="1" applyAlignment="1">
      <alignment horizontal="right"/>
    </xf>
    <xf numFmtId="5" fontId="14" fillId="11" borderId="7" xfId="0" applyNumberFormat="1" applyFont="1" applyFill="1" applyBorder="1" applyAlignment="1">
      <alignment horizontal="right"/>
    </xf>
    <xf numFmtId="37" fontId="0" fillId="0" borderId="7" xfId="1" applyNumberFormat="1" applyFont="1" applyFill="1" applyBorder="1" applyAlignment="1">
      <alignment horizontal="right"/>
    </xf>
    <xf numFmtId="164" fontId="0" fillId="0" borderId="11" xfId="0" applyNumberFormat="1" applyBorder="1" applyAlignment="1">
      <alignment horizontal="right"/>
    </xf>
    <xf numFmtId="5" fontId="0" fillId="0" borderId="0" xfId="1" applyNumberFormat="1" applyFont="1" applyFill="1" applyBorder="1" applyAlignment="1">
      <alignment horizontal="right"/>
    </xf>
    <xf numFmtId="5" fontId="0" fillId="0" borderId="7" xfId="0" applyNumberFormat="1" applyBorder="1" applyAlignment="1">
      <alignment horizontal="right"/>
    </xf>
    <xf numFmtId="37" fontId="0" fillId="0" borderId="7" xfId="1" applyNumberFormat="1" applyFont="1" applyBorder="1" applyAlignment="1">
      <alignment horizontal="right"/>
    </xf>
    <xf numFmtId="37" fontId="11" fillId="11" borderId="17" xfId="1" applyNumberFormat="1" applyFont="1" applyFill="1" applyBorder="1" applyAlignment="1">
      <alignment horizontal="right"/>
    </xf>
    <xf numFmtId="5" fontId="11" fillId="11" borderId="16" xfId="0" applyNumberFormat="1" applyFont="1" applyFill="1" applyBorder="1" applyAlignment="1">
      <alignment horizontal="right"/>
    </xf>
    <xf numFmtId="5" fontId="11" fillId="11" borderId="17" xfId="1" applyNumberFormat="1" applyFont="1" applyFill="1" applyBorder="1" applyAlignment="1">
      <alignment horizontal="right"/>
    </xf>
    <xf numFmtId="164" fontId="14" fillId="11" borderId="11" xfId="3" applyNumberFormat="1" applyFont="1" applyFill="1" applyBorder="1" applyAlignment="1">
      <alignment horizontal="right"/>
    </xf>
    <xf numFmtId="164" fontId="0" fillId="0" borderId="11" xfId="3" applyNumberFormat="1" applyFont="1" applyFill="1" applyBorder="1" applyAlignment="1">
      <alignment horizontal="right"/>
    </xf>
    <xf numFmtId="164" fontId="11" fillId="11" borderId="18" xfId="0" applyNumberFormat="1" applyFont="1" applyFill="1" applyBorder="1" applyAlignment="1">
      <alignment horizontal="right"/>
    </xf>
    <xf numFmtId="164" fontId="0" fillId="0" borderId="0" xfId="0" applyNumberFormat="1" applyAlignment="1">
      <alignment horizontal="right"/>
    </xf>
    <xf numFmtId="164" fontId="11" fillId="11" borderId="16" xfId="0" applyNumberFormat="1" applyFont="1" applyFill="1" applyBorder="1" applyAlignment="1">
      <alignment horizontal="right"/>
    </xf>
    <xf numFmtId="0" fontId="57" fillId="0" borderId="0" xfId="0" applyFont="1"/>
    <xf numFmtId="37" fontId="0" fillId="0" borderId="0" xfId="0" applyNumberFormat="1"/>
    <xf numFmtId="0" fontId="0" fillId="0" borderId="22" xfId="0" applyBorder="1" applyAlignment="1">
      <alignment horizontal="left"/>
    </xf>
    <xf numFmtId="0" fontId="0" fillId="0" borderId="23" xfId="0" applyBorder="1" applyAlignment="1">
      <alignment textRotation="90"/>
    </xf>
    <xf numFmtId="0" fontId="0" fillId="0" borderId="24" xfId="0" applyBorder="1" applyAlignment="1">
      <alignment textRotation="90"/>
    </xf>
    <xf numFmtId="0" fontId="0" fillId="0" borderId="0" xfId="0" applyAlignment="1">
      <alignment horizontal="left" wrapText="1" indent="1"/>
    </xf>
    <xf numFmtId="0" fontId="11" fillId="15" borderId="1" xfId="0" applyFont="1" applyFill="1" applyBorder="1" applyAlignment="1">
      <alignment horizontal="center" wrapText="1"/>
    </xf>
    <xf numFmtId="165" fontId="11" fillId="0" borderId="3" xfId="1" applyNumberFormat="1" applyFont="1" applyFill="1" applyBorder="1" applyAlignment="1">
      <alignment horizontal="center" wrapText="1"/>
    </xf>
    <xf numFmtId="0" fontId="37" fillId="0" borderId="0" xfId="0" applyFont="1" applyAlignment="1">
      <alignment wrapText="1"/>
    </xf>
    <xf numFmtId="168" fontId="51" fillId="0" borderId="1" xfId="0" applyNumberFormat="1" applyFont="1" applyBorder="1"/>
    <xf numFmtId="6" fontId="0" fillId="0" borderId="1" xfId="0" applyNumberFormat="1" applyBorder="1" applyAlignment="1">
      <alignment horizontal="left" vertical="center" wrapText="1"/>
    </xf>
    <xf numFmtId="8" fontId="0" fillId="0" borderId="1" xfId="0" applyNumberFormat="1" applyBorder="1" applyAlignment="1">
      <alignment horizontal="left" vertical="center" wrapText="1"/>
    </xf>
    <xf numFmtId="0" fontId="0" fillId="0" borderId="9" xfId="0" applyBorder="1" applyAlignment="1">
      <alignment horizontal="left" vertical="center" wrapText="1"/>
    </xf>
    <xf numFmtId="6" fontId="0" fillId="0" borderId="9" xfId="0" applyNumberFormat="1" applyBorder="1" applyAlignment="1">
      <alignment horizontal="left" vertical="center" wrapText="1"/>
    </xf>
    <xf numFmtId="0" fontId="0" fillId="0" borderId="30" xfId="0" applyBorder="1" applyAlignment="1">
      <alignment horizontal="left" vertical="center" wrapText="1"/>
    </xf>
    <xf numFmtId="6" fontId="0" fillId="0" borderId="30" xfId="0" applyNumberFormat="1" applyBorder="1" applyAlignment="1">
      <alignment horizontal="left" vertical="center" wrapText="1"/>
    </xf>
    <xf numFmtId="5" fontId="58" fillId="0" borderId="3" xfId="2" applyNumberFormat="1" applyFont="1" applyBorder="1"/>
    <xf numFmtId="5" fontId="37" fillId="0" borderId="0" xfId="0" applyNumberFormat="1" applyFont="1" applyAlignment="1">
      <alignment horizontal="center" wrapText="1"/>
    </xf>
    <xf numFmtId="0" fontId="37" fillId="0" borderId="0" xfId="0" applyFont="1" applyAlignment="1">
      <alignment horizontal="center" wrapText="1"/>
    </xf>
    <xf numFmtId="0" fontId="11" fillId="0" borderId="0" xfId="0" applyFont="1" applyAlignment="1">
      <alignment horizontal="center" wrapText="1"/>
    </xf>
    <xf numFmtId="0" fontId="37" fillId="0" borderId="5" xfId="0" applyFont="1" applyBorder="1" applyAlignment="1">
      <alignment wrapText="1"/>
    </xf>
    <xf numFmtId="0" fontId="38" fillId="0" borderId="28" xfId="0" applyFont="1" applyBorder="1" applyAlignment="1">
      <alignment wrapText="1"/>
    </xf>
    <xf numFmtId="0" fontId="37" fillId="23" borderId="0" xfId="0" applyFont="1" applyFill="1" applyAlignment="1">
      <alignment wrapText="1"/>
    </xf>
    <xf numFmtId="0" fontId="37" fillId="23" borderId="0" xfId="0" applyFont="1" applyFill="1"/>
    <xf numFmtId="5" fontId="0" fillId="0" borderId="0" xfId="0" applyNumberFormat="1" applyAlignment="1">
      <alignment horizontal="center"/>
    </xf>
    <xf numFmtId="0" fontId="16" fillId="24" borderId="1" xfId="0" applyFont="1" applyFill="1" applyBorder="1" applyAlignment="1">
      <alignment horizontal="center" vertical="center" wrapText="1"/>
    </xf>
    <xf numFmtId="0" fontId="60" fillId="0" borderId="0" xfId="0" applyFont="1" applyAlignment="1">
      <alignment horizontal="left"/>
    </xf>
    <xf numFmtId="0" fontId="37" fillId="0" borderId="28" xfId="0" applyFont="1" applyBorder="1" applyAlignment="1">
      <alignment horizontal="center" wrapText="1"/>
    </xf>
    <xf numFmtId="0" fontId="26" fillId="0" borderId="30" xfId="0" applyFont="1" applyBorder="1" applyAlignment="1">
      <alignment wrapText="1"/>
    </xf>
    <xf numFmtId="0" fontId="49" fillId="0" borderId="30" xfId="0" applyFont="1" applyBorder="1" applyAlignment="1">
      <alignment vertical="top" wrapText="1"/>
    </xf>
    <xf numFmtId="0" fontId="38" fillId="0" borderId="30" xfId="0" applyFont="1" applyBorder="1"/>
    <xf numFmtId="0" fontId="0" fillId="0" borderId="30" xfId="0" applyBorder="1"/>
    <xf numFmtId="0" fontId="37" fillId="0" borderId="0" xfId="0" applyFont="1" applyAlignment="1">
      <alignment horizontal="center"/>
    </xf>
    <xf numFmtId="0" fontId="59" fillId="0" borderId="0" xfId="0" applyFont="1"/>
    <xf numFmtId="0" fontId="60" fillId="0" borderId="0" xfId="0" applyFont="1"/>
    <xf numFmtId="0" fontId="61" fillId="0" borderId="0" xfId="0" applyFont="1"/>
    <xf numFmtId="0" fontId="36" fillId="0" borderId="0" xfId="0" applyFont="1"/>
    <xf numFmtId="0" fontId="14" fillId="11" borderId="10" xfId="0" applyFont="1" applyFill="1" applyBorder="1"/>
    <xf numFmtId="0" fontId="0" fillId="0" borderId="10" xfId="0" applyBorder="1" applyAlignment="1">
      <alignment horizontal="left" indent="1"/>
    </xf>
    <xf numFmtId="0" fontId="11" fillId="11" borderId="19" xfId="0" applyFont="1" applyFill="1" applyBorder="1"/>
    <xf numFmtId="167" fontId="11" fillId="0" borderId="0" xfId="0" quotePrefix="1" applyNumberFormat="1" applyFont="1"/>
    <xf numFmtId="0" fontId="33" fillId="0" borderId="0" xfId="0" applyFont="1" applyAlignment="1">
      <alignment horizontal="center"/>
    </xf>
    <xf numFmtId="0" fontId="33" fillId="2" borderId="0" xfId="0" applyFont="1" applyFill="1"/>
    <xf numFmtId="0" fontId="11" fillId="12" borderId="2" xfId="1" applyNumberFormat="1" applyFont="1" applyFill="1" applyBorder="1"/>
    <xf numFmtId="0" fontId="0" fillId="0" borderId="0" xfId="1" applyNumberFormat="1" applyFont="1"/>
    <xf numFmtId="0" fontId="15" fillId="0" borderId="0" xfId="0" applyFont="1" applyAlignment="1">
      <alignment horizontal="left"/>
    </xf>
    <xf numFmtId="0" fontId="16" fillId="14"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15" fillId="0" borderId="1" xfId="0" applyFont="1" applyBorder="1" applyAlignment="1">
      <alignment horizontal="center"/>
    </xf>
    <xf numFmtId="5" fontId="15" fillId="0" borderId="1" xfId="0" applyNumberFormat="1" applyFont="1" applyBorder="1"/>
    <xf numFmtId="0" fontId="15" fillId="0" borderId="1" xfId="0" applyFont="1" applyBorder="1" applyAlignment="1">
      <alignment horizontal="right"/>
    </xf>
    <xf numFmtId="0" fontId="38" fillId="0" borderId="0" xfId="0" applyFont="1" applyBorder="1"/>
    <xf numFmtId="5" fontId="38" fillId="0" borderId="0" xfId="0" applyNumberFormat="1" applyFont="1" applyBorder="1"/>
    <xf numFmtId="9" fontId="38" fillId="0" borderId="0" xfId="0" applyNumberFormat="1" applyFont="1" applyBorder="1"/>
    <xf numFmtId="0" fontId="38" fillId="0" borderId="0" xfId="0" applyFont="1" applyBorder="1" applyAlignment="1">
      <alignment wrapText="1"/>
    </xf>
    <xf numFmtId="165" fontId="0" fillId="22" borderId="0" xfId="1" applyNumberFormat="1" applyFont="1" applyFill="1" applyBorder="1"/>
    <xf numFmtId="166" fontId="0" fillId="0" borderId="0" xfId="2" applyNumberFormat="1" applyFont="1" applyFill="1" applyBorder="1"/>
    <xf numFmtId="9" fontId="0" fillId="0" borderId="0" xfId="3" applyFont="1" applyFill="1" applyBorder="1"/>
    <xf numFmtId="0" fontId="54" fillId="0" borderId="0" xfId="0" applyFont="1" applyBorder="1" applyAlignment="1">
      <alignment wrapText="1"/>
    </xf>
    <xf numFmtId="9" fontId="0" fillId="0" borderId="0" xfId="3" applyFont="1" applyFill="1" applyBorder="1" applyAlignment="1">
      <alignment wrapText="1"/>
    </xf>
    <xf numFmtId="0" fontId="0" fillId="0" borderId="0" xfId="0" applyBorder="1"/>
    <xf numFmtId="0" fontId="38" fillId="0" borderId="28" xfId="0" applyFont="1" applyBorder="1"/>
    <xf numFmtId="5" fontId="38" fillId="0" borderId="28" xfId="0" applyNumberFormat="1" applyFont="1" applyBorder="1"/>
    <xf numFmtId="9" fontId="38" fillId="0" borderId="28" xfId="0" applyNumberFormat="1" applyFont="1" applyBorder="1"/>
    <xf numFmtId="165" fontId="0" fillId="22" borderId="28" xfId="1" applyNumberFormat="1" applyFont="1" applyFill="1" applyBorder="1"/>
    <xf numFmtId="166" fontId="0" fillId="0" borderId="28" xfId="2" applyNumberFormat="1" applyFont="1" applyFill="1" applyBorder="1"/>
    <xf numFmtId="9" fontId="0" fillId="0" borderId="28" xfId="3" applyFont="1" applyFill="1" applyBorder="1"/>
    <xf numFmtId="0" fontId="54" fillId="0" borderId="28" xfId="0" applyFont="1" applyBorder="1" applyAlignment="1">
      <alignment wrapText="1"/>
    </xf>
    <xf numFmtId="9" fontId="0" fillId="0" borderId="28" xfId="3" applyFont="1" applyFill="1" applyBorder="1" applyAlignment="1">
      <alignment wrapText="1"/>
    </xf>
    <xf numFmtId="0" fontId="0" fillId="0" borderId="28" xfId="0" applyBorder="1"/>
    <xf numFmtId="0" fontId="38" fillId="0" borderId="0" xfId="0" applyFont="1" applyFill="1" applyBorder="1" applyAlignment="1"/>
    <xf numFmtId="9" fontId="38" fillId="0" borderId="0" xfId="0" quotePrefix="1" applyNumberFormat="1" applyFont="1" applyBorder="1"/>
    <xf numFmtId="0" fontId="16" fillId="4" borderId="2"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16" fillId="4" borderId="4" xfId="0" applyFont="1" applyFill="1" applyBorder="1" applyAlignment="1">
      <alignment horizontal="left" vertical="center" wrapText="1"/>
    </xf>
    <xf numFmtId="0" fontId="23" fillId="4" borderId="2" xfId="0" applyFont="1" applyFill="1" applyBorder="1" applyAlignment="1">
      <alignment horizontal="center"/>
    </xf>
    <xf numFmtId="0" fontId="23" fillId="4" borderId="3" xfId="0" applyFont="1" applyFill="1" applyBorder="1" applyAlignment="1">
      <alignment horizontal="center"/>
    </xf>
    <xf numFmtId="0" fontId="23" fillId="4" borderId="4" xfId="0" applyFont="1" applyFill="1" applyBorder="1" applyAlignment="1">
      <alignment horizontal="center"/>
    </xf>
    <xf numFmtId="0" fontId="16" fillId="4" borderId="12"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37" fillId="0" borderId="0" xfId="0" applyFont="1" applyAlignment="1">
      <alignment wrapText="1"/>
    </xf>
    <xf numFmtId="0" fontId="38" fillId="0" borderId="0" xfId="0" applyFont="1" applyAlignment="1">
      <alignment horizontal="left" vertical="top" wrapText="1"/>
    </xf>
    <xf numFmtId="0" fontId="0" fillId="0" borderId="0" xfId="0" applyAlignment="1">
      <alignment horizontal="left" wrapText="1"/>
    </xf>
    <xf numFmtId="0" fontId="13" fillId="0" borderId="30" xfId="0" applyFont="1" applyBorder="1" applyAlignment="1">
      <alignment horizontal="left" wrapText="1"/>
    </xf>
    <xf numFmtId="0" fontId="49" fillId="0" borderId="30" xfId="0" applyFont="1" applyBorder="1" applyAlignment="1">
      <alignment horizontal="left" vertical="top" wrapText="1"/>
    </xf>
    <xf numFmtId="0" fontId="25" fillId="10" borderId="2" xfId="0" applyFont="1" applyFill="1" applyBorder="1" applyAlignment="1">
      <alignment horizontal="center"/>
    </xf>
    <xf numFmtId="0" fontId="25" fillId="10" borderId="4" xfId="0" applyFont="1" applyFill="1" applyBorder="1" applyAlignment="1">
      <alignment horizontal="center"/>
    </xf>
    <xf numFmtId="0" fontId="15" fillId="10" borderId="3" xfId="0" applyFont="1" applyFill="1" applyBorder="1" applyAlignment="1">
      <alignment horizontal="center"/>
    </xf>
    <xf numFmtId="0" fontId="15" fillId="10" borderId="4" xfId="0" applyFont="1" applyFill="1" applyBorder="1" applyAlignment="1">
      <alignment horizontal="center"/>
    </xf>
    <xf numFmtId="0" fontId="16" fillId="6" borderId="1" xfId="0" applyFont="1" applyFill="1" applyBorder="1" applyAlignment="1">
      <alignment horizontal="left"/>
    </xf>
    <xf numFmtId="0" fontId="27" fillId="10" borderId="2" xfId="0" applyFont="1" applyFill="1" applyBorder="1" applyAlignment="1">
      <alignment horizontal="center"/>
    </xf>
    <xf numFmtId="49" fontId="0" fillId="0" borderId="25" xfId="0" applyNumberFormat="1" applyBorder="1" applyAlignment="1">
      <alignment horizontal="left" wrapText="1" indent="1"/>
    </xf>
    <xf numFmtId="49" fontId="0" fillId="0" borderId="0" xfId="0" applyNumberFormat="1" applyAlignment="1">
      <alignment horizontal="left" wrapText="1" indent="1"/>
    </xf>
    <xf numFmtId="49" fontId="0" fillId="0" borderId="26" xfId="0" applyNumberFormat="1" applyBorder="1" applyAlignment="1">
      <alignment horizontal="left" wrapText="1" indent="1"/>
    </xf>
    <xf numFmtId="49" fontId="0" fillId="0" borderId="27" xfId="0" applyNumberFormat="1" applyBorder="1" applyAlignment="1">
      <alignment horizontal="left" wrapText="1" indent="1"/>
    </xf>
    <xf numFmtId="49" fontId="0" fillId="0" borderId="28" xfId="0" applyNumberFormat="1" applyBorder="1" applyAlignment="1">
      <alignment horizontal="left" wrapText="1" indent="1"/>
    </xf>
    <xf numFmtId="49" fontId="0" fillId="0" borderId="29" xfId="0" applyNumberFormat="1" applyBorder="1" applyAlignment="1">
      <alignment horizontal="left" wrapText="1" indent="1"/>
    </xf>
    <xf numFmtId="49" fontId="0" fillId="21" borderId="25" xfId="0" applyNumberFormat="1" applyFill="1" applyBorder="1" applyAlignment="1">
      <alignment horizontal="left"/>
    </xf>
    <xf numFmtId="49" fontId="0" fillId="21" borderId="0" xfId="0" applyNumberFormat="1" applyFill="1" applyAlignment="1">
      <alignment horizontal="left"/>
    </xf>
    <xf numFmtId="49" fontId="0" fillId="21" borderId="26" xfId="0" applyNumberFormat="1" applyFill="1" applyBorder="1" applyAlignment="1">
      <alignment horizontal="left"/>
    </xf>
    <xf numFmtId="49" fontId="0" fillId="0" borderId="25" xfId="0" applyNumberFormat="1" applyBorder="1" applyAlignment="1">
      <alignment horizontal="left" indent="1"/>
    </xf>
    <xf numFmtId="49" fontId="0" fillId="0" borderId="0" xfId="0" applyNumberFormat="1" applyAlignment="1">
      <alignment horizontal="left" indent="1"/>
    </xf>
    <xf numFmtId="49" fontId="0" fillId="0" borderId="26" xfId="0" applyNumberFormat="1" applyBorder="1" applyAlignment="1">
      <alignment horizontal="left" indent="1"/>
    </xf>
    <xf numFmtId="0" fontId="22" fillId="0" borderId="0" xfId="0" applyFont="1" applyAlignment="1">
      <alignment horizontal="center" vertical="center"/>
    </xf>
    <xf numFmtId="0" fontId="0" fillId="0" borderId="0" xfId="0" applyAlignment="1">
      <alignment horizontal="left" vertical="top" wrapText="1" indent="5"/>
    </xf>
    <xf numFmtId="0" fontId="0" fillId="0" borderId="0" xfId="0" applyAlignment="1">
      <alignment horizontal="left" vertical="center" wrapText="1" indent="5"/>
    </xf>
    <xf numFmtId="0" fontId="11" fillId="0" borderId="1" xfId="0" applyFont="1" applyBorder="1" applyAlignment="1">
      <alignment horizontal="center"/>
    </xf>
    <xf numFmtId="0" fontId="11" fillId="0" borderId="2" xfId="0" applyFont="1" applyBorder="1" applyAlignment="1">
      <alignment horizontal="center"/>
    </xf>
    <xf numFmtId="0" fontId="11" fillId="0" borderId="4" xfId="0" applyFont="1" applyBorder="1" applyAlignment="1">
      <alignment horizontal="center"/>
    </xf>
    <xf numFmtId="0" fontId="43" fillId="0" borderId="0" xfId="0" applyFont="1" applyAlignment="1">
      <alignment horizontal="left" wrapText="1"/>
    </xf>
    <xf numFmtId="167" fontId="11" fillId="0" borderId="0" xfId="0" quotePrefix="1" applyNumberFormat="1" applyFont="1" applyAlignment="1">
      <alignment horizontal="center"/>
    </xf>
    <xf numFmtId="0" fontId="37" fillId="19" borderId="0" xfId="0" applyFont="1" applyFill="1" applyAlignment="1">
      <alignment horizontal="center"/>
    </xf>
    <xf numFmtId="0" fontId="53" fillId="0" borderId="0" xfId="0" applyFont="1" applyAlignment="1">
      <alignment horizontal="left" vertical="top" wrapText="1"/>
    </xf>
    <xf numFmtId="0" fontId="11" fillId="10" borderId="6" xfId="0" applyFont="1" applyFill="1" applyBorder="1" applyAlignment="1">
      <alignment horizontal="left"/>
    </xf>
    <xf numFmtId="5" fontId="0" fillId="0" borderId="20" xfId="0" applyNumberFormat="1" applyBorder="1" applyAlignment="1">
      <alignment horizontal="right" vertical="center"/>
    </xf>
    <xf numFmtId="5" fontId="0" fillId="0" borderId="10" xfId="0" applyNumberFormat="1" applyBorder="1" applyAlignment="1">
      <alignment horizontal="right" vertical="center"/>
    </xf>
    <xf numFmtId="5" fontId="0" fillId="0" borderId="21" xfId="0" applyNumberFormat="1" applyBorder="1" applyAlignment="1">
      <alignment horizontal="right" vertical="center"/>
    </xf>
    <xf numFmtId="0" fontId="0" fillId="0" borderId="0" xfId="0" applyAlignment="1">
      <alignment horizontal="left" vertical="top" wrapText="1"/>
    </xf>
    <xf numFmtId="0" fontId="1" fillId="4" borderId="1" xfId="0" applyFont="1" applyFill="1" applyBorder="1" applyAlignment="1">
      <alignment horizontal="left" vertical="top" wrapText="1"/>
    </xf>
    <xf numFmtId="0" fontId="23" fillId="4" borderId="1" xfId="0" applyFont="1" applyFill="1" applyBorder="1" applyAlignment="1">
      <alignment horizontal="left" vertical="center" wrapText="1"/>
    </xf>
    <xf numFmtId="0" fontId="23" fillId="4" borderId="12" xfId="0"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4" borderId="1" xfId="0" applyFont="1" applyFill="1" applyBorder="1" applyAlignment="1">
      <alignment horizontal="center" vertical="center"/>
    </xf>
    <xf numFmtId="0" fontId="13" fillId="13" borderId="1" xfId="0" applyFont="1" applyFill="1" applyBorder="1" applyAlignment="1">
      <alignment horizontal="center" vertical="center"/>
    </xf>
    <xf numFmtId="0" fontId="23" fillId="18" borderId="2" xfId="0" applyFont="1" applyFill="1" applyBorder="1" applyAlignment="1">
      <alignment horizontal="center" vertical="center"/>
    </xf>
    <xf numFmtId="0" fontId="23" fillId="18" borderId="3" xfId="0" applyFont="1" applyFill="1" applyBorder="1" applyAlignment="1">
      <alignment horizontal="center" vertical="center"/>
    </xf>
    <xf numFmtId="0" fontId="23" fillId="18" borderId="4" xfId="0" applyFont="1" applyFill="1" applyBorder="1" applyAlignment="1">
      <alignment horizontal="center" vertical="center"/>
    </xf>
    <xf numFmtId="0" fontId="23" fillId="18" borderId="1" xfId="0" applyFont="1" applyFill="1" applyBorder="1" applyAlignment="1">
      <alignment horizontal="center" vertical="center"/>
    </xf>
    <xf numFmtId="0" fontId="13" fillId="18" borderId="12" xfId="0" applyFont="1" applyFill="1" applyBorder="1" applyAlignment="1">
      <alignment horizontal="center" vertical="center"/>
    </xf>
    <xf numFmtId="0" fontId="13" fillId="18" borderId="5" xfId="0" applyFont="1" applyFill="1" applyBorder="1" applyAlignment="1">
      <alignment horizontal="center" vertical="center"/>
    </xf>
    <xf numFmtId="0" fontId="13" fillId="18" borderId="8" xfId="0" applyFont="1" applyFill="1" applyBorder="1" applyAlignment="1">
      <alignment horizontal="center" vertical="center"/>
    </xf>
    <xf numFmtId="0" fontId="13" fillId="18" borderId="7" xfId="0" applyFont="1" applyFill="1" applyBorder="1" applyAlignment="1">
      <alignment horizontal="center" vertical="center"/>
    </xf>
    <xf numFmtId="0" fontId="13" fillId="18" borderId="0" xfId="0" applyFont="1" applyFill="1" applyAlignment="1">
      <alignment horizontal="center" vertical="center"/>
    </xf>
    <xf numFmtId="0" fontId="13" fillId="18" borderId="11" xfId="0" applyFont="1" applyFill="1" applyBorder="1" applyAlignment="1">
      <alignment horizontal="center" vertical="center"/>
    </xf>
    <xf numFmtId="0" fontId="13" fillId="18" borderId="13" xfId="0" applyFont="1" applyFill="1" applyBorder="1" applyAlignment="1">
      <alignment horizontal="center" vertical="center"/>
    </xf>
    <xf numFmtId="0" fontId="13" fillId="18" borderId="6" xfId="0" applyFont="1" applyFill="1" applyBorder="1" applyAlignment="1">
      <alignment horizontal="center" vertical="center"/>
    </xf>
    <xf numFmtId="0" fontId="13" fillId="18" borderId="14" xfId="0" applyFont="1" applyFill="1" applyBorder="1" applyAlignment="1">
      <alignment horizontal="center" vertical="center"/>
    </xf>
    <xf numFmtId="0" fontId="1" fillId="4" borderId="3" xfId="0" applyFont="1" applyFill="1" applyBorder="1" applyAlignment="1">
      <alignment horizontal="left" vertical="center" wrapText="1"/>
    </xf>
    <xf numFmtId="0" fontId="1" fillId="4" borderId="4" xfId="0" applyFont="1" applyFill="1" applyBorder="1" applyAlignment="1">
      <alignment horizontal="left" vertical="center" wrapText="1"/>
    </xf>
    <xf numFmtId="0" fontId="23" fillId="14" borderId="2" xfId="0" applyFont="1" applyFill="1" applyBorder="1" applyAlignment="1">
      <alignment horizontal="center" vertical="center" wrapText="1"/>
    </xf>
    <xf numFmtId="0" fontId="23" fillId="14" borderId="4"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10" fillId="0" borderId="1" xfId="0" applyFont="1" applyBorder="1" applyAlignment="1">
      <alignment horizontal="center" vertical="center"/>
    </xf>
    <xf numFmtId="0" fontId="37" fillId="0" borderId="2" xfId="0" applyFont="1" applyBorder="1" applyAlignment="1">
      <alignment horizontal="center"/>
    </xf>
    <xf numFmtId="0" fontId="11" fillId="0" borderId="3" xfId="0" applyFont="1" applyBorder="1" applyAlignment="1">
      <alignment horizontal="center"/>
    </xf>
    <xf numFmtId="0" fontId="11" fillId="4" borderId="6" xfId="0" applyFont="1" applyFill="1" applyBorder="1" applyAlignment="1">
      <alignment horizontal="left" vertical="center"/>
    </xf>
    <xf numFmtId="0" fontId="0" fillId="0" borderId="5" xfId="0" applyBorder="1" applyAlignment="1">
      <alignment horizontal="center"/>
    </xf>
    <xf numFmtId="0" fontId="37" fillId="4" borderId="13" xfId="0" applyFont="1" applyFill="1" applyBorder="1" applyAlignment="1">
      <alignment horizontal="left" vertical="center"/>
    </xf>
    <xf numFmtId="0" fontId="0" fillId="0" borderId="3" xfId="0" applyBorder="1" applyAlignment="1">
      <alignment horizontal="center"/>
    </xf>
    <xf numFmtId="0" fontId="10" fillId="0" borderId="12" xfId="0" applyFont="1" applyBorder="1" applyAlignment="1">
      <alignment horizontal="center"/>
    </xf>
    <xf numFmtId="0" fontId="10" fillId="0" borderId="5" xfId="0" applyFont="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39" fillId="0" borderId="2" xfId="0" applyFont="1" applyBorder="1" applyAlignment="1">
      <alignment horizontal="left" vertical="top"/>
    </xf>
    <xf numFmtId="0" fontId="39" fillId="0" borderId="3" xfId="0" applyFont="1" applyBorder="1" applyAlignment="1">
      <alignment horizontal="left" vertical="top"/>
    </xf>
    <xf numFmtId="0" fontId="39" fillId="0" borderId="6" xfId="0" applyFont="1" applyBorder="1" applyAlignment="1">
      <alignment horizontal="left" vertical="top"/>
    </xf>
    <xf numFmtId="0" fontId="39" fillId="0" borderId="2" xfId="0" applyFont="1" applyBorder="1" applyAlignment="1">
      <alignment horizontal="left" vertical="top" wrapText="1"/>
    </xf>
    <xf numFmtId="0" fontId="39" fillId="0" borderId="3" xfId="0" applyFont="1" applyBorder="1" applyAlignment="1">
      <alignment horizontal="left" vertical="top" wrapText="1"/>
    </xf>
    <xf numFmtId="0" fontId="37" fillId="0" borderId="3" xfId="0" applyFont="1" applyBorder="1" applyAlignment="1">
      <alignment horizontal="center"/>
    </xf>
    <xf numFmtId="0" fontId="11" fillId="4" borderId="2" xfId="0" applyFont="1" applyFill="1" applyBorder="1" applyAlignment="1">
      <alignment horizontal="left" vertical="center"/>
    </xf>
    <xf numFmtId="0" fontId="11" fillId="4" borderId="3" xfId="0" applyFont="1" applyFill="1" applyBorder="1" applyAlignment="1">
      <alignment horizontal="left" vertical="center"/>
    </xf>
    <xf numFmtId="0" fontId="16" fillId="4" borderId="1" xfId="0" applyFont="1" applyFill="1" applyBorder="1" applyAlignment="1">
      <alignment horizontal="center"/>
    </xf>
    <xf numFmtId="0" fontId="0" fillId="7" borderId="10" xfId="0" applyFill="1" applyBorder="1" applyAlignment="1">
      <alignment horizontal="center"/>
    </xf>
    <xf numFmtId="0" fontId="11" fillId="8" borderId="1" xfId="0" applyFont="1" applyFill="1" applyBorder="1" applyAlignment="1">
      <alignment horizontal="left" vertical="center" wrapText="1"/>
    </xf>
    <xf numFmtId="0" fontId="0" fillId="7" borderId="9" xfId="0" applyFill="1" applyBorder="1" applyAlignment="1">
      <alignment horizontal="center"/>
    </xf>
    <xf numFmtId="0" fontId="0" fillId="7" borderId="15" xfId="0" applyFill="1" applyBorder="1" applyAlignment="1">
      <alignment horizontal="center"/>
    </xf>
    <xf numFmtId="37" fontId="0" fillId="25" borderId="0" xfId="0" applyNumberFormat="1" applyFill="1"/>
    <xf numFmtId="5" fontId="0" fillId="25" borderId="0" xfId="0" applyNumberFormat="1" applyFill="1"/>
    <xf numFmtId="8" fontId="18" fillId="25" borderId="1" xfId="0" applyNumberFormat="1" applyFont="1" applyFill="1" applyBorder="1" applyAlignment="1">
      <alignment vertical="center"/>
    </xf>
    <xf numFmtId="3" fontId="18" fillId="25" borderId="1" xfId="0" applyNumberFormat="1" applyFont="1" applyFill="1" applyBorder="1" applyAlignment="1">
      <alignment vertical="center"/>
    </xf>
    <xf numFmtId="10" fontId="18" fillId="25" borderId="1" xfId="0" applyNumberFormat="1" applyFont="1" applyFill="1" applyBorder="1" applyAlignment="1">
      <alignment vertical="center"/>
    </xf>
    <xf numFmtId="37" fontId="14" fillId="25" borderId="7" xfId="1" applyNumberFormat="1" applyFont="1" applyFill="1" applyBorder="1" applyAlignment="1">
      <alignment horizontal="right"/>
    </xf>
    <xf numFmtId="5" fontId="14" fillId="25" borderId="0" xfId="0" applyNumberFormat="1" applyFont="1" applyFill="1" applyAlignment="1">
      <alignment horizontal="right"/>
    </xf>
    <xf numFmtId="164" fontId="14" fillId="25" borderId="11" xfId="0" applyNumberFormat="1" applyFont="1" applyFill="1" applyBorder="1" applyAlignment="1">
      <alignment horizontal="right"/>
    </xf>
    <xf numFmtId="37" fontId="0" fillId="25" borderId="7" xfId="1" applyNumberFormat="1" applyFont="1" applyFill="1" applyBorder="1" applyAlignment="1">
      <alignment horizontal="right"/>
    </xf>
    <xf numFmtId="5" fontId="0" fillId="25" borderId="0" xfId="0" applyNumberFormat="1" applyFill="1" applyAlignment="1">
      <alignment horizontal="right"/>
    </xf>
    <xf numFmtId="164" fontId="0" fillId="25" borderId="11" xfId="0" applyNumberFormat="1" applyFill="1" applyBorder="1" applyAlignment="1">
      <alignment horizontal="right"/>
    </xf>
    <xf numFmtId="164" fontId="0" fillId="25" borderId="0" xfId="0" applyNumberFormat="1" applyFill="1" applyAlignment="1">
      <alignment horizontal="right"/>
    </xf>
    <xf numFmtId="37" fontId="11" fillId="25" borderId="17" xfId="1" applyNumberFormat="1" applyFont="1" applyFill="1" applyBorder="1" applyAlignment="1">
      <alignment horizontal="right"/>
    </xf>
    <xf numFmtId="5" fontId="11" fillId="25" borderId="16" xfId="0" applyNumberFormat="1" applyFont="1" applyFill="1" applyBorder="1" applyAlignment="1">
      <alignment horizontal="right"/>
    </xf>
    <xf numFmtId="164" fontId="11" fillId="25" borderId="16" xfId="0" applyNumberFormat="1" applyFont="1" applyFill="1" applyBorder="1" applyAlignment="1">
      <alignment horizontal="right"/>
    </xf>
    <xf numFmtId="5" fontId="0" fillId="25" borderId="3" xfId="0" applyNumberFormat="1" applyFill="1" applyBorder="1" applyAlignment="1">
      <alignment horizontal="right"/>
    </xf>
    <xf numFmtId="5" fontId="11" fillId="25" borderId="1" xfId="1" applyNumberFormat="1" applyFont="1" applyFill="1" applyBorder="1" applyAlignment="1">
      <alignment horizontal="right"/>
    </xf>
    <xf numFmtId="5" fontId="0" fillId="25" borderId="1" xfId="0" applyNumberFormat="1" applyFill="1" applyBorder="1" applyAlignment="1">
      <alignment horizontal="right"/>
    </xf>
    <xf numFmtId="5" fontId="11" fillId="25" borderId="19" xfId="0" applyNumberFormat="1" applyFont="1" applyFill="1" applyBorder="1" applyAlignment="1">
      <alignment horizontal="right"/>
    </xf>
    <xf numFmtId="5" fontId="11" fillId="25" borderId="16" xfId="0" applyNumberFormat="1" applyFont="1" applyFill="1" applyBorder="1"/>
    <xf numFmtId="5" fontId="11" fillId="25" borderId="17" xfId="0" applyNumberFormat="1" applyFont="1" applyFill="1" applyBorder="1"/>
    <xf numFmtId="5" fontId="0" fillId="25" borderId="7" xfId="0" applyNumberFormat="1" applyFill="1" applyBorder="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9" Type="http://schemas.openxmlformats.org/officeDocument/2006/relationships/externalLink" Target="externalLinks/externalLink15.xml"/><Relationship Id="rId21" Type="http://schemas.openxmlformats.org/officeDocument/2006/relationships/worksheet" Target="worksheets/sheet21.xml"/><Relationship Id="rId34" Type="http://schemas.openxmlformats.org/officeDocument/2006/relationships/externalLink" Target="externalLinks/externalLink10.xml"/><Relationship Id="rId42" Type="http://schemas.openxmlformats.org/officeDocument/2006/relationships/externalLink" Target="externalLinks/externalLink18.xml"/><Relationship Id="rId47" Type="http://schemas.openxmlformats.org/officeDocument/2006/relationships/externalLink" Target="externalLinks/externalLink23.xml"/><Relationship Id="rId50" Type="http://schemas.openxmlformats.org/officeDocument/2006/relationships/externalLink" Target="externalLinks/externalLink26.xml"/><Relationship Id="rId55" Type="http://schemas.openxmlformats.org/officeDocument/2006/relationships/externalLink" Target="externalLinks/externalLink31.xml"/><Relationship Id="rId63" Type="http://schemas.openxmlformats.org/officeDocument/2006/relationships/externalLink" Target="externalLinks/externalLink39.xml"/><Relationship Id="rId68" Type="http://schemas.openxmlformats.org/officeDocument/2006/relationships/externalLink" Target="externalLinks/externalLink44.xml"/><Relationship Id="rId76" Type="http://schemas.openxmlformats.org/officeDocument/2006/relationships/externalLink" Target="externalLinks/externalLink52.xml"/><Relationship Id="rId84" Type="http://schemas.openxmlformats.org/officeDocument/2006/relationships/externalLink" Target="externalLinks/externalLink60.xml"/><Relationship Id="rId89"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externalLink" Target="externalLinks/externalLink47.xml"/><Relationship Id="rId92"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5.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externalLink" Target="externalLinks/externalLink13.xml"/><Relationship Id="rId40" Type="http://schemas.openxmlformats.org/officeDocument/2006/relationships/externalLink" Target="externalLinks/externalLink16.xml"/><Relationship Id="rId45" Type="http://schemas.openxmlformats.org/officeDocument/2006/relationships/externalLink" Target="externalLinks/externalLink21.xml"/><Relationship Id="rId53" Type="http://schemas.openxmlformats.org/officeDocument/2006/relationships/externalLink" Target="externalLinks/externalLink29.xml"/><Relationship Id="rId58" Type="http://schemas.openxmlformats.org/officeDocument/2006/relationships/externalLink" Target="externalLinks/externalLink34.xml"/><Relationship Id="rId66" Type="http://schemas.openxmlformats.org/officeDocument/2006/relationships/externalLink" Target="externalLinks/externalLink42.xml"/><Relationship Id="rId74" Type="http://schemas.openxmlformats.org/officeDocument/2006/relationships/externalLink" Target="externalLinks/externalLink50.xml"/><Relationship Id="rId79" Type="http://schemas.openxmlformats.org/officeDocument/2006/relationships/externalLink" Target="externalLinks/externalLink55.xml"/><Relationship Id="rId87"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37.xml"/><Relationship Id="rId82" Type="http://schemas.openxmlformats.org/officeDocument/2006/relationships/externalLink" Target="externalLinks/externalLink58.xml"/><Relationship Id="rId90" Type="http://schemas.openxmlformats.org/officeDocument/2006/relationships/customXml" Target="../customXml/item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externalLink" Target="externalLinks/externalLink11.xml"/><Relationship Id="rId43" Type="http://schemas.openxmlformats.org/officeDocument/2006/relationships/externalLink" Target="externalLinks/externalLink19.xml"/><Relationship Id="rId48" Type="http://schemas.openxmlformats.org/officeDocument/2006/relationships/externalLink" Target="externalLinks/externalLink24.xml"/><Relationship Id="rId56" Type="http://schemas.openxmlformats.org/officeDocument/2006/relationships/externalLink" Target="externalLinks/externalLink32.xml"/><Relationship Id="rId64" Type="http://schemas.openxmlformats.org/officeDocument/2006/relationships/externalLink" Target="externalLinks/externalLink40.xml"/><Relationship Id="rId69" Type="http://schemas.openxmlformats.org/officeDocument/2006/relationships/externalLink" Target="externalLinks/externalLink45.xml"/><Relationship Id="rId77" Type="http://schemas.openxmlformats.org/officeDocument/2006/relationships/externalLink" Target="externalLinks/externalLink53.xml"/><Relationship Id="rId8" Type="http://schemas.openxmlformats.org/officeDocument/2006/relationships/worksheet" Target="worksheets/sheet8.xml"/><Relationship Id="rId51" Type="http://schemas.openxmlformats.org/officeDocument/2006/relationships/externalLink" Target="externalLinks/externalLink27.xml"/><Relationship Id="rId72" Type="http://schemas.openxmlformats.org/officeDocument/2006/relationships/externalLink" Target="externalLinks/externalLink48.xml"/><Relationship Id="rId80" Type="http://schemas.openxmlformats.org/officeDocument/2006/relationships/externalLink" Target="externalLinks/externalLink56.xml"/><Relationship Id="rId85" Type="http://schemas.openxmlformats.org/officeDocument/2006/relationships/externalLink" Target="externalLinks/externalLink61.xml"/><Relationship Id="rId93" Type="http://schemas.microsoft.com/office/2017/10/relationships/person" Target="persons/perso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externalLink" Target="externalLinks/externalLink14.xml"/><Relationship Id="rId46" Type="http://schemas.openxmlformats.org/officeDocument/2006/relationships/externalLink" Target="externalLinks/externalLink22.xml"/><Relationship Id="rId59" Type="http://schemas.openxmlformats.org/officeDocument/2006/relationships/externalLink" Target="externalLinks/externalLink35.xml"/><Relationship Id="rId67" Type="http://schemas.openxmlformats.org/officeDocument/2006/relationships/externalLink" Target="externalLinks/externalLink43.xml"/><Relationship Id="rId20" Type="http://schemas.openxmlformats.org/officeDocument/2006/relationships/worksheet" Target="worksheets/sheet20.xml"/><Relationship Id="rId41" Type="http://schemas.openxmlformats.org/officeDocument/2006/relationships/externalLink" Target="externalLinks/externalLink17.xml"/><Relationship Id="rId54" Type="http://schemas.openxmlformats.org/officeDocument/2006/relationships/externalLink" Target="externalLinks/externalLink30.xml"/><Relationship Id="rId62" Type="http://schemas.openxmlformats.org/officeDocument/2006/relationships/externalLink" Target="externalLinks/externalLink38.xml"/><Relationship Id="rId70" Type="http://schemas.openxmlformats.org/officeDocument/2006/relationships/externalLink" Target="externalLinks/externalLink46.xml"/><Relationship Id="rId75" Type="http://schemas.openxmlformats.org/officeDocument/2006/relationships/externalLink" Target="externalLinks/externalLink51.xml"/><Relationship Id="rId83" Type="http://schemas.openxmlformats.org/officeDocument/2006/relationships/externalLink" Target="externalLinks/externalLink59.xml"/><Relationship Id="rId88" Type="http://schemas.openxmlformats.org/officeDocument/2006/relationships/sharedStrings" Target="sharedStrings.xml"/><Relationship Id="rId9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externalLink" Target="externalLinks/externalLink12.xml"/><Relationship Id="rId49" Type="http://schemas.openxmlformats.org/officeDocument/2006/relationships/externalLink" Target="externalLinks/externalLink25.xml"/><Relationship Id="rId57" Type="http://schemas.openxmlformats.org/officeDocument/2006/relationships/externalLink" Target="externalLinks/externalLink33.xml"/><Relationship Id="rId10" Type="http://schemas.openxmlformats.org/officeDocument/2006/relationships/worksheet" Target="worksheets/sheet10.xml"/><Relationship Id="rId31" Type="http://schemas.openxmlformats.org/officeDocument/2006/relationships/externalLink" Target="externalLinks/externalLink7.xml"/><Relationship Id="rId44" Type="http://schemas.openxmlformats.org/officeDocument/2006/relationships/externalLink" Target="externalLinks/externalLink20.xml"/><Relationship Id="rId52" Type="http://schemas.openxmlformats.org/officeDocument/2006/relationships/externalLink" Target="externalLinks/externalLink28.xml"/><Relationship Id="rId60" Type="http://schemas.openxmlformats.org/officeDocument/2006/relationships/externalLink" Target="externalLinks/externalLink36.xml"/><Relationship Id="rId65" Type="http://schemas.openxmlformats.org/officeDocument/2006/relationships/externalLink" Target="externalLinks/externalLink41.xml"/><Relationship Id="rId73" Type="http://schemas.openxmlformats.org/officeDocument/2006/relationships/externalLink" Target="externalLinks/externalLink49.xml"/><Relationship Id="rId78" Type="http://schemas.openxmlformats.org/officeDocument/2006/relationships/externalLink" Target="externalLinks/externalLink54.xml"/><Relationship Id="rId81" Type="http://schemas.openxmlformats.org/officeDocument/2006/relationships/externalLink" Target="externalLinks/externalLink57.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vermontgov-my.sharepoint.com/groups/Reimbursement/Budget/FY%202005/Model/ContractSummaryTemplat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apadv01\enuffadv\budadv\REPORTS\BUDGET\03_DRAFT\BR100_IncomeStatementSmry.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vermontgov-my.sharepoint.com/Users/eheidkamp/AppData/Local/Microsoft/Windows/Temporary%20Internet%20Files/Content.Outlook/ANIO12TM/B2720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ahc.fletcherallen.org\Shared\Users\eheidkamp\AppData\Local\Microsoft\Windows\Temporary%20Internet%20Files\Content.Outlook\ANIO12TM\B272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vermontgov.sharepoint.com/Users/eheidkamp/AppData/Local/Microsoft/Windows/Temporary%20Internet%20Files/Content.Outlook/ANIO12TM/B272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AHC.FletcherAllen.org\Shared\Groups\Managed%20Care%20Ops\OneCare%20Vermont\OCV%20Finance\OCV%20Accounting\2018%20Audit\JE's\2018%20Audit%20JEs\OCV80-1218%20Reclass%20UVMMC%20Par%20Fees%20Receivable%20to%20Network%20AR.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vermontgov-my.sharepoint.com/Finance/Cost%20Report/Workpapers/CR%202013/Square%20Footage%20FY13%20rollforward.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vermontgov.sharepoint.com/Finance/Cost%20Report/Workpapers/CR%202013/Square%20Footage%20FY13%20rollforward.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ahc.fletcherallen.org\Shared\Finance\Cost%20Report\Workpapers\CR%202013\Square%20Footage%20FY13%20rollforward.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AHC.FletcherAllen.org\Shared\Groups\Accounting\Accounting%20Workpapers\FY2017\12%20-%20September%202017\ACCRUED%20OTHER\BCBS%20UVMMC%20MP%20Jul%2017%20IBNP%20Models_COMM%20Only.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X:\Project\CMS%20SIM%20All-Payer\01.05645.060%20-%20Vermont\Task%204b%20-%20TCOC%20and%20Shared%20Savings\PY%202019%20Shared%20Savings\Final%20PY%202019%20Shared%20Savings%20(Sept%202020)\PY%202019%20VT%20APM%20Final%20Settlement%20Data%20Shared%20Saving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hc.fletcherallen.org\Shared\groups\Reimbursement\Budget\FY%202005\Model\ContractSummaryTemplat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vermontgov-my.sharepoint.com/Users/ssenecal/AppData/Local/Microsoft/Windows/Temporary%20Internet%20Files/Content.Outlook/RMIM15N4/CA%20Budget%202015%20FINAL.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ahc.fletcherallen.org\Shared\Users\ssenecal\AppData\Local\Microsoft\Windows\Temporary%20Internet%20Files\Content.Outlook\RMIM15N4\CA%20Budget%202015%20FINAL.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vermontgov.sharepoint.com/Users/ssenecal/AppData/Local/Microsoft/Windows/Temporary%20Internet%20Files/Content.Outlook/RMIM15N4/CA%20Budget%202015%20FINAL.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AHC.FletcherAllen.org\Shared\groups\Accounting\Accounting%20Workpapers\FY2007\Mar07-workpapers\INTANGIBLE%20ASSETS\Intangible%20Leadshee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ORKPAPERMGRACC\Workpapers\Groups\Accounting\Accounting%20Workpapers\FY2017\05%20-%20February%202017\ACCRUED%20OTHER\BCBS%20UVMMC%20MP%20Feb17%20IBNP%20Models_COMM%20Only.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apadv01\enuffadv\budadv\REPORTS\BUDGET\01_DISTRIBUTED\BR110_GL%20Data%20Expor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V:\DOCUME~1\lwyatt2\LOCALS~1\Temp\notesD30550\DOCUME~1\MALEXA~1\LOCALS~1\Temp\notesD30550\Clinical%20ROI%20Model%20v.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apadv01\enuffadv\hospadv\Bud1\FY2009BaseYR.XLS"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CURRENT"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10.160.31.47\ENUFFUSER\BudAdv\reports\Budget\02_Adhoc\BR110_GL%20Data%20Expor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vermontgov.sharepoint.com/groups/Reimbursement/Budget/FY%202005/Model/ContractSummaryTemplat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ahc.fletcherallen.org\Shared\Documents%20and%20Settings\u114858\Local%20Settings\Temporary%20Internet%20Files\OLK31\Original-D-Drive\Fy04\Phys%20Projections%20FY%202004%20Dec%202002%20v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L:\Best%20Practices\Tools\Charts\FPDISP~1\Mothball%20EDM.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vermontgov-my.sharepoint.com/Groups/Operations%20Data/Monthly%20Statistics%20Report/Current_Month_Report_Detailed.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ahc.fletcherallen.org\Shared\Groups\Operations%20Data\Monthly%20Statistics%20Report\Current_Month_Report_Detaile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vermontgov.sharepoint.com/Groups/Operations%20Data/Monthly%20Statistics%20Report/Current_Month_Report_Detailed.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vermontgov-my.sharepoint.com/Documents%20and%20Settings/m209362/Local%20Settings/Temporary%20Internet%20Files/OLK52D/FY2004%20Jul04%20Financials%20email%20revised%20rw.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ahc.fletcherallen.org\Shared\Documents%20and%20Settings\m209362\Local%20Settings\Temporary%20Internet%20Files\OLK52D\FY2004%20Jul04%20Financials%20email%20revised%20rw.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vermontgov.sharepoint.com/Documents%20and%20Settings/m209362/Local%20Settings/Temporary%20Internet%20Files/OLK52D/FY2004%20Jul04%20Financials%20email%20revised%20rw.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ahc.fletcherallen.org\Shared\Groups\Accounting\Accounting%20Journals\FY2011\Nov2010\PREPAIDS&amp;OTHER%20CURR-JE700-JE779\JE720C-1110%20PPD%20Reclass%2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ahc.fletcherallen.org\Shared\Documents%20and%20Settings\u114858\Local%20Settings\Temporary%20Internet%20Files\OLK31\TEMP\MGM%20Monthly%20Report%2012_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vermontgov-my.sharepoint.com/groups/Budget/2004%20Budget/BISHCA/FY%202004%20Original%20Submission/Capital/State%20Budget%20Worksheet%20-%20Capital.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ahc.fletcherallen.org\Shared\Groups\Radiology\Financial%20Reports\Rad%20Tech%20Summary.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vermontgov-my.sharepoint.com/Finance/Reimbursement%20Analysis,%20Allowances,%20Tables/RRMC/FY2013/Budget%20FY2014/CA%20Budget%202014_1%20.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ahc.fletcherallen.org\Shared\Finance\Reimbursement%20Analysis,%20Allowances,%20Tables\RRMC\FY2013\Budget%20FY2014\CA%20Budget%202014_1%2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s://vermontgov.sharepoint.com/Finance/Reimbursement%20Analysis,%20Allowances,%20Tables/RRMC/FY2013/Budget%20FY2014/CA%20Budget%202014_1%20.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0.160.31.47\ENUFFUSER\BudAdv\reports\Work%20in%20Process\Tom\MR181_AcctSmryAnalysisByCC_V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ahc.fletcherallen.org\Shared\Old%20Files\FY04%20Prof%20Budget\FY04%20Rad%20Budget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Work%20Files\FY07%20Actual%20Category%20P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L:\sites\81\1433.009\Working%20Papers\Compensation%20Modeling\Spectrum%20Modeling%20-%20Primary%20Care%20-%20Funding%20and%20Distribution%20A.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L:\Users\EDL\Desktop\Spectrum%20Modeling%20-%20Primary%20Care%20-%20Funding%20and%20Distribution%20A13.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J:\WIN95\TEMP\file:\Cdfpc2\ch\CompanyConsolidatedORPFY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vermontgov.sharepoint.com/groups/Budget/2004%20Budget/BISHCA/FY%202004%20Original%20Submission/Capital/State%20Budget%20Worksheet%20-%20Capital.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ttps://vermontgov-my.sharepoint.com/Finance/Cost%20Report/Workpapers/CR%202013/Square%20Footage%2013.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fahc.fletcherallen.org\Shared\Finance\Cost%20Report\Workpapers\CR%202013\Square%20Footage%2013.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https://vermontgov.sharepoint.com/Finance/Cost%20Report/Workpapers/CR%202013/Square%20Footage%2013.xlsx"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PRIOR"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s://vermontgov-my.sharepoint.com/Finance/Budget/FY%202002/RRMC/CA%20budget%2002%20to%20state%2011-14%201%25%20Reduct.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fahc.fletcherallen.org\Shared\Finance\Budget\FY%202002\RRMC\CA%20budget%2002%20to%20state%2011-14%201%25%20Reduct.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https://vermontgov.sharepoint.com/Finance/Budget/FY%202002/RRMC/CA%20budget%2002%20to%20state%2011-14%201%25%20Reduct.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kha-xi-d01\ENUFFuser\HospAdv\reports\Financial%20Analysis\FinancialStatements.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10.160.31.47\ENUFFUSER\BudAdv\reports\PaperlessReporting\04_MVP_MonthlyVolumePackage\MR400%20-%20Key%20Stat%20Variance%20Rpt.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https://vermontgov-my.sharepoint.com/Documents%20and%20Settings/m132712/Temporary%20Internet%20Files/OLK8D3/finalCapital%20Budget%20Request%20FY08_AS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hc.fletcherallen.org\Shared\groups\Budget\2004%20Budget\BISHCA\FY%202004%20Original%20Submission\Capital\State%20Budget%20Worksheet%20-%20Capital.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fahc.fletcherallen.org\Shared\Documents%20and%20Settings\m132712\Temporary%20Internet%20Files\OLK8D3\finalCapital%20Budget%20Request%20FY08_AS11.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https://vermontgov.sharepoint.com/Documents%20and%20Settings/m132712/Temporary%20Internet%20Files/OLK8D3/finalCapital%20Budget%20Request%20FY08_AS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vermontgov-my.sharepoint.com/groups/Accounting/Accounting%20Workpapers/FY2005/Sep05-workpapers/PPE/PP&amp;E%20SCHEDULES/ACRAS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groups\Accounting\Accounting%20Workpapers\FY2005\Sep05-workpapers\PPE\PP&amp;E%20SCHEDULES\ACRAS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vermontgov.sharepoint.com/groups/Accounting/Accounting%20Workpapers/FY2005/Sep05-workpapers/PPE/PP&amp;E%20SCHEDULES/ACRAS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C"/>
      <sheetName val="Coll%"/>
      <sheetName val="04PROJ"/>
      <sheetName val="04PROJ_Exp"/>
      <sheetName val="Pro Rate Increase"/>
      <sheetName val="Fac Rate Increase"/>
      <sheetName val="MCRBud"/>
      <sheetName val="MCRBASE"/>
      <sheetName val="GrossRevenue"/>
      <sheetName val="BudgetNumbers"/>
      <sheetName val="FSC MaPpings"/>
      <sheetName val="Contract Mapping"/>
      <sheetName val="Bond Mapping"/>
      <sheetName val="Total"/>
      <sheetName val="IPsumm"/>
      <sheetName val="opsumm"/>
      <sheetName val="profsumm"/>
      <sheetName val="Contract"/>
      <sheetName val="OutModelOverview"/>
      <sheetName val="ProWithhold"/>
      <sheetName val="MRKT_BSKT"/>
      <sheetName val="IP-Review"/>
      <sheetName val="OP-Review"/>
      <sheetName val="PRO-Review"/>
      <sheetName val="Change Summary"/>
      <sheetName val="VARIANCE"/>
      <sheetName val="OutModeling"/>
      <sheetName val="Withhold"/>
      <sheetName val="AP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tClose"/>
      <sheetName val="Instructions"/>
      <sheetName val="Settings_Report"/>
      <sheetName val="Report"/>
      <sheetName val="User"/>
      <sheetName val="Settings"/>
      <sheetName val="Orientation"/>
      <sheetName val="Delivery"/>
      <sheetName val="Format"/>
      <sheetName val="Filter"/>
      <sheetName val="Hidden"/>
    </sheetNames>
    <sheetDataSet>
      <sheetData sheetId="0" refreshError="1"/>
      <sheetData sheetId="1"/>
      <sheetData sheetId="2"/>
      <sheetData sheetId="3"/>
      <sheetData sheetId="4" refreshError="1"/>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ViewControl"/>
      <sheetName val="Instructions"/>
      <sheetName val="Settings_Instructions"/>
      <sheetName val="Settings_Plan"/>
      <sheetName val="Summary"/>
      <sheetName val="Settings_Summary"/>
      <sheetName val="Provider"/>
      <sheetName val="Settings_Provider"/>
      <sheetName val="CDMRevenue"/>
      <sheetName val="Settings_CDMRevenue"/>
      <sheetName val="Expense"/>
      <sheetName val="Plan"/>
      <sheetName val="Stat_Rev"/>
      <sheetName val="Settings_Stat_Rev"/>
      <sheetName val="Settings_Expense"/>
      <sheetName val="Detail"/>
      <sheetName val="Settings_Detail"/>
      <sheetName val="Jobcode"/>
      <sheetName val="Settings_Jobcode"/>
      <sheetName val="ADC"/>
      <sheetName val="Settings_ADC"/>
      <sheetName val="Employee"/>
      <sheetName val="Settings_Employee"/>
      <sheetName val="Staffing"/>
      <sheetName val="Settings_Staffing"/>
      <sheetName val="PControl"/>
      <sheetName val="Settings_PControl"/>
      <sheetName val="ProviderComp"/>
      <sheetName val="Settings_ProviderComp"/>
      <sheetName val="Empl_List"/>
      <sheetName val="Settings_Empl_List"/>
      <sheetName val="Initiatives"/>
      <sheetName val="Settings_Initiatives"/>
      <sheetName val="Notes"/>
      <sheetName val="Settings_Notes"/>
      <sheetName val="Dept_History"/>
      <sheetName val="Settings_Dept_History"/>
      <sheetName val="Capital"/>
      <sheetName val="Settings_Capital"/>
      <sheetName val="Bgt_Hidden"/>
      <sheetName val="B272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ViewControl"/>
      <sheetName val="Instructions"/>
      <sheetName val="Settings_Instructions"/>
      <sheetName val="Settings_Plan"/>
      <sheetName val="Summary"/>
      <sheetName val="Settings_Summary"/>
      <sheetName val="Provider"/>
      <sheetName val="Settings_Provider"/>
      <sheetName val="CDMRevenue"/>
      <sheetName val="Settings_CDMRevenue"/>
      <sheetName val="Expense"/>
      <sheetName val="Plan"/>
      <sheetName val="Stat_Rev"/>
      <sheetName val="Settings_Stat_Rev"/>
      <sheetName val="Settings_Expense"/>
      <sheetName val="Detail"/>
      <sheetName val="Settings_Detail"/>
      <sheetName val="Jobcode"/>
      <sheetName val="Settings_Jobcode"/>
      <sheetName val="ADC"/>
      <sheetName val="Settings_ADC"/>
      <sheetName val="Employee"/>
      <sheetName val="Settings_Employee"/>
      <sheetName val="Staffing"/>
      <sheetName val="Settings_Staffing"/>
      <sheetName val="PControl"/>
      <sheetName val="Settings_PControl"/>
      <sheetName val="ProviderComp"/>
      <sheetName val="Settings_ProviderComp"/>
      <sheetName val="Empl_List"/>
      <sheetName val="Settings_Empl_List"/>
      <sheetName val="Initiatives"/>
      <sheetName val="Settings_Initiatives"/>
      <sheetName val="Notes"/>
      <sheetName val="Settings_Notes"/>
      <sheetName val="Dept_History"/>
      <sheetName val="Settings_Dept_History"/>
      <sheetName val="Capital"/>
      <sheetName val="Settings_Capital"/>
      <sheetName val="Bgt_Hidden"/>
      <sheetName val="B272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ViewControl"/>
      <sheetName val="Instructions"/>
      <sheetName val="Settings_Instructions"/>
      <sheetName val="Settings_Plan"/>
      <sheetName val="Summary"/>
      <sheetName val="Settings_Summary"/>
      <sheetName val="Provider"/>
      <sheetName val="Settings_Provider"/>
      <sheetName val="CDMRevenue"/>
      <sheetName val="Settings_CDMRevenue"/>
      <sheetName val="Expense"/>
      <sheetName val="Plan"/>
      <sheetName val="Stat_Rev"/>
      <sheetName val="Settings_Stat_Rev"/>
      <sheetName val="Settings_Expense"/>
      <sheetName val="Detail"/>
      <sheetName val="Settings_Detail"/>
      <sheetName val="Jobcode"/>
      <sheetName val="Settings_Jobcode"/>
      <sheetName val="ADC"/>
      <sheetName val="Settings_ADC"/>
      <sheetName val="Employee"/>
      <sheetName val="Settings_Employee"/>
      <sheetName val="Staffing"/>
      <sheetName val="Settings_Staffing"/>
      <sheetName val="PControl"/>
      <sheetName val="Settings_PControl"/>
      <sheetName val="ProviderComp"/>
      <sheetName val="Settings_ProviderComp"/>
      <sheetName val="Empl_List"/>
      <sheetName val="Settings_Empl_List"/>
      <sheetName val="Initiatives"/>
      <sheetName val="Settings_Initiatives"/>
      <sheetName val="Notes"/>
      <sheetName val="Settings_Notes"/>
      <sheetName val="Dept_History"/>
      <sheetName val="Settings_Dept_History"/>
      <sheetName val="Capital"/>
      <sheetName val="Settings_Capital"/>
      <sheetName val="Bgt_Hidden"/>
      <sheetName val="B272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urnal Voucher"/>
      <sheetName val="old format"/>
      <sheetName val="Instructions and Tips"/>
      <sheetName val="Summary"/>
    </sheetNames>
    <sheetDataSet>
      <sheetData sheetId="0"/>
      <sheetData sheetId="1"/>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uation"/>
      <sheetName val="Summary"/>
      <sheetName val="Detail by Cost Center"/>
      <sheetName val="Sheet2"/>
    </sheetNames>
    <sheetDataSet>
      <sheetData sheetId="0"/>
      <sheetData sheetId="1" refreshError="1"/>
      <sheetData sheetId="2" refreshError="1"/>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uation"/>
      <sheetName val="Summary"/>
      <sheetName val="Detail by Cost Center"/>
      <sheetName val="Sheet2"/>
    </sheetNames>
    <sheetDataSet>
      <sheetData sheetId="0"/>
      <sheetData sheetId="1" refreshError="1"/>
      <sheetData sheetId="2" refreshError="1"/>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uation"/>
      <sheetName val="Summary"/>
      <sheetName val="Detail by Cost Center"/>
      <sheetName val="Sheet2"/>
    </sheetNames>
    <sheetDataSet>
      <sheetData sheetId="0"/>
      <sheetData sheetId="1" refreshError="1"/>
      <sheetData sheetId="2" refreshError="1"/>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cense"/>
      <sheetName val="Jun17 Summary"/>
      <sheetName val="Jul 17"/>
      <sheetName val="Jun 17"/>
      <sheetName val="May17"/>
      <sheetName val="Apr 17"/>
      <sheetName val="mar17"/>
      <sheetName val="Feb 17"/>
      <sheetName val="Jan17"/>
      <sheetName val="User Input"/>
      <sheetName val="Input Storage"/>
      <sheetName val="Triangle Templates"/>
      <sheetName val="Linear Trend Calc"/>
      <sheetName val="LogLinear Trend Calc"/>
      <sheetName val="Ratio, Manual Trend Calc"/>
      <sheetName val="Prior Valuation Date"/>
      <sheetName val="Seasonality"/>
      <sheetName val="CF"/>
      <sheetName val="WghtdCF"/>
      <sheetName val="HarmCF"/>
      <sheetName val="ArithCF"/>
      <sheetName val="CR"/>
      <sheetName val="CP Lag"/>
      <sheetName val="CP"/>
      <sheetName val="Paid Claim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1. PY 2019 Final Settlement"/>
      <sheetName val="1a. PY 2019 Prelim Settlement"/>
      <sheetName val="2. Adjusted Benchmark PY 2019"/>
      <sheetName val="3. Final Benchmark Forecast"/>
      <sheetName val="4.PY2019 Act ExpenSet_6MRunout"/>
      <sheetName val="5. Eligibility Exclusions"/>
      <sheetName val="6. Aligned Expend Parameters"/>
      <sheetName val="7. Benchmark Parameters"/>
      <sheetName val="ARIMAData"/>
      <sheetName val="PY 2019 Quality Score"/>
      <sheetName val="Preliminary Settlement Sheet"/>
      <sheetName val="3. ARIMA Forecast"/>
      <sheetName val="4. PY 2019 Benchmark (May 2019)"/>
      <sheetName val="5. PY 2019 Prelim Settlement"/>
      <sheetName val="10. Adjusted Benchmark 2019"/>
      <sheetName val="Benchmark Dec.2018"/>
      <sheetName val="CalcTool"/>
      <sheetName val="2018 Settlement Sheet Final"/>
      <sheetName val="ARIMA Forecast May 2019"/>
      <sheetName val="ARIMA May 2019 Adj Eligibility"/>
      <sheetName val="Benes by Exclusion Reas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C"/>
      <sheetName val="Coll%"/>
      <sheetName val="04PROJ"/>
      <sheetName val="04PROJ_Exp"/>
      <sheetName val="Pro Rate Increase"/>
      <sheetName val="Fac Rate Increase"/>
      <sheetName val="MCRBud"/>
      <sheetName val="MCRBASE"/>
      <sheetName val="GrossRevenue"/>
      <sheetName val="BudgetNumbers"/>
      <sheetName val="FSC MaPpings"/>
      <sheetName val="Contract Mapping"/>
      <sheetName val="Bond Mapping"/>
      <sheetName val="Total"/>
      <sheetName val="IPsumm"/>
      <sheetName val="opsumm"/>
      <sheetName val="profsumm"/>
      <sheetName val="Contract"/>
      <sheetName val="OutModelOverview"/>
      <sheetName val="ProWithhold"/>
      <sheetName val="MRKT_BSKT"/>
      <sheetName val="IP-Review"/>
      <sheetName val="OP-Review"/>
      <sheetName val="PRO-Review"/>
      <sheetName val="Change Summary"/>
      <sheetName val="VARIANCE"/>
      <sheetName val="OutModeling"/>
      <sheetName val="Withhold"/>
      <sheetName val="AP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Verification"/>
      <sheetName val="Budget Input"/>
      <sheetName val="Rev Edits"/>
      <sheetName val="Narrative"/>
      <sheetName val="Net to Gross"/>
      <sheetName val="Bud Team Report"/>
      <sheetName val="State rate incr form"/>
      <sheetName val="rate incr_curr yr"/>
      <sheetName val="Bud 14"/>
      <sheetName val="Compare CA Care"/>
      <sheetName val="rate incr_prior yr"/>
      <sheetName val="Cost Shift"/>
      <sheetName val="Bud Spread"/>
      <sheetName val="CA rates"/>
      <sheetName val="CA Calc_Proj"/>
      <sheetName val="CA Calc_Budget"/>
      <sheetName val="CA Calc_Budget Rate incr"/>
      <sheetName val="CA's"/>
      <sheetName val="Target to Bud w rate incr"/>
      <sheetName val="Phys IPOp Split"/>
      <sheetName val="Sheet3"/>
      <sheetName val="State Bi Mthly Report"/>
      <sheetName val="Assumptions"/>
      <sheetName val="Prog Rate Inc"/>
      <sheetName val="State"/>
      <sheetName val="State File"/>
      <sheetName val="Report 5"/>
      <sheetName val="Stats"/>
      <sheetName val="Historic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Verification"/>
      <sheetName val="Budget Input"/>
      <sheetName val="Rev Edits"/>
      <sheetName val="Narrative"/>
      <sheetName val="Net to Gross"/>
      <sheetName val="Bud Team Report"/>
      <sheetName val="State rate incr form"/>
      <sheetName val="rate incr_curr yr"/>
      <sheetName val="Bud 14"/>
      <sheetName val="Compare CA Care"/>
      <sheetName val="rate incr_prior yr"/>
      <sheetName val="Cost Shift"/>
      <sheetName val="Bud Spread"/>
      <sheetName val="CA rates"/>
      <sheetName val="CA Calc_Proj"/>
      <sheetName val="CA Calc_Budget"/>
      <sheetName val="CA Calc_Budget Rate incr"/>
      <sheetName val="CA's"/>
      <sheetName val="Target to Bud w rate incr"/>
      <sheetName val="Phys IPOp Split"/>
      <sheetName val="Sheet3"/>
      <sheetName val="State Bi Mthly Report"/>
      <sheetName val="Assumptions"/>
      <sheetName val="Prog Rate Inc"/>
      <sheetName val="State"/>
      <sheetName val="State File"/>
      <sheetName val="Report 5"/>
      <sheetName val="Stats"/>
      <sheetName val="Historic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Verification"/>
      <sheetName val="Budget Input"/>
      <sheetName val="Rev Edits"/>
      <sheetName val="Narrative"/>
      <sheetName val="Net to Gross"/>
      <sheetName val="Bud Team Report"/>
      <sheetName val="State rate incr form"/>
      <sheetName val="rate incr_curr yr"/>
      <sheetName val="Bud 14"/>
      <sheetName val="Compare CA Care"/>
      <sheetName val="rate incr_prior yr"/>
      <sheetName val="Cost Shift"/>
      <sheetName val="Bud Spread"/>
      <sheetName val="CA rates"/>
      <sheetName val="CA Calc_Proj"/>
      <sheetName val="CA Calc_Budget"/>
      <sheetName val="CA Calc_Budget Rate incr"/>
      <sheetName val="CA's"/>
      <sheetName val="Target to Bud w rate incr"/>
      <sheetName val="Phys IPOp Split"/>
      <sheetName val="Sheet3"/>
      <sheetName val="State Bi Mthly Report"/>
      <sheetName val="Assumptions"/>
      <sheetName val="Prog Rate Inc"/>
      <sheetName val="State"/>
      <sheetName val="State File"/>
      <sheetName val="Report 5"/>
      <sheetName val="Stats"/>
      <sheetName val="Historic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 Reconciliation"/>
      <sheetName val="Intang2014"/>
      <sheetName val="Proclick"/>
      <sheetName val="Intang2013 "/>
      <sheetName val="2008A Payments"/>
      <sheetName val="intang2008 wo"/>
      <sheetName val="Footnote DisclosureFY09"/>
      <sheetName val="Footnote DisclosureFY10"/>
      <sheetName val="2007A Payments"/>
      <sheetName val="Sheet2"/>
      <sheetName val="LEAD 1201"/>
      <sheetName val="calendar"/>
      <sheetName val="Intang2015"/>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cense"/>
      <sheetName val="Jan17"/>
      <sheetName val="Dec16 Summary"/>
      <sheetName val="Dec16"/>
      <sheetName val="Nov16"/>
      <sheetName val="Oct16"/>
      <sheetName val="Sept 16"/>
      <sheetName val="July16"/>
      <sheetName val="juNE16"/>
      <sheetName val="May 16"/>
      <sheetName val="Apr 16"/>
      <sheetName val="Mar 16"/>
      <sheetName val="Feb 16"/>
      <sheetName val="Jan 16"/>
      <sheetName val="Dec 2015"/>
      <sheetName val="User Input"/>
      <sheetName val="Input Storage"/>
      <sheetName val="Triangle Templates"/>
      <sheetName val="Linear Trend Calc"/>
      <sheetName val="LogLinear Trend Calc"/>
      <sheetName val="Ratio, Manual Trend Calc"/>
      <sheetName val="Prior Valuation Date"/>
      <sheetName val="Seasonality"/>
      <sheetName val="CF"/>
      <sheetName val="WghtdCF"/>
      <sheetName val="HarmCF"/>
      <sheetName val="ArithCF"/>
      <sheetName val="CR"/>
      <sheetName val="CP Lag"/>
      <sheetName val="CP"/>
      <sheetName val="Paid Clai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Instructions"/>
      <sheetName val="User"/>
      <sheetName val="Settings"/>
      <sheetName val="Orientation"/>
      <sheetName val="Options"/>
      <sheetName val="RptClose"/>
      <sheetName val="Hidden"/>
    </sheetNames>
    <sheetDataSet>
      <sheetData sheetId="0"/>
      <sheetData sheetId="1"/>
      <sheetData sheetId="2" refreshError="1"/>
      <sheetData sheetId="3"/>
      <sheetData sheetId="4"/>
      <sheetData sheetId="5"/>
      <sheetData sheetId="6" refreshError="1"/>
      <sheetData sheetId="7"/>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ient Profile"/>
      <sheetName val="Financial Profile"/>
      <sheetName val="Midpoint Summary"/>
      <sheetName val="Midpoint Cash"/>
      <sheetName val="High Range Cash"/>
      <sheetName val="Low Range Cash"/>
      <sheetName val="Midpoint P&amp;L Summary"/>
      <sheetName val="Midpoint P&amp;L"/>
      <sheetName val="High Range P&amp;L"/>
      <sheetName val="Low Range P&amp;L"/>
      <sheetName val="Benefit Summary"/>
      <sheetName val="Assumptions"/>
      <sheetName val="Level 1 Phasing"/>
      <sheetName val="Level 1 Implementation"/>
      <sheetName val="Level 2 Phasing"/>
      <sheetName val="Level 2 Implementation"/>
      <sheetName val="Level 3 Phasing"/>
      <sheetName val="Level 3 Implementation"/>
      <sheetName val="Benefit - LOS Reduction"/>
      <sheetName val="Benefit - Lab Unnecessary"/>
      <sheetName val="Benefit - Radiology Unnecessary"/>
      <sheetName val="Benefit - Drug Utilization"/>
      <sheetName val="Adverse Drug Events"/>
      <sheetName val="Lab Duplicate Orders"/>
      <sheetName val="Transcri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Report"/>
      <sheetName val="OPReport"/>
      <sheetName val="ProReport"/>
      <sheetName val="DETAIL"/>
      <sheetName val="Settings_Fin_Stmts"/>
      <sheetName val="Settings_FSDetail"/>
      <sheetName val="Revenues"/>
      <sheetName val="FTE_Sum"/>
      <sheetName val="FTE_All"/>
      <sheetName val="Summary_5yrs_35mill_yr"/>
      <sheetName val="Charts"/>
      <sheetName val="Settings_Charts"/>
      <sheetName val="Capital"/>
      <sheetName val="Settings_Capital"/>
      <sheetName val="Cap_List"/>
      <sheetName val="Settings_Cap_List"/>
      <sheetName val="Sensitivity"/>
      <sheetName val="Settings_Sensitivity"/>
      <sheetName val="Settings_Custom"/>
      <sheetName val="Settings_System_Inputs"/>
      <sheetName val="Settings_Eliminations"/>
      <sheetName val="SMstr_NonPatient"/>
      <sheetName val="Settings_SMstr_NonPatient"/>
      <sheetName val="SMstr_Operation"/>
      <sheetName val="Settings_SMstr_Operation"/>
      <sheetName val="SMstr_Project"/>
      <sheetName val="Settings_SMstr_Project"/>
      <sheetName val="DirectTotal"/>
      <sheetName val="WSControl"/>
      <sheetName val="ConsData"/>
      <sheetName val="ConsTotal"/>
      <sheetName val="SPMRatings"/>
      <sheetName val="Settings_HospComb"/>
      <sheetName val="Settings_OPFACBLDG"/>
      <sheetName val="Settings_OPEQMME"/>
      <sheetName val="Settings_ITMME"/>
      <sheetName val="Settings_MedComb"/>
      <sheetName val="Settings_CONProj"/>
      <sheetName val="Settings_ProjChart"/>
      <sheetName val="Settings_DeansTax"/>
      <sheetName val="Settings_NewCap"/>
      <sheetName val="Settings_Sal_Adj"/>
      <sheetName val="Settings_EHR_wTotal_Capital"/>
      <sheetName val="Settings_Operational_Imprvmnts"/>
      <sheetName val="Settings_Operational_Changes"/>
      <sheetName val="Settings_EHR"/>
      <sheetName val="Settings_0607_PLUG"/>
      <sheetName val="0607_PLUG"/>
      <sheetName val="TotFAHC"/>
      <sheetName val="Hosp"/>
      <sheetName val="MG"/>
      <sheetName val="Overhead"/>
      <sheetName val="2010_FP"/>
      <sheetName val="2010_Hosp_OH"/>
      <sheetName val="2010_FAHC"/>
      <sheetName val="Custom"/>
      <sheetName val="Fin_Stmts"/>
      <sheetName val="FSDetail"/>
      <sheetName val="System_Inputs"/>
      <sheetName val="HospComb"/>
      <sheetName val="MedComb"/>
      <sheetName val="Eliminations"/>
      <sheetName val="ITMME"/>
      <sheetName val="OPEQMME"/>
      <sheetName val="OPFACBLDG"/>
      <sheetName val="CONProj"/>
      <sheetName val="EHR"/>
      <sheetName val="ProjChart"/>
      <sheetName val="DeansTax"/>
      <sheetName val="EHR_wTotal_Capital"/>
      <sheetName val="Operational_Imprvmnts"/>
      <sheetName val="Operational_Changes"/>
      <sheetName val="NewCap"/>
      <sheetName val="Sal_Adj"/>
      <sheetName val="KHACode"/>
      <sheetName val="Bgt_Hidd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Instructions"/>
      <sheetName val="User"/>
      <sheetName val="Settings"/>
      <sheetName val="Orientation"/>
      <sheetName val="Delivery"/>
      <sheetName val="Options"/>
      <sheetName val="ORG"/>
      <sheetName val="RptClose"/>
      <sheetName val="Hidden"/>
    </sheetNames>
    <sheetDataSet>
      <sheetData sheetId="0"/>
      <sheetData sheetId="1"/>
      <sheetData sheetId="2" refreshError="1"/>
      <sheetData sheetId="3"/>
      <sheetData sheetId="4"/>
      <sheetData sheetId="5"/>
      <sheetData sheetId="6"/>
      <sheetData sheetId="7" refreshError="1"/>
      <sheetData sheetId="8" refreshError="1"/>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C"/>
      <sheetName val="Coll%"/>
      <sheetName val="04PROJ"/>
      <sheetName val="04PROJ_Exp"/>
      <sheetName val="Pro Rate Increase"/>
      <sheetName val="Fac Rate Increase"/>
      <sheetName val="MCRBud"/>
      <sheetName val="MCRBASE"/>
      <sheetName val="GrossRevenue"/>
      <sheetName val="BudgetNumbers"/>
      <sheetName val="FSC MaPpings"/>
      <sheetName val="Contract Mapping"/>
      <sheetName val="Bond Mapping"/>
      <sheetName val="Total"/>
      <sheetName val="IPsumm"/>
      <sheetName val="opsumm"/>
      <sheetName val="profsumm"/>
      <sheetName val="Contract"/>
      <sheetName val="OutModelOverview"/>
      <sheetName val="ProWithhold"/>
      <sheetName val="MRKT_BSKT"/>
      <sheetName val="IP-Review"/>
      <sheetName val="OP-Review"/>
      <sheetName val="PRO-Review"/>
      <sheetName val="Change Summary"/>
      <sheetName val="VARIANCE"/>
      <sheetName val="OutModeling"/>
      <sheetName val="Withhold"/>
      <sheetName val="AP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wnload"/>
      <sheetName val="Visits"/>
      <sheetName val="Visits_RVUS_Billgs"/>
      <sheetName val="Summary"/>
      <sheetName val="1411"/>
      <sheetName val="1412"/>
      <sheetName val="1413"/>
      <sheetName val="1414"/>
      <sheetName val="1415"/>
      <sheetName val="1416"/>
      <sheetName val="1417"/>
      <sheetName val="1418"/>
      <sheetName val="1419"/>
      <sheetName val="1420"/>
      <sheetName val="1423"/>
      <sheetName val="1441"/>
      <sheetName val="1465"/>
      <sheetName val="147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QkInput"/>
      <sheetName val="Mothball"/>
      <sheetName val="Cash Flow"/>
      <sheetName val="Summary"/>
      <sheetName val="Data"/>
      <sheetName val="Tables"/>
      <sheetName val="Depr"/>
      <sheetName val="Calculations"/>
    </sheetNames>
    <sheetDataSet>
      <sheetData sheetId="0"/>
      <sheetData sheetId="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dmissions - Adjusted"/>
      <sheetName val="Adjusted Discharges"/>
      <sheetName val="ADC - IP"/>
      <sheetName val="TOTAL -Adjusted Occ Bed"/>
      <sheetName val="Inst-AOB"/>
      <sheetName val="Adjusted Patient Days"/>
      <sheetName val="Inst-APD"/>
      <sheetName val="Admissions - Inpatient"/>
      <sheetName val="Admissions - Outpatient"/>
      <sheetName val="Births for Month"/>
      <sheetName val="Case Mix Index -All FSCs"/>
      <sheetName val="Case Mix Index -All Ex Newborns"/>
      <sheetName val="Case Mix Index -Medicare Only"/>
      <sheetName val="CMI -Medicare wo Psych_Rehab"/>
      <sheetName val="Case Mix Index -Non-Medicare"/>
      <sheetName val="Cath Lab Procedures"/>
      <sheetName val="Discharges - IP"/>
      <sheetName val="Discharge Time Goals IP"/>
      <sheetName val="Emer Dept Visit Vols"/>
      <sheetName val="EP Services CC1427"/>
      <sheetName val="Financial Sys Admissions"/>
      <sheetName val="FTEs - Paid with Physicians"/>
      <sheetName val="FTEs - Paid wo Physicians"/>
      <sheetName val="FTEs - Staff Reg Productive"/>
      <sheetName val="FTEs - Overtime "/>
      <sheetName val="FTEs - Travelers"/>
      <sheetName val="Hospital OP Visits"/>
      <sheetName val="LOS -All IP Discharges"/>
      <sheetName val="LOS -IN Pat Types"/>
      <sheetName val="LOS -Medicare IP"/>
      <sheetName val="OR Case Hours - IP_OP Combined"/>
      <sheetName val="OR Case Hours - IP"/>
      <sheetName val="OR Case Hours - OP"/>
      <sheetName val="PeriOp Total Volumes"/>
      <sheetName val="PeriOp MCHV OR Volumes"/>
      <sheetName val="PeriOp MCHV Proc Rm Volumes"/>
      <sheetName val="PeriOp FAH OR Volumes"/>
      <sheetName val="PeriOp FAH Proc Rm Volumes"/>
      <sheetName val="OR Cases - IP_OP Combined"/>
      <sheetName val="OR Case Volumes - IP"/>
      <sheetName val="OR Case Volumes - OP"/>
      <sheetName val="Maj_Min Proc Rm Hrs-IP_OP Comb"/>
      <sheetName val="Maj_Min Procedure Hrs - IP"/>
      <sheetName val="Maj_Min Procedure Hrs - OP"/>
      <sheetName val="Maj_Min Proc Cases-IP-OP Comb"/>
      <sheetName val="Maj_Min Proc Cases - IP"/>
      <sheetName val="Maj_Min Proc Cases - OP"/>
      <sheetName val="Patient Days - OP"/>
      <sheetName val="Patient Days - IP"/>
      <sheetName val="Patient Days - Combined"/>
      <sheetName val="Patient Days-Rehab"/>
      <sheetName val="Patient Days-Nursery"/>
      <sheetName val="Patient Days-NICU"/>
      <sheetName val="Patient Days-IP Psych"/>
      <sheetName val="Professional Total RVUs"/>
      <sheetName val="Professional Visits"/>
      <sheetName val="Revenue Prof-IP-OP Gross"/>
      <sheetName val="Walk In Center Visits"/>
      <sheetName val="Data Descriptions"/>
      <sheetName val="FY Budget Items"/>
      <sheetName val="FTEs"/>
      <sheetName val="Imported Data-Revenue"/>
      <sheetName val="LOS Data"/>
      <sheetName val="Imported Data-Births for Month"/>
      <sheetName val="Discharge Time"/>
      <sheetName val="BVIS_RVU_Imported_Data"/>
      <sheetName val="Nursing Station Census IP"/>
      <sheetName val="Nursing Station Census OP"/>
      <sheetName val="Nursing Station Census Both"/>
      <sheetName val="CMI Data"/>
      <sheetName val="Imported Data-Budget"/>
      <sheetName val="Imported Picis"/>
      <sheetName val="LOS -Medicare IP (Prelim)"/>
      <sheetName val=" PeriOp MCHV OR Volumes"/>
      <sheetName val="Professional  Worked RVUs"/>
      <sheetName val="FTEs 07"/>
      <sheetName val="Admissions - Inst Adjusted"/>
      <sheetName val="Chart Names &amp; Titles"/>
      <sheetName val="Imported Data-Census Inpatient"/>
      <sheetName val="Imported Data-Census Outpatient"/>
      <sheetName val="Patient Days - CMI Adjusted "/>
      <sheetName val="OR SUMMARY DATA"/>
      <sheetName val="Sheet1"/>
      <sheetName val="FTEs - Paid"/>
      <sheetName val="FTEs - Reg Productive"/>
      <sheetName val="FTEs 06"/>
      <sheetName val="Case Mix Index -All Ages"/>
      <sheetName val="Case Mix Index -Age Over 65"/>
      <sheetName val="Case Mix Index -Age Under 65"/>
      <sheetName val="FTEs - Productive"/>
      <sheetName val="Patient Days - Adjusted"/>
      <sheetName val="Professional Revenue "/>
      <sheetName val="Adjusted Occ Bed"/>
      <sheetName val="Data Summary"/>
      <sheetName val="Current_Month_Report_Detail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sheetData sheetId="56" refreshError="1"/>
      <sheetData sheetId="57" refreshError="1"/>
      <sheetData sheetId="58" refreshError="1"/>
      <sheetData sheetId="59" refreshError="1"/>
      <sheetData sheetId="60" refreshError="1"/>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dmissions - Adjusted"/>
      <sheetName val="Adjusted Discharges"/>
      <sheetName val="ADC - IP"/>
      <sheetName val="TOTAL -Adjusted Occ Bed"/>
      <sheetName val="Inst-AOB"/>
      <sheetName val="Adjusted Patient Days"/>
      <sheetName val="Inst-APD"/>
      <sheetName val="Admissions - Inpatient"/>
      <sheetName val="Admissions - Outpatient"/>
      <sheetName val="Births for Month"/>
      <sheetName val="Case Mix Index -All FSCs"/>
      <sheetName val="Case Mix Index -All Ex Newborns"/>
      <sheetName val="Case Mix Index -Medicare Only"/>
      <sheetName val="CMI -Medicare wo Psych_Rehab"/>
      <sheetName val="Case Mix Index -Non-Medicare"/>
      <sheetName val="Cath Lab Procedures"/>
      <sheetName val="Discharges - IP"/>
      <sheetName val="Discharge Time Goals IP"/>
      <sheetName val="Emer Dept Visit Vols"/>
      <sheetName val="EP Services CC1427"/>
      <sheetName val="Financial Sys Admissions"/>
      <sheetName val="FTEs - Paid with Physicians"/>
      <sheetName val="FTEs - Paid wo Physicians"/>
      <sheetName val="FTEs - Staff Reg Productive"/>
      <sheetName val="FTEs - Overtime "/>
      <sheetName val="FTEs - Travelers"/>
      <sheetName val="Hospital OP Visits"/>
      <sheetName val="LOS -All IP Discharges"/>
      <sheetName val="LOS -IN Pat Types"/>
      <sheetName val="LOS -Medicare IP"/>
      <sheetName val="OR Case Hours - IP_OP Combined"/>
      <sheetName val="OR Case Hours - IP"/>
      <sheetName val="OR Case Hours - OP"/>
      <sheetName val="PeriOp Total Volumes"/>
      <sheetName val="PeriOp MCHV OR Volumes"/>
      <sheetName val="PeriOp MCHV Proc Rm Volumes"/>
      <sheetName val="PeriOp FAH OR Volumes"/>
      <sheetName val="PeriOp FAH Proc Rm Volumes"/>
      <sheetName val="OR Cases - IP_OP Combined"/>
      <sheetName val="OR Case Volumes - IP"/>
      <sheetName val="OR Case Volumes - OP"/>
      <sheetName val="Maj_Min Proc Rm Hrs-IP_OP Comb"/>
      <sheetName val="Maj_Min Procedure Hrs - IP"/>
      <sheetName val="Maj_Min Procedure Hrs - OP"/>
      <sheetName val="Maj_Min Proc Cases-IP-OP Comb"/>
      <sheetName val="Maj_Min Proc Cases - IP"/>
      <sheetName val="Maj_Min Proc Cases - OP"/>
      <sheetName val="Patient Days - OP"/>
      <sheetName val="Patient Days - IP"/>
      <sheetName val="Patient Days - Combined"/>
      <sheetName val="Patient Days-Rehab"/>
      <sheetName val="Patient Days-Nursery"/>
      <sheetName val="Patient Days-NICU"/>
      <sheetName val="Patient Days-IP Psych"/>
      <sheetName val="Professional Total RVUs"/>
      <sheetName val="Professional Visits"/>
      <sheetName val="Revenue Prof-IP-OP Gross"/>
      <sheetName val="Walk In Center Visits"/>
      <sheetName val="Data Descriptions"/>
      <sheetName val="FY Budget Items"/>
      <sheetName val="FTEs"/>
      <sheetName val="Imported Data-Revenue"/>
      <sheetName val="LOS Data"/>
      <sheetName val="Imported Data-Births for Month"/>
      <sheetName val="Discharge Time"/>
      <sheetName val="BVIS_RVU_Imported_Data"/>
      <sheetName val="Nursing Station Census IP"/>
      <sheetName val="Nursing Station Census OP"/>
      <sheetName val="Nursing Station Census Both"/>
      <sheetName val="CMI Data"/>
      <sheetName val="Imported Picis"/>
      <sheetName val="Imported Data-Budget"/>
      <sheetName val="LOS -Medicare IP (Prelim)"/>
      <sheetName val=" PeriOp MCHV OR Volumes"/>
      <sheetName val="Professional  Worked RVUs"/>
      <sheetName val="FTEs 07"/>
      <sheetName val="Admissions - Inst Adjusted"/>
      <sheetName val="Chart Names &amp; Titles"/>
      <sheetName val="Imported Data-Census Inpatient"/>
      <sheetName val="Imported Data-Census Outpatient"/>
      <sheetName val="Patient Days - CMI Adjusted "/>
      <sheetName val="OR SUMMARY DATA"/>
      <sheetName val="Sheet1"/>
      <sheetName val="FTEs - Paid"/>
      <sheetName val="FTEs - Reg Productive"/>
      <sheetName val="FTEs 06"/>
      <sheetName val="Case Mix Index -All Ages"/>
      <sheetName val="Case Mix Index -Age Over 65"/>
      <sheetName val="Case Mix Index -Age Under 65"/>
      <sheetName val="FTEs - Productive"/>
      <sheetName val="Patient Days - Adjusted"/>
      <sheetName val="Professional Revenue "/>
      <sheetName val="Adjusted Occ Bed"/>
      <sheetName val="Data Summary"/>
      <sheetName val="Current_Month_Report_Detail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dmissions - Adjusted"/>
      <sheetName val="Adjusted Discharges"/>
      <sheetName val="ADC - IP"/>
      <sheetName val="TOTAL -Adjusted Occ Bed"/>
      <sheetName val="Inst-AOB"/>
      <sheetName val="Adjusted Patient Days"/>
      <sheetName val="Inst-APD"/>
      <sheetName val="Admissions - Inpatient"/>
      <sheetName val="Admissions - Outpatient"/>
      <sheetName val="Births for Month"/>
      <sheetName val="Case Mix Index -All FSCs"/>
      <sheetName val="Case Mix Index -All Ex Newborns"/>
      <sheetName val="Case Mix Index -Medicare Only"/>
      <sheetName val="CMI -Medicare wo Psych_Rehab"/>
      <sheetName val="Case Mix Index -Non-Medicare"/>
      <sheetName val="Cath Lab Procedures"/>
      <sheetName val="Discharges - IP"/>
      <sheetName val="Discharge Time Goals IP"/>
      <sheetName val="Emer Dept Visit Vols"/>
      <sheetName val="EP Services CC1427"/>
      <sheetName val="Financial Sys Admissions"/>
      <sheetName val="FTEs - Paid with Physicians"/>
      <sheetName val="FTEs - Paid wo Physicians"/>
      <sheetName val="FTEs - Staff Reg Productive"/>
      <sheetName val="FTEs - Overtime "/>
      <sheetName val="FTEs - Travelers"/>
      <sheetName val="Hospital OP Visits"/>
      <sheetName val="LOS -All IP Discharges"/>
      <sheetName val="LOS -IN Pat Types"/>
      <sheetName val="LOS -Medicare IP"/>
      <sheetName val="OR Case Hours - IP_OP Combined"/>
      <sheetName val="OR Case Hours - IP"/>
      <sheetName val="OR Case Hours - OP"/>
      <sheetName val="PeriOp Total Volumes"/>
      <sheetName val="PeriOp MCHV OR Volumes"/>
      <sheetName val="PeriOp MCHV Proc Rm Volumes"/>
      <sheetName val="PeriOp FAH OR Volumes"/>
      <sheetName val="PeriOp FAH Proc Rm Volumes"/>
      <sheetName val="OR Cases - IP_OP Combined"/>
      <sheetName val="OR Case Volumes - IP"/>
      <sheetName val="OR Case Volumes - OP"/>
      <sheetName val="Maj_Min Proc Rm Hrs-IP_OP Comb"/>
      <sheetName val="Maj_Min Procedure Hrs - IP"/>
      <sheetName val="Maj_Min Procedure Hrs - OP"/>
      <sheetName val="Maj_Min Proc Cases-IP-OP Comb"/>
      <sheetName val="Maj_Min Proc Cases - IP"/>
      <sheetName val="Maj_Min Proc Cases - OP"/>
      <sheetName val="Patient Days - OP"/>
      <sheetName val="Patient Days - IP"/>
      <sheetName val="Patient Days - Combined"/>
      <sheetName val="Patient Days-Rehab"/>
      <sheetName val="Patient Days-Nursery"/>
      <sheetName val="Patient Days-NICU"/>
      <sheetName val="Patient Days-IP Psych"/>
      <sheetName val="Professional Total RVUs"/>
      <sheetName val="Professional Visits"/>
      <sheetName val="Revenue Prof-IP-OP Gross"/>
      <sheetName val="Walk In Center Visits"/>
      <sheetName val="Data Descriptions"/>
      <sheetName val="FY Budget Items"/>
      <sheetName val="FTEs"/>
      <sheetName val="Imported Data-Revenue"/>
      <sheetName val="LOS Data"/>
      <sheetName val="Imported Data-Births for Month"/>
      <sheetName val="Discharge Time"/>
      <sheetName val="BVIS_RVU_Imported_Data"/>
      <sheetName val="Nursing Station Census IP"/>
      <sheetName val="Nursing Station Census OP"/>
      <sheetName val="Nursing Station Census Both"/>
      <sheetName val="CMI Data"/>
      <sheetName val="Imported Data-Budget"/>
      <sheetName val="Imported Picis"/>
      <sheetName val="LOS -Medicare IP (Prelim)"/>
      <sheetName val=" PeriOp MCHV OR Volumes"/>
      <sheetName val="Professional  Worked RVUs"/>
      <sheetName val="FTEs 07"/>
      <sheetName val="Admissions - Inst Adjusted"/>
      <sheetName val="Chart Names &amp; Titles"/>
      <sheetName val="Imported Data-Census Inpatient"/>
      <sheetName val="Imported Data-Census Outpatient"/>
      <sheetName val="Patient Days - CMI Adjusted "/>
      <sheetName val="OR SUMMARY DATA"/>
      <sheetName val="Sheet1"/>
      <sheetName val="FTEs - Paid"/>
      <sheetName val="FTEs - Reg Productive"/>
      <sheetName val="FTEs 06"/>
      <sheetName val="Case Mix Index -All Ages"/>
      <sheetName val="Case Mix Index -Age Over 65"/>
      <sheetName val="Case Mix Index -Age Under 65"/>
      <sheetName val="FTEs - Productive"/>
      <sheetName val="Patient Days - Adjusted"/>
      <sheetName val="Professional Revenue "/>
      <sheetName val="Adjusted Occ Bed"/>
      <sheetName val="Data Summary"/>
      <sheetName val="Current_Month_Report_Detail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sheetData sheetId="56" refreshError="1"/>
      <sheetData sheetId="57" refreshError="1"/>
      <sheetData sheetId="58" refreshError="1"/>
      <sheetData sheetId="59" refreshError="1"/>
      <sheetData sheetId="60" refreshError="1"/>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Unrestricted YTD New"/>
      <sheetName val="Unrest Monthly New"/>
      <sheetName val="Cash new"/>
      <sheetName val="Bal sht new"/>
      <sheetName val="Net Assets New"/>
      <sheetName val="Sch of Patient Net Rev New"/>
      <sheetName val="Summary"/>
      <sheetName val="Print Margin charts"/>
      <sheetName val="Print Capital &amp; Profit Charts"/>
      <sheetName val=" Print Activity &amp; CMI charts"/>
      <sheetName val="second title page"/>
      <sheetName val="Unrestricted YTD New June 2004"/>
      <sheetName val="Unrest Monthly New June 2004"/>
      <sheetName val="Bal sht new June 2004"/>
      <sheetName val="Net Assets New June 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Unrestricted YTD New"/>
      <sheetName val="Unrest Monthly New"/>
      <sheetName val="Cash new"/>
      <sheetName val="Bal sht new"/>
      <sheetName val="Net Assets New"/>
      <sheetName val="Sch of Patient Net Rev New"/>
      <sheetName val="Summary"/>
      <sheetName val="Print Margin charts"/>
      <sheetName val="Print Capital &amp; Profit Charts"/>
      <sheetName val=" Print Activity &amp; CMI charts"/>
      <sheetName val="second title page"/>
      <sheetName val="Unrestricted YTD New June 2004"/>
      <sheetName val="Unrest Monthly New June 2004"/>
      <sheetName val="Bal sht new June 2004"/>
      <sheetName val="Net Assets New June 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Unrestricted YTD New"/>
      <sheetName val="Unrest Monthly New"/>
      <sheetName val="Cash new"/>
      <sheetName val="Bal sht new"/>
      <sheetName val="Net Assets New"/>
      <sheetName val="Sch of Patient Net Rev New"/>
      <sheetName val="Summary"/>
      <sheetName val="Print Margin charts"/>
      <sheetName val="Print Capital &amp; Profit Charts"/>
      <sheetName val=" Print Activity &amp; CMI charts"/>
      <sheetName val="second title page"/>
      <sheetName val="Unrestricted YTD New June 2004"/>
      <sheetName val="Unrest Monthly New June 2004"/>
      <sheetName val="Bal sht new June 2004"/>
      <sheetName val="Net Assets New June 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urnal Voucher"/>
      <sheetName val="worksheet (2)"/>
      <sheetName val="old format"/>
      <sheetName val="Instructions and Tips"/>
    </sheetNames>
    <sheetDataSet>
      <sheetData sheetId="0"/>
      <sheetData sheetId="1"/>
      <sheetData sheetId="2"/>
      <sheetData sheetId="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rev-exp"/>
      <sheetName val="FTEs"/>
      <sheetName val="vol dwnld"/>
      <sheetName val="rvu dwnld"/>
      <sheetName val="RVUs"/>
      <sheetName val="MGM GEN SAL _99"/>
      <sheetName val="Vari Analysis"/>
      <sheetName val="MGM Rollup"/>
      <sheetName val="MGM"/>
      <sheetName val="Surg"/>
      <sheetName val="Anes"/>
      <sheetName val="Neuro"/>
      <sheetName val="Women's"/>
      <sheetName val="Ortho_Rehab"/>
      <sheetName val="Path"/>
      <sheetName val="Rad"/>
      <sheetName val="Med"/>
      <sheetName val="Mental Hlth"/>
      <sheetName val="FP"/>
      <sheetName val="Children's"/>
      <sheetName val="P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
      <sheetName val="CAPDET"/>
      <sheetName val="Summary for BISHCA Schedules"/>
      <sheetName val="RAP"/>
      <sheetName val="Equipment (for Bud  Worksheet)"/>
      <sheetName val="Facilities (for Bud Worksheet)"/>
      <sheetName val="Info Systems (for Bud Workshee)"/>
      <sheetName val="Equipment (working)"/>
      <sheetName val="Facilities (working)"/>
      <sheetName val="Info Systems (working)"/>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xp-Stats"/>
      <sheetName val="Vol-RVU-Rev"/>
      <sheetName val="Graphs"/>
      <sheetName val="Angio"/>
    </sheetNames>
    <sheetDataSet>
      <sheetData sheetId="0"/>
      <sheetData sheetId="1"/>
      <sheetData sheetId="2"/>
      <sheetData sheetId="3"/>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H-Tax"/>
      <sheetName val="Sheet3"/>
      <sheetName val="Assumptions"/>
      <sheetName val="Mcare"/>
      <sheetName val="Prog Rate Inc"/>
      <sheetName val="Cost Shift"/>
      <sheetName val="State"/>
      <sheetName val="Components"/>
      <sheetName val="Narrative"/>
      <sheetName val="State File"/>
      <sheetName val="Report 5"/>
      <sheetName val="Bud Team"/>
      <sheetName val="FY12 Rev Source"/>
      <sheetName val="Jan 13 Rev Source"/>
      <sheetName val="Historical"/>
      <sheetName val="Stats"/>
      <sheetName val="Net to Gross"/>
      <sheetName val="Rev Edits"/>
      <sheetName val="Budget Input"/>
      <sheetName val="M'care IP"/>
      <sheetName val="M'care OP"/>
      <sheetName val="M'care U&amp;C"/>
      <sheetName val="Psych"/>
      <sheetName val="Rehab"/>
      <sheetName val="Swing"/>
      <sheetName val="M'caid IP"/>
      <sheetName val="M'caid OP"/>
      <sheetName val="M'caid U&amp;C"/>
      <sheetName val="M'care HMO"/>
      <sheetName val="BCBS"/>
      <sheetName val="WC"/>
      <sheetName val="Catamount"/>
      <sheetName val="CIGNA &amp; MVP"/>
      <sheetName val="Other CA's"/>
      <sheetName val="Recon"/>
      <sheetName val="Bud In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H-Tax"/>
      <sheetName val="Sheet3"/>
      <sheetName val="Assumptions"/>
      <sheetName val="Mcare"/>
      <sheetName val="Prog Rate Inc"/>
      <sheetName val="Cost Shift"/>
      <sheetName val="State"/>
      <sheetName val="Components"/>
      <sheetName val="Narrative"/>
      <sheetName val="State File"/>
      <sheetName val="Report 5"/>
      <sheetName val="Bud Team"/>
      <sheetName val="FY12 Rev Source"/>
      <sheetName val="Jan 13 Rev Source"/>
      <sheetName val="Historical"/>
      <sheetName val="Stats"/>
      <sheetName val="Net to Gross"/>
      <sheetName val="Rev Edits"/>
      <sheetName val="Budget Input"/>
      <sheetName val="M'care IP"/>
      <sheetName val="M'care OP"/>
      <sheetName val="M'care U&amp;C"/>
      <sheetName val="Psych"/>
      <sheetName val="Rehab"/>
      <sheetName val="Swing"/>
      <sheetName val="M'caid IP"/>
      <sheetName val="M'caid OP"/>
      <sheetName val="M'caid U&amp;C"/>
      <sheetName val="M'care HMO"/>
      <sheetName val="BCBS"/>
      <sheetName val="WC"/>
      <sheetName val="Catamount"/>
      <sheetName val="CIGNA &amp; MVP"/>
      <sheetName val="Other CA's"/>
      <sheetName val="Recon"/>
      <sheetName val="Bud In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H-Tax"/>
      <sheetName val="Sheet3"/>
      <sheetName val="Assumptions"/>
      <sheetName val="Mcare"/>
      <sheetName val="Prog Rate Inc"/>
      <sheetName val="Cost Shift"/>
      <sheetName val="State"/>
      <sheetName val="Components"/>
      <sheetName val="Narrative"/>
      <sheetName val="State File"/>
      <sheetName val="Report 5"/>
      <sheetName val="Bud Team"/>
      <sheetName val="FY12 Rev Source"/>
      <sheetName val="Jan 13 Rev Source"/>
      <sheetName val="Historical"/>
      <sheetName val="Stats"/>
      <sheetName val="Net to Gross"/>
      <sheetName val="Rev Edits"/>
      <sheetName val="Budget Input"/>
      <sheetName val="M'care IP"/>
      <sheetName val="M'care OP"/>
      <sheetName val="M'care U&amp;C"/>
      <sheetName val="Psych"/>
      <sheetName val="Rehab"/>
      <sheetName val="Swing"/>
      <sheetName val="M'caid IP"/>
      <sheetName val="M'caid OP"/>
      <sheetName val="M'caid U&amp;C"/>
      <sheetName val="M'care HMO"/>
      <sheetName val="BCBS"/>
      <sheetName val="WC"/>
      <sheetName val="Catamount"/>
      <sheetName val="CIGNA &amp; MVP"/>
      <sheetName val="Other CA's"/>
      <sheetName val="Recon"/>
      <sheetName val="Bud In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List"/>
      <sheetName val="Report"/>
      <sheetName val="User"/>
      <sheetName val="Settings"/>
      <sheetName val="Orientation"/>
      <sheetName val="Delivery"/>
      <sheetName val="RptClose"/>
      <sheetName val="Hidden"/>
    </sheetNames>
    <sheetDataSet>
      <sheetData sheetId="0"/>
      <sheetData sheetId="1"/>
      <sheetData sheetId="2"/>
      <sheetData sheetId="3" refreshError="1"/>
      <sheetData sheetId="4"/>
      <sheetData sheetId="5"/>
      <sheetData sheetId="6"/>
      <sheetData sheetId="7" refreshError="1"/>
      <sheetData sheetId="8"/>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
      <sheetName val="Net"/>
      <sheetName val="Variable"/>
      <sheetName val="Vol&amp;Exp"/>
      <sheetName val="Salary Pool"/>
      <sheetName val="Sheet1"/>
      <sheetName val="Sheet2"/>
      <sheetName val="Sheet3"/>
      <sheetName val="Sheet4"/>
      <sheetName val="Sheet6"/>
      <sheetName val="Sheet5"/>
      <sheetName val="Cap"/>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Proforma"/>
      <sheetName val="Proforma Matrix"/>
      <sheetName val="PREV FILE TIE OUT"/>
      <sheetName val="SCNA Trade P&amp;L"/>
      <sheetName val="Systems"/>
      <sheetName val="Seating"/>
      <sheetName val="Turnstone"/>
      <sheetName val="Wood"/>
      <sheetName val="A&amp;T"/>
      <sheetName val="Other"/>
      <sheetName val="Services"/>
      <sheetName val="Trend P&amp;L"/>
      <sheetName val="Allocations"/>
      <sheetName val=" OPEX"/>
      <sheetName val="Services Inputs"/>
      <sheetName val="SCNA Tie Out"/>
      <sheetName val="Sales less vended "/>
      <sheetName val="Cube Allocation Basis"/>
      <sheetName val="Canada vended"/>
      <sheetName val="Trade Actual Data"/>
      <sheetName val="Net Sales"/>
      <sheetName val="Full Yr Forecast"/>
      <sheetName val="Trade Plan"/>
      <sheetName val="Trade YAG Actual"/>
      <sheetName val="Trade Forecast"/>
      <sheetName val="Ranges"/>
      <sheetName val="FY07 Actual Category 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HIBIT I"/>
      <sheetName val="EXHIBIT II"/>
      <sheetName val="EXHIBIT III.A"/>
      <sheetName val="EXHIBIT III.B"/>
      <sheetName val="EXHIBIT IV.A"/>
      <sheetName val="EXHIBIT IV.B"/>
      <sheetName val="EXHIBIT V.A"/>
      <sheetName val="EXHIBIT VI.A"/>
      <sheetName val="EXHIBIT V.B"/>
      <sheetName val="EXHIBIT VI.B"/>
      <sheetName val="EXHIBIT VII.A"/>
      <sheetName val="EXHIBIT VII.B"/>
      <sheetName val="EXHIBIT VIII"/>
      <sheetName val="Distribution vs. Projection"/>
      <sheetName val="DPC Stop"/>
      <sheetName val="Benchmarks"/>
      <sheetName val="APP Supervision"/>
      <sheetName val="Assumptions"/>
      <sheetName val="Source Data Summary"/>
      <sheetName val="Single versus APP"/>
      <sheetName val="Contributions"/>
      <sheetName val="Contribution vs. Projection"/>
      <sheetName val="Table 20.22"/>
      <sheetName val="Table 76.1"/>
      <sheetName val="Table 77.1"/>
      <sheetName val="Client Data"/>
      <sheetName val="APP List"/>
      <sheetName val="NewHires2011"/>
      <sheetName val="ECG SHMG phys ex HDVCH"/>
      <sheetName val="Benchmark Deviations"/>
      <sheetName val="SA 40 Service"/>
      <sheetName val="Jan-Dec11 data"/>
      <sheetName val="S Prov calcs"/>
      <sheetName val="B Prov Calcs"/>
      <sheetName val="Physician Data"/>
      <sheetName val="Stipends"/>
      <sheetName val="Summary - All"/>
      <sheetName val="Clinical vs Nonclinical"/>
      <sheetName val="Terms2011"/>
      <sheetName val="HDVCH FY13 Comp"/>
      <sheetName val="HDVCH Salary"/>
      <sheetName val="GRMEP "/>
      <sheetName val="HDVCH WRVU"/>
      <sheetName val="Sheet1"/>
      <sheetName val="Sheet3"/>
      <sheetName val="Sheet2"/>
      <sheetName val="Sheet7"/>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sheetData sheetId="17"/>
      <sheetData sheetId="18"/>
      <sheetData sheetId="19"/>
      <sheetData sheetId="20" refreshError="1"/>
      <sheetData sheetId="2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enchmark Performance"/>
      <sheetName val="Variance Tables"/>
      <sheetName val="Benchmark Tables"/>
      <sheetName val="Projection Tables"/>
      <sheetName val="Stacked Compensation"/>
      <sheetName val="Var - Impact of Projection"/>
      <sheetName val="Data Source"/>
      <sheetName val="Regression"/>
      <sheetName val="Site to Median"/>
      <sheetName val="Individual to Median"/>
      <sheetName val="Bench Actual"/>
      <sheetName val="Quality Scores"/>
      <sheetName val="Modeling"/>
      <sheetName val="Proposed Model"/>
      <sheetName val="Proposed Scorecard"/>
      <sheetName val="Indiv. Var."/>
      <sheetName val="Site Var."/>
      <sheetName val="Proposed Funding"/>
      <sheetName val="Proposed SiteIndiv"/>
      <sheetName val="Proposed APP"/>
      <sheetName val="Current Model"/>
      <sheetName val="Print Break"/>
      <sheetName val="Immunizations"/>
      <sheetName val="Source Data"/>
      <sheetName val="Benchmarks"/>
      <sheetName val="Contributions"/>
      <sheetName val="Table 20.22"/>
      <sheetName val="Table 77.1"/>
      <sheetName val="Client Data"/>
      <sheetName val="Staff per WRVU"/>
      <sheetName val="Contribution Margin"/>
      <sheetName val="PIP Scores"/>
      <sheetName val="Pt Exp"/>
      <sheetName val="2012 YTD Primary Care"/>
      <sheetName val="APP's wRVU Sept12"/>
      <sheetName val="APP 2012"/>
      <sheetName val="APP List"/>
      <sheetName val="ECG SHMG phys ex HDVCH"/>
      <sheetName val="Benchmark Deviations"/>
      <sheetName val="Jan-Dec11 data"/>
      <sheetName val="Physician Data"/>
      <sheetName val="Stipends"/>
      <sheetName val="Summary - All"/>
      <sheetName val="Clinical vs Nonclinical"/>
      <sheetName val="Sheet1"/>
    </sheetNames>
    <sheetDataSet>
      <sheetData sheetId="0"/>
      <sheetData sheetId="1" refreshError="1"/>
      <sheetData sheetId="2"/>
      <sheetData sheetId="3"/>
      <sheetData sheetId="4"/>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PCS"/>
      <sheetName val="Rpt Card"/>
      <sheetName val="Sales &amp; COS Summ"/>
      <sheetName val="Flexed COS"/>
      <sheetName val="Efficiency"/>
      <sheetName val="Forecast"/>
      <sheetName val="COGS Review"/>
      <sheetName val="Inventory"/>
      <sheetName val="Stats"/>
      <sheetName val="Core Steel"/>
      <sheetName val="Financial Review Pg 1"/>
      <sheetName val="Financial Review Pg 2"/>
      <sheetName val="Sales $ per MUC"/>
      <sheetName val="Factors"/>
      <sheetName val="Historical Actual"/>
      <sheetName val="Historical Plan"/>
      <sheetName val="Actual"/>
      <sheetName val="Planned"/>
      <sheetName val="PriorYear"/>
      <sheetName val="ActualTotal"/>
      <sheetName val="PlannedTotal"/>
      <sheetName val="PriorYearTotal"/>
      <sheetName val="MUCActualTotal"/>
      <sheetName val="MUCPlannedTotal"/>
      <sheetName val="MUCPriorYearTot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
      <sheetName val="CAPDET"/>
      <sheetName val="Summary for BISHCA Schedules"/>
      <sheetName val="RAP"/>
      <sheetName val="Equipment (for Bud  Worksheet)"/>
      <sheetName val="Facilities (for Bud Worksheet)"/>
      <sheetName val="Info Systems (for Bud Workshee)"/>
      <sheetName val="Equipment (working)"/>
      <sheetName val="Facilities (working)"/>
      <sheetName val="Info Systems (working)"/>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Changes"/>
      <sheetName val="Balance By Cost Center"/>
      <sheetName val="Data Collection"/>
    </sheetNames>
    <sheetDataSet>
      <sheetData sheetId="0"/>
      <sheetData sheetId="1"/>
      <sheetData sheetId="2"/>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Changes"/>
      <sheetName val="Balance By Cost Center"/>
      <sheetName val="Data Collection"/>
    </sheetNames>
    <sheetDataSet>
      <sheetData sheetId="0"/>
      <sheetData sheetId="1"/>
      <sheetData sheetId="2"/>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Changes"/>
      <sheetName val="Balance By Cost Center"/>
      <sheetName val="Data Collection"/>
    </sheetNames>
    <sheetDataSet>
      <sheetData sheetId="0"/>
      <sheetData sheetId="1"/>
      <sheetData sheetId="2"/>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OR"/>
    </sheet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 used"/>
      <sheetName val="net to gross budget package"/>
      <sheetName val="Budget Package"/>
      <sheetName val="Budget Page"/>
      <sheetName val="Rev. by Payor"/>
      <sheetName val="Rev. Analysis"/>
      <sheetName val="Net to Gross"/>
      <sheetName val="Rev Summary"/>
      <sheetName val="M'caid IP"/>
      <sheetName val="M'caid OP"/>
      <sheetName val="M'caid U&amp;C"/>
      <sheetName val="M'care U&amp;C"/>
      <sheetName val="M'care IP DRG"/>
      <sheetName val="M'care IP Psych"/>
      <sheetName val="M'care IP Rehab"/>
      <sheetName val="M'care OP APC"/>
      <sheetName val="Swing Beds"/>
      <sheetName val="BCBS"/>
      <sheetName val="TVHP "/>
      <sheetName val="CHP"/>
      <sheetName val="Other C-A's"/>
      <sheetName val="Frozen PPS Rates Calculation"/>
      <sheetName val="Rev Com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 used"/>
      <sheetName val="net to gross budget package"/>
      <sheetName val="Budget Package"/>
      <sheetName val="Budget Page"/>
      <sheetName val="Rev. by Payor"/>
      <sheetName val="Rev. Analysis"/>
      <sheetName val="Net to Gross"/>
      <sheetName val="Rev Summary"/>
      <sheetName val="M'caid IP"/>
      <sheetName val="M'caid OP"/>
      <sheetName val="M'caid U&amp;C"/>
      <sheetName val="M'care U&amp;C"/>
      <sheetName val="M'care IP DRG"/>
      <sheetName val="M'care IP Psych"/>
      <sheetName val="M'care IP Rehab"/>
      <sheetName val="M'care OP APC"/>
      <sheetName val="Swing Beds"/>
      <sheetName val="BCBS"/>
      <sheetName val="TVHP "/>
      <sheetName val="CHP"/>
      <sheetName val="Other C-A's"/>
      <sheetName val="Frozen PPS Rates Calculation"/>
      <sheetName val="Rev Com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 used"/>
      <sheetName val="net to gross budget package"/>
      <sheetName val="Budget Package"/>
      <sheetName val="Budget Page"/>
      <sheetName val="Rev. by Payor"/>
      <sheetName val="Rev. Analysis"/>
      <sheetName val="Net to Gross"/>
      <sheetName val="Rev Summary"/>
      <sheetName val="M'caid IP"/>
      <sheetName val="M'caid OP"/>
      <sheetName val="M'caid U&amp;C"/>
      <sheetName val="M'care U&amp;C"/>
      <sheetName val="M'care IP DRG"/>
      <sheetName val="M'care IP Psych"/>
      <sheetName val="M'care IP Rehab"/>
      <sheetName val="M'care OP APC"/>
      <sheetName val="Swing Beds"/>
      <sheetName val="BCBS"/>
      <sheetName val="TVHP "/>
      <sheetName val="CHP"/>
      <sheetName val="Other C-A's"/>
      <sheetName val="Frozen PPS Rates Calculation"/>
      <sheetName val="Rev Com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eport"/>
      <sheetName val="Charts"/>
      <sheetName val="Capital"/>
      <sheetName val="SPMRatings"/>
      <sheetName val="Instructions"/>
      <sheetName val="User"/>
      <sheetName val="Ratios"/>
      <sheetName val="Settings"/>
      <sheetName val="Orientation"/>
      <sheetName val="Delivery"/>
      <sheetName val="RptClose"/>
      <sheetName val="Hidden"/>
      <sheetName val="FinancialState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tClose"/>
      <sheetName val="Instructions"/>
      <sheetName val="Settings_Report"/>
      <sheetName val="Menu"/>
      <sheetName val="Report"/>
      <sheetName val="User"/>
      <sheetName val="Outpatient"/>
      <sheetName val="Bed Occupancy"/>
      <sheetName val="Discharges&amp;DischDays"/>
      <sheetName val="Pat_Days"/>
      <sheetName val="ED"/>
      <sheetName val="OR_and_Minor_Cases"/>
      <sheetName val="OR_and_Minor_Hrs"/>
      <sheetName val="Cardiology"/>
      <sheetName val="Endoscopy"/>
      <sheetName val="Radiology"/>
      <sheetName val="Lab"/>
      <sheetName val="Prescriptions &amp; Doses"/>
      <sheetName val="MG_Worked_RVUs_by_Div"/>
      <sheetName val="MG_Total_RVUs_by_Div"/>
      <sheetName val="MG_Clinical_Metric_by_Div"/>
      <sheetName val="MG Worked RVU's"/>
      <sheetName val="MG Total RVU's"/>
      <sheetName val="MG Clinical Metric"/>
      <sheetName val="Settings"/>
      <sheetName val="Orientation"/>
      <sheetName val="Delivery"/>
      <sheetName val="List"/>
      <sheetName val="DOSES"/>
      <sheetName val="Discharge Days"/>
      <sheetName val="Hidden"/>
      <sheetName val="ORG"/>
      <sheetName val="FP_Total_RVUs_by_Div"/>
      <sheetName val="FP_Worked_RVUs_by_Div"/>
      <sheetName val="FP_Clinical_Metric_by_Div"/>
      <sheetName val="FP Total RVU's"/>
      <sheetName val="FP Worked RVU's"/>
      <sheetName val="FP Clinical Metric"/>
    </sheetNames>
    <sheetDataSet>
      <sheetData sheetId="0" refreshError="1"/>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
      <sheetName val="Sheet3"/>
    </sheetNames>
    <sheetDataSet>
      <sheetData sheetId="0" refreshError="1"/>
      <sheetData sheetId="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
      <sheetName val="CAPDET"/>
      <sheetName val="Summary for BISHCA Schedules"/>
      <sheetName val="RAP"/>
      <sheetName val="Equipment (for Bud  Worksheet)"/>
      <sheetName val="Facilities (for Bud Worksheet)"/>
      <sheetName val="Info Systems (for Bud Workshee)"/>
      <sheetName val="Equipment (working)"/>
      <sheetName val="Facilities (working)"/>
      <sheetName val="Info Systems (working)"/>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
      <sheetName val="Sheet3"/>
    </sheetNames>
    <sheetDataSet>
      <sheetData sheetId="0" refreshError="1"/>
      <sheetData sheetId="1"/>
      <sheetData sheetId="2"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
      <sheetName val="Sheet3"/>
    </sheetNames>
    <sheetDataSet>
      <sheetData sheetId="0" refreshError="1"/>
      <sheetData sheetId="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S"/>
      <sheetName val="000"/>
      <sheetName val="003"/>
      <sheetName val="003-OTHER"/>
      <sheetName val="005"/>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S"/>
      <sheetName val="000"/>
      <sheetName val="003"/>
      <sheetName val="003-OTHER"/>
      <sheetName val="005"/>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S"/>
      <sheetName val="000"/>
      <sheetName val="003"/>
      <sheetName val="003-OTHER"/>
      <sheetName val="005"/>
    </sheetNames>
    <sheetDataSet>
      <sheetData sheetId="0"/>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Sawyer, Michelle" id="{90A4E110-76DC-41DC-8FD4-34A1DF9AE288}" userId="S::Michelle.Sawyer@vermont.gov::fdfd8c54-5696-4d9d-8958-fcdec333608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4" dT="2022-05-26T12:46:00.80" personId="{90A4E110-76DC-41DC-8FD4-34A1DF9AE288}" id="{F1906257-EAD3-424C-B4B4-F3A2326E7975}">
    <text>Do we want to replace or elminate this?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CO130"/>
  <sheetViews>
    <sheetView tabSelected="1" topLeftCell="B1" zoomScaleNormal="100" workbookViewId="0">
      <selection activeCell="C14" sqref="C14"/>
    </sheetView>
  </sheetViews>
  <sheetFormatPr defaultColWidth="10" defaultRowHeight="15" x14ac:dyDescent="0.25"/>
  <cols>
    <col min="1" max="1" width="4.28515625" style="1" hidden="1" customWidth="1"/>
    <col min="2" max="9" width="20.42578125" customWidth="1"/>
    <col min="10" max="10" width="17.28515625" customWidth="1"/>
    <col min="11" max="11" width="19.42578125" customWidth="1"/>
    <col min="16384" max="16384" width="9.140625" customWidth="1"/>
  </cols>
  <sheetData>
    <row r="1" spans="1:93" s="188" customFormat="1" ht="18.75" x14ac:dyDescent="0.3">
      <c r="B1" s="305" t="s">
        <v>0</v>
      </c>
      <c r="C1" s="304"/>
      <c r="D1" s="304"/>
      <c r="E1" s="304"/>
    </row>
    <row r="2" spans="1:93" s="188" customFormat="1" ht="18.75" x14ac:dyDescent="0.3">
      <c r="B2" s="305" t="s">
        <v>1</v>
      </c>
      <c r="C2" s="304"/>
      <c r="D2" s="307"/>
      <c r="E2" s="304"/>
    </row>
    <row r="3" spans="1:93" s="41" customFormat="1" x14ac:dyDescent="0.25">
      <c r="B3" s="343" t="s">
        <v>2</v>
      </c>
      <c r="C3" s="344"/>
      <c r="D3" s="345"/>
      <c r="E3" s="42"/>
      <c r="F3" s="42"/>
      <c r="G3" s="42"/>
      <c r="H3" s="42"/>
      <c r="I3" s="42"/>
      <c r="J3" s="42"/>
      <c r="K3" s="43"/>
      <c r="L3" s="346" t="s">
        <v>3</v>
      </c>
      <c r="M3" s="347"/>
      <c r="N3" s="347"/>
      <c r="O3" s="347"/>
      <c r="P3" s="347"/>
      <c r="Q3" s="348"/>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row>
    <row r="4" spans="1:93" s="33" customFormat="1" ht="51.95" customHeight="1" x14ac:dyDescent="0.25">
      <c r="A4" s="32" t="s">
        <v>4</v>
      </c>
      <c r="B4" s="34" t="s">
        <v>5</v>
      </c>
      <c r="C4" s="34" t="s">
        <v>6</v>
      </c>
      <c r="D4" s="34" t="s">
        <v>7</v>
      </c>
      <c r="E4" s="34" t="s">
        <v>8</v>
      </c>
      <c r="F4" s="34" t="s">
        <v>9</v>
      </c>
      <c r="G4" s="34" t="s">
        <v>10</v>
      </c>
      <c r="H4" s="34" t="s">
        <v>11</v>
      </c>
      <c r="I4" s="34" t="s">
        <v>12</v>
      </c>
      <c r="J4" s="34" t="s">
        <v>13</v>
      </c>
      <c r="K4" s="34" t="s">
        <v>14</v>
      </c>
      <c r="L4" s="34" t="s">
        <v>15</v>
      </c>
      <c r="M4" s="34" t="s">
        <v>16</v>
      </c>
      <c r="N4" s="34" t="s">
        <v>17</v>
      </c>
      <c r="O4" s="34" t="s">
        <v>18</v>
      </c>
      <c r="P4" s="34" t="s">
        <v>19</v>
      </c>
      <c r="Q4" s="34" t="s">
        <v>20</v>
      </c>
    </row>
    <row r="5" spans="1:93" x14ac:dyDescent="0.25">
      <c r="B5" s="2"/>
      <c r="C5" s="2"/>
      <c r="D5" s="2"/>
      <c r="E5" s="2"/>
      <c r="F5" s="2"/>
      <c r="G5" s="2"/>
      <c r="H5" s="2"/>
      <c r="J5" s="2"/>
      <c r="K5" s="2"/>
      <c r="L5" s="2"/>
      <c r="M5" s="2"/>
      <c r="N5" s="2"/>
      <c r="O5" s="2"/>
      <c r="P5" s="2"/>
      <c r="Q5" s="2"/>
    </row>
    <row r="6" spans="1:93" x14ac:dyDescent="0.25">
      <c r="B6" s="2"/>
      <c r="C6" s="2"/>
      <c r="D6" s="215" t="s">
        <v>21</v>
      </c>
      <c r="E6" s="2"/>
      <c r="F6" s="2"/>
      <c r="G6" s="2"/>
      <c r="H6" s="2"/>
      <c r="I6" s="2"/>
      <c r="J6" s="2"/>
      <c r="K6" s="2"/>
      <c r="L6" s="2"/>
      <c r="M6" s="2"/>
      <c r="N6" s="2"/>
      <c r="O6" s="2"/>
      <c r="P6" s="2"/>
      <c r="Q6" s="2"/>
    </row>
    <row r="7" spans="1:93" x14ac:dyDescent="0.25">
      <c r="B7" s="2"/>
      <c r="C7" s="2"/>
      <c r="D7" s="2"/>
      <c r="E7" s="2"/>
      <c r="F7" s="2"/>
      <c r="G7" s="2"/>
      <c r="H7" s="2"/>
      <c r="I7" s="2"/>
      <c r="J7" s="2"/>
      <c r="K7" s="2"/>
      <c r="L7" s="2"/>
      <c r="M7" s="2"/>
      <c r="N7" s="2"/>
      <c r="O7" s="2"/>
      <c r="P7" s="2"/>
      <c r="Q7" s="2"/>
    </row>
    <row r="8" spans="1:93" x14ac:dyDescent="0.25">
      <c r="B8" s="2"/>
      <c r="C8" s="2"/>
      <c r="D8" s="2"/>
      <c r="E8" s="2"/>
      <c r="F8" s="2"/>
      <c r="G8" s="2"/>
      <c r="H8" s="2"/>
      <c r="I8" s="2"/>
      <c r="J8" s="2"/>
      <c r="K8" s="2"/>
      <c r="L8" s="2"/>
      <c r="M8" s="2"/>
      <c r="N8" s="2"/>
      <c r="O8" s="2"/>
      <c r="P8" s="2"/>
      <c r="Q8" s="2"/>
    </row>
    <row r="9" spans="1:93" x14ac:dyDescent="0.25">
      <c r="B9" s="2"/>
      <c r="C9" s="2"/>
      <c r="D9" s="2"/>
      <c r="E9" s="2"/>
      <c r="F9" s="2"/>
      <c r="G9" s="2"/>
      <c r="H9" s="2"/>
      <c r="I9" s="2"/>
      <c r="J9" s="2"/>
      <c r="K9" s="2"/>
      <c r="L9" s="2"/>
      <c r="M9" s="2"/>
      <c r="N9" s="2"/>
      <c r="O9" s="2"/>
      <c r="P9" s="2"/>
      <c r="Q9" s="2"/>
    </row>
    <row r="10" spans="1:93" x14ac:dyDescent="0.25">
      <c r="B10" s="2"/>
      <c r="C10" s="2"/>
      <c r="D10" s="2"/>
      <c r="E10" s="2"/>
      <c r="F10" s="2"/>
      <c r="G10" s="2"/>
      <c r="H10" s="2"/>
      <c r="I10" s="2"/>
      <c r="J10" s="2"/>
      <c r="K10" s="2"/>
      <c r="L10" s="2"/>
      <c r="M10" s="2"/>
      <c r="N10" s="2"/>
      <c r="O10" s="2"/>
      <c r="P10" s="2"/>
      <c r="Q10" s="2"/>
    </row>
    <row r="11" spans="1:93" x14ac:dyDescent="0.25">
      <c r="B11" s="2"/>
      <c r="C11" s="2"/>
      <c r="D11" s="2"/>
      <c r="E11" s="2"/>
      <c r="F11" s="2"/>
      <c r="G11" s="2"/>
      <c r="H11" s="2"/>
      <c r="I11" s="2"/>
      <c r="J11" s="2"/>
      <c r="K11" s="2"/>
      <c r="L11" s="2"/>
      <c r="M11" s="2"/>
      <c r="N11" s="2"/>
      <c r="O11" s="2"/>
      <c r="P11" s="2"/>
      <c r="Q11" s="2"/>
    </row>
    <row r="12" spans="1:93" x14ac:dyDescent="0.25">
      <c r="B12" s="2"/>
      <c r="C12" s="2"/>
      <c r="D12" s="2"/>
      <c r="E12" s="2"/>
      <c r="F12" s="2"/>
      <c r="G12" s="2"/>
      <c r="H12" s="2"/>
      <c r="I12" s="2"/>
      <c r="J12" s="2"/>
      <c r="K12" s="2"/>
      <c r="L12" s="2"/>
      <c r="M12" s="2"/>
      <c r="N12" s="2"/>
      <c r="O12" s="2"/>
      <c r="P12" s="2"/>
      <c r="Q12" s="2"/>
    </row>
    <row r="13" spans="1:93" x14ac:dyDescent="0.25">
      <c r="B13" s="2"/>
      <c r="C13" s="2"/>
      <c r="D13" s="2"/>
      <c r="E13" s="2"/>
      <c r="F13" s="2"/>
      <c r="G13" s="2"/>
      <c r="H13" s="2"/>
      <c r="I13" s="2"/>
      <c r="J13" s="2"/>
      <c r="K13" s="2"/>
      <c r="L13" s="2"/>
      <c r="M13" s="2"/>
      <c r="N13" s="2"/>
      <c r="O13" s="2"/>
      <c r="P13" s="2"/>
      <c r="Q13" s="2"/>
    </row>
    <row r="14" spans="1:93" x14ac:dyDescent="0.25">
      <c r="B14" s="2"/>
      <c r="C14" s="2"/>
      <c r="D14" s="2"/>
      <c r="E14" s="2"/>
      <c r="F14" s="2"/>
      <c r="G14" s="2"/>
      <c r="H14" s="2"/>
      <c r="I14" s="2"/>
      <c r="J14" s="2"/>
      <c r="K14" s="2"/>
      <c r="L14" s="2"/>
      <c r="M14" s="2"/>
      <c r="N14" s="2"/>
      <c r="O14" s="2"/>
      <c r="P14" s="2"/>
      <c r="Q14" s="2"/>
    </row>
    <row r="15" spans="1:93" x14ac:dyDescent="0.25">
      <c r="B15" s="2"/>
      <c r="C15" s="2"/>
      <c r="D15" s="2"/>
      <c r="E15" s="2"/>
      <c r="F15" s="2"/>
      <c r="G15" s="2"/>
      <c r="H15" s="2"/>
      <c r="I15" s="2"/>
      <c r="J15" s="2"/>
      <c r="K15" s="2"/>
      <c r="L15" s="2"/>
      <c r="M15" s="2"/>
      <c r="N15" s="2"/>
      <c r="O15" s="2"/>
      <c r="P15" s="2"/>
      <c r="Q15" s="2"/>
    </row>
    <row r="16" spans="1:93" x14ac:dyDescent="0.25">
      <c r="B16" s="38"/>
      <c r="C16" s="38"/>
      <c r="D16" s="2"/>
      <c r="E16" s="2"/>
      <c r="F16" s="2"/>
      <c r="G16" s="2"/>
      <c r="H16" s="2"/>
      <c r="I16" s="2"/>
      <c r="J16" s="2"/>
      <c r="K16" s="2"/>
      <c r="L16" s="2"/>
      <c r="M16" s="2"/>
      <c r="N16" s="2"/>
      <c r="O16" s="2"/>
      <c r="P16" s="2"/>
      <c r="Q16" s="2"/>
    </row>
    <row r="17" spans="2:17" x14ac:dyDescent="0.25">
      <c r="B17" s="2"/>
      <c r="C17" s="2"/>
      <c r="D17" s="2"/>
      <c r="E17" s="2"/>
      <c r="F17" s="2"/>
      <c r="G17" s="2"/>
      <c r="H17" s="2"/>
      <c r="I17" s="2"/>
      <c r="J17" s="2"/>
      <c r="K17" s="2"/>
      <c r="L17" s="2"/>
      <c r="M17" s="2"/>
      <c r="N17" s="2"/>
      <c r="O17" s="2"/>
      <c r="P17" s="2"/>
      <c r="Q17" s="2"/>
    </row>
    <row r="18" spans="2:17" x14ac:dyDescent="0.25">
      <c r="B18" s="2"/>
      <c r="C18" s="2"/>
      <c r="D18" s="2"/>
      <c r="E18" s="2"/>
      <c r="F18" s="2"/>
      <c r="G18" s="2"/>
      <c r="H18" s="2"/>
      <c r="I18" s="2"/>
      <c r="J18" s="2"/>
      <c r="K18" s="2"/>
      <c r="L18" s="2"/>
      <c r="M18" s="2"/>
      <c r="N18" s="2"/>
      <c r="O18" s="2"/>
      <c r="P18" s="2"/>
      <c r="Q18" s="2"/>
    </row>
    <row r="19" spans="2:17" x14ac:dyDescent="0.25">
      <c r="B19" s="2"/>
      <c r="C19" s="2"/>
      <c r="D19" s="2"/>
      <c r="E19" s="2"/>
      <c r="F19" s="2"/>
      <c r="G19" s="2"/>
      <c r="H19" s="2"/>
      <c r="I19" s="2"/>
      <c r="J19" s="2"/>
      <c r="K19" s="2"/>
      <c r="L19" s="2"/>
      <c r="M19" s="2"/>
      <c r="N19" s="2"/>
      <c r="O19" s="2"/>
      <c r="P19" s="2"/>
      <c r="Q19" s="2"/>
    </row>
    <row r="20" spans="2:17" x14ac:dyDescent="0.25">
      <c r="B20" s="2"/>
      <c r="C20" s="2"/>
      <c r="D20" s="2"/>
      <c r="E20" s="2"/>
      <c r="F20" s="2"/>
      <c r="G20" s="2"/>
      <c r="H20" s="2"/>
      <c r="I20" s="2"/>
      <c r="J20" s="2"/>
      <c r="K20" s="2"/>
      <c r="L20" s="2"/>
      <c r="M20" s="2"/>
      <c r="N20" s="2"/>
      <c r="O20" s="2"/>
      <c r="P20" s="2"/>
      <c r="Q20" s="2"/>
    </row>
    <row r="21" spans="2:17" x14ac:dyDescent="0.25">
      <c r="B21" s="2"/>
      <c r="C21" s="2"/>
      <c r="D21" s="2"/>
      <c r="E21" s="2"/>
      <c r="F21" s="2"/>
      <c r="G21" s="2"/>
      <c r="H21" s="2"/>
      <c r="I21" s="2"/>
      <c r="J21" s="2"/>
      <c r="K21" s="2"/>
      <c r="L21" s="2"/>
      <c r="M21" s="2"/>
      <c r="N21" s="2"/>
      <c r="O21" s="2"/>
      <c r="P21" s="2"/>
      <c r="Q21" s="2"/>
    </row>
    <row r="22" spans="2:17" x14ac:dyDescent="0.25">
      <c r="B22" s="2"/>
      <c r="C22" s="2"/>
      <c r="D22" s="2"/>
      <c r="E22" s="2"/>
      <c r="F22" s="2"/>
      <c r="G22" s="2"/>
      <c r="H22" s="2"/>
      <c r="I22" s="2"/>
      <c r="J22" s="2"/>
      <c r="K22" s="2"/>
      <c r="L22" s="2"/>
      <c r="M22" s="2"/>
      <c r="N22" s="2"/>
      <c r="O22" s="2"/>
      <c r="P22" s="2"/>
      <c r="Q22" s="2"/>
    </row>
    <row r="23" spans="2:17" x14ac:dyDescent="0.25">
      <c r="B23" s="2"/>
      <c r="C23" s="2"/>
      <c r="D23" s="2"/>
      <c r="E23" s="2"/>
      <c r="F23" s="2"/>
      <c r="G23" s="2"/>
      <c r="H23" s="2"/>
      <c r="I23" s="2"/>
      <c r="J23" s="2"/>
      <c r="K23" s="2"/>
      <c r="L23" s="2"/>
      <c r="M23" s="2"/>
      <c r="N23" s="2"/>
      <c r="O23" s="2"/>
      <c r="P23" s="2"/>
      <c r="Q23" s="2"/>
    </row>
    <row r="24" spans="2:17" x14ac:dyDescent="0.25">
      <c r="B24" s="2"/>
      <c r="C24" s="2"/>
      <c r="D24" s="2"/>
      <c r="E24" s="2"/>
      <c r="F24" s="2"/>
      <c r="G24" s="2"/>
      <c r="H24" s="2"/>
      <c r="I24" s="2"/>
      <c r="J24" s="2"/>
      <c r="K24" s="2"/>
      <c r="L24" s="2"/>
      <c r="M24" s="2"/>
      <c r="N24" s="2"/>
      <c r="O24" s="2"/>
      <c r="P24" s="2"/>
      <c r="Q24" s="2"/>
    </row>
    <row r="25" spans="2:17" x14ac:dyDescent="0.25">
      <c r="B25" s="2"/>
      <c r="C25" s="2"/>
      <c r="D25" s="2"/>
      <c r="E25" s="2"/>
      <c r="F25" s="2"/>
      <c r="G25" s="2"/>
      <c r="H25" s="2"/>
      <c r="I25" s="2"/>
      <c r="J25" s="2"/>
      <c r="K25" s="2"/>
      <c r="L25" s="2"/>
      <c r="M25" s="2"/>
      <c r="N25" s="2"/>
      <c r="O25" s="2"/>
      <c r="P25" s="2"/>
      <c r="Q25" s="2"/>
    </row>
    <row r="26" spans="2:17" x14ac:dyDescent="0.25">
      <c r="B26" s="2"/>
      <c r="C26" s="2"/>
      <c r="D26" s="2"/>
      <c r="E26" s="2"/>
      <c r="F26" s="2"/>
      <c r="G26" s="2"/>
      <c r="H26" s="2"/>
      <c r="I26" s="2"/>
      <c r="J26" s="2"/>
      <c r="K26" s="2"/>
      <c r="L26" s="2"/>
      <c r="M26" s="2"/>
      <c r="N26" s="2"/>
      <c r="O26" s="2"/>
      <c r="P26" s="2"/>
      <c r="Q26" s="2"/>
    </row>
    <row r="27" spans="2:17" x14ac:dyDescent="0.25">
      <c r="B27" s="2"/>
      <c r="C27" s="2"/>
      <c r="D27" s="2"/>
      <c r="E27" s="2"/>
      <c r="F27" s="2"/>
      <c r="G27" s="2"/>
      <c r="H27" s="2"/>
      <c r="I27" s="2"/>
      <c r="J27" s="2"/>
      <c r="K27" s="2"/>
      <c r="L27" s="2"/>
      <c r="M27" s="2"/>
      <c r="N27" s="2"/>
      <c r="O27" s="2"/>
      <c r="P27" s="2"/>
      <c r="Q27" s="2"/>
    </row>
    <row r="28" spans="2:17" x14ac:dyDescent="0.25">
      <c r="B28" s="2"/>
      <c r="C28" s="2"/>
      <c r="D28" s="2"/>
      <c r="E28" s="2"/>
      <c r="F28" s="2"/>
      <c r="G28" s="2"/>
      <c r="H28" s="2"/>
      <c r="I28" s="2"/>
      <c r="J28" s="2"/>
      <c r="K28" s="2"/>
      <c r="L28" s="2"/>
      <c r="M28" s="2"/>
      <c r="N28" s="2"/>
      <c r="O28" s="2"/>
      <c r="P28" s="2"/>
      <c r="Q28" s="2"/>
    </row>
    <row r="29" spans="2:17" x14ac:dyDescent="0.25">
      <c r="B29" s="2"/>
      <c r="C29" s="2"/>
      <c r="D29" s="2"/>
      <c r="E29" s="2"/>
      <c r="F29" s="2"/>
      <c r="G29" s="2"/>
      <c r="H29" s="2"/>
      <c r="I29" s="2"/>
      <c r="J29" s="2"/>
      <c r="K29" s="2"/>
      <c r="L29" s="2"/>
      <c r="M29" s="2"/>
      <c r="N29" s="2"/>
      <c r="O29" s="2"/>
      <c r="P29" s="2"/>
      <c r="Q29" s="2"/>
    </row>
    <row r="30" spans="2:17" x14ac:dyDescent="0.25">
      <c r="B30" s="2"/>
      <c r="C30" s="2"/>
      <c r="D30" s="2"/>
      <c r="E30" s="2"/>
      <c r="F30" s="2"/>
      <c r="G30" s="2"/>
      <c r="H30" s="2"/>
      <c r="I30" s="2"/>
      <c r="J30" s="2"/>
      <c r="K30" s="2"/>
      <c r="L30" s="2"/>
      <c r="M30" s="2"/>
      <c r="N30" s="2"/>
      <c r="O30" s="2"/>
      <c r="P30" s="2"/>
      <c r="Q30" s="2"/>
    </row>
    <row r="31" spans="2:17" x14ac:dyDescent="0.25">
      <c r="B31" s="2"/>
      <c r="C31" s="2"/>
      <c r="D31" s="2"/>
      <c r="E31" s="2"/>
      <c r="F31" s="2"/>
      <c r="G31" s="2"/>
      <c r="H31" s="2"/>
      <c r="I31" s="2"/>
      <c r="J31" s="2"/>
      <c r="K31" s="2"/>
      <c r="L31" s="2"/>
      <c r="M31" s="2"/>
      <c r="N31" s="2"/>
      <c r="O31" s="2"/>
      <c r="P31" s="2"/>
      <c r="Q31" s="2"/>
    </row>
    <row r="32" spans="2:17" x14ac:dyDescent="0.25">
      <c r="B32" s="2"/>
      <c r="C32" s="2"/>
      <c r="D32" s="2"/>
      <c r="E32" s="2"/>
      <c r="F32" s="2"/>
      <c r="G32" s="2"/>
      <c r="H32" s="2"/>
      <c r="I32" s="2"/>
      <c r="J32" s="2"/>
      <c r="K32" s="2"/>
      <c r="L32" s="2"/>
      <c r="M32" s="2"/>
      <c r="N32" s="2"/>
      <c r="O32" s="2"/>
      <c r="P32" s="2"/>
      <c r="Q32" s="2"/>
    </row>
    <row r="33" spans="2:17" x14ac:dyDescent="0.25">
      <c r="B33" s="2"/>
      <c r="C33" s="2"/>
      <c r="D33" s="2"/>
      <c r="E33" s="2"/>
      <c r="F33" s="2"/>
      <c r="G33" s="2"/>
      <c r="H33" s="2"/>
      <c r="I33" s="2"/>
      <c r="J33" s="2"/>
      <c r="K33" s="2"/>
      <c r="L33" s="2"/>
      <c r="M33" s="2"/>
      <c r="N33" s="2"/>
      <c r="O33" s="2"/>
      <c r="P33" s="2"/>
      <c r="Q33" s="2"/>
    </row>
    <row r="34" spans="2:17" x14ac:dyDescent="0.25">
      <c r="B34" s="38"/>
      <c r="C34" s="38"/>
      <c r="D34" s="2"/>
      <c r="E34" s="2"/>
      <c r="F34" s="2"/>
      <c r="G34" s="2"/>
      <c r="H34" s="2"/>
      <c r="I34" s="2"/>
      <c r="J34" s="2"/>
      <c r="K34" s="2"/>
      <c r="L34" s="2"/>
      <c r="M34" s="2"/>
      <c r="N34" s="2"/>
      <c r="O34" s="2"/>
      <c r="P34" s="2"/>
      <c r="Q34" s="2"/>
    </row>
    <row r="35" spans="2:17" x14ac:dyDescent="0.25">
      <c r="B35" s="38"/>
      <c r="C35" s="38"/>
      <c r="D35" s="2"/>
      <c r="E35" s="2"/>
      <c r="F35" s="2"/>
      <c r="G35" s="2"/>
      <c r="H35" s="2"/>
      <c r="I35" s="2"/>
      <c r="J35" s="2"/>
      <c r="K35" s="2"/>
      <c r="L35" s="2"/>
      <c r="M35" s="2"/>
      <c r="N35" s="2"/>
      <c r="O35" s="2"/>
      <c r="P35" s="2"/>
      <c r="Q35" s="2"/>
    </row>
    <row r="36" spans="2:17" x14ac:dyDescent="0.25">
      <c r="B36" s="2"/>
      <c r="C36" s="2"/>
      <c r="D36" s="2"/>
      <c r="E36" s="2"/>
      <c r="F36" s="2"/>
      <c r="G36" s="2"/>
      <c r="H36" s="2"/>
      <c r="I36" s="2"/>
      <c r="J36" s="2"/>
      <c r="K36" s="2"/>
      <c r="L36" s="2"/>
      <c r="M36" s="2"/>
      <c r="N36" s="2"/>
      <c r="O36" s="2"/>
      <c r="P36" s="2"/>
      <c r="Q36" s="2"/>
    </row>
    <row r="37" spans="2:17" x14ac:dyDescent="0.25">
      <c r="B37" s="2"/>
      <c r="C37" s="2"/>
      <c r="D37" s="2"/>
      <c r="E37" s="2"/>
      <c r="F37" s="2"/>
      <c r="G37" s="2"/>
      <c r="H37" s="2"/>
      <c r="I37" s="2"/>
      <c r="J37" s="2"/>
      <c r="K37" s="2"/>
      <c r="L37" s="2"/>
      <c r="M37" s="2"/>
      <c r="N37" s="2"/>
      <c r="O37" s="2"/>
      <c r="P37" s="2"/>
      <c r="Q37" s="2"/>
    </row>
    <row r="38" spans="2:17" x14ac:dyDescent="0.25">
      <c r="B38" s="2"/>
      <c r="C38" s="2"/>
      <c r="D38" s="2"/>
      <c r="E38" s="2"/>
      <c r="F38" s="2"/>
      <c r="G38" s="2"/>
      <c r="H38" s="2"/>
      <c r="I38" s="2"/>
      <c r="J38" s="2"/>
      <c r="K38" s="2"/>
      <c r="L38" s="2"/>
      <c r="M38" s="2"/>
      <c r="N38" s="2"/>
      <c r="O38" s="2"/>
      <c r="P38" s="2"/>
      <c r="Q38" s="2"/>
    </row>
    <row r="39" spans="2:17" x14ac:dyDescent="0.25">
      <c r="B39" s="2"/>
      <c r="C39" s="2"/>
      <c r="D39" s="2"/>
      <c r="E39" s="2"/>
      <c r="F39" s="2"/>
      <c r="G39" s="2"/>
      <c r="H39" s="2"/>
      <c r="I39" s="2"/>
      <c r="J39" s="2"/>
      <c r="K39" s="2"/>
      <c r="L39" s="2"/>
      <c r="M39" s="2"/>
      <c r="N39" s="2"/>
      <c r="O39" s="2"/>
      <c r="P39" s="2"/>
      <c r="Q39" s="2"/>
    </row>
    <row r="40" spans="2:17" x14ac:dyDescent="0.25">
      <c r="B40" s="2"/>
      <c r="C40" s="2"/>
      <c r="D40" s="2"/>
      <c r="E40" s="2"/>
      <c r="F40" s="2"/>
      <c r="G40" s="2"/>
      <c r="H40" s="2"/>
      <c r="I40" s="2"/>
      <c r="J40" s="2"/>
      <c r="K40" s="2"/>
      <c r="L40" s="2"/>
      <c r="M40" s="2"/>
      <c r="N40" s="2"/>
      <c r="O40" s="2"/>
      <c r="P40" s="2"/>
      <c r="Q40" s="2"/>
    </row>
    <row r="41" spans="2:17" x14ac:dyDescent="0.25">
      <c r="B41" s="2"/>
      <c r="C41" s="2"/>
      <c r="D41" s="2"/>
      <c r="E41" s="2"/>
      <c r="F41" s="2"/>
      <c r="G41" s="2"/>
      <c r="H41" s="2"/>
      <c r="I41" s="2"/>
      <c r="J41" s="2"/>
      <c r="K41" s="2"/>
      <c r="L41" s="2"/>
      <c r="M41" s="2"/>
      <c r="N41" s="2"/>
      <c r="O41" s="2"/>
      <c r="P41" s="2"/>
      <c r="Q41" s="2"/>
    </row>
    <row r="42" spans="2:17" x14ac:dyDescent="0.25">
      <c r="B42" s="2"/>
      <c r="C42" s="2"/>
      <c r="D42" s="2"/>
      <c r="E42" s="2"/>
      <c r="F42" s="2"/>
      <c r="G42" s="2"/>
      <c r="H42" s="2"/>
      <c r="I42" s="2"/>
      <c r="J42" s="2"/>
      <c r="K42" s="2"/>
      <c r="L42" s="2"/>
      <c r="M42" s="2"/>
      <c r="N42" s="2"/>
      <c r="O42" s="2"/>
      <c r="P42" s="2"/>
      <c r="Q42" s="2"/>
    </row>
    <row r="43" spans="2:17" x14ac:dyDescent="0.25">
      <c r="B43" s="2"/>
      <c r="C43" s="2"/>
      <c r="D43" s="2"/>
      <c r="E43" s="2"/>
      <c r="F43" s="2"/>
      <c r="G43" s="2"/>
      <c r="H43" s="2"/>
      <c r="I43" s="2"/>
      <c r="J43" s="2"/>
      <c r="K43" s="2"/>
      <c r="L43" s="2"/>
      <c r="M43" s="2"/>
      <c r="N43" s="2"/>
      <c r="O43" s="2"/>
      <c r="P43" s="2"/>
      <c r="Q43" s="2"/>
    </row>
    <row r="44" spans="2:17" x14ac:dyDescent="0.25">
      <c r="B44" s="2"/>
      <c r="C44" s="2"/>
      <c r="D44" s="2"/>
      <c r="E44" s="2"/>
      <c r="F44" s="2"/>
      <c r="G44" s="2"/>
      <c r="H44" s="2"/>
      <c r="I44" s="2"/>
      <c r="J44" s="2"/>
      <c r="K44" s="2"/>
      <c r="L44" s="2"/>
      <c r="M44" s="2"/>
      <c r="N44" s="2"/>
      <c r="O44" s="2"/>
      <c r="P44" s="2"/>
      <c r="Q44" s="2"/>
    </row>
    <row r="45" spans="2:17" x14ac:dyDescent="0.25">
      <c r="B45" s="2"/>
      <c r="C45" s="2"/>
      <c r="D45" s="2"/>
      <c r="E45" s="2"/>
      <c r="F45" s="2"/>
      <c r="G45" s="2"/>
      <c r="H45" s="2"/>
      <c r="I45" s="2"/>
      <c r="J45" s="2"/>
      <c r="K45" s="2"/>
      <c r="L45" s="2"/>
      <c r="M45" s="2"/>
      <c r="N45" s="2"/>
      <c r="O45" s="2"/>
      <c r="P45" s="2"/>
      <c r="Q45" s="2"/>
    </row>
    <row r="46" spans="2:17" x14ac:dyDescent="0.25">
      <c r="B46" s="2"/>
      <c r="C46" s="2"/>
      <c r="D46" s="2"/>
      <c r="E46" s="2"/>
      <c r="F46" s="2"/>
      <c r="G46" s="2"/>
      <c r="H46" s="2"/>
      <c r="I46" s="2"/>
      <c r="J46" s="2"/>
      <c r="K46" s="2"/>
      <c r="L46" s="2"/>
      <c r="M46" s="2"/>
      <c r="N46" s="2"/>
      <c r="O46" s="2"/>
      <c r="P46" s="2"/>
      <c r="Q46" s="2"/>
    </row>
    <row r="47" spans="2:17" x14ac:dyDescent="0.25">
      <c r="B47" s="2"/>
      <c r="C47" s="2"/>
      <c r="D47" s="2"/>
      <c r="E47" s="2"/>
      <c r="F47" s="2"/>
      <c r="G47" s="2"/>
      <c r="H47" s="2"/>
      <c r="I47" s="2"/>
      <c r="J47" s="2"/>
      <c r="K47" s="2"/>
      <c r="L47" s="2"/>
      <c r="M47" s="2"/>
      <c r="N47" s="2"/>
      <c r="O47" s="2"/>
      <c r="P47" s="2"/>
      <c r="Q47" s="2"/>
    </row>
    <row r="48" spans="2:17" x14ac:dyDescent="0.25">
      <c r="B48" s="2"/>
      <c r="C48" s="2"/>
      <c r="D48" s="2"/>
      <c r="E48" s="2"/>
      <c r="F48" s="2"/>
      <c r="G48" s="2"/>
      <c r="H48" s="2"/>
      <c r="I48" s="2"/>
      <c r="J48" s="2"/>
      <c r="K48" s="2"/>
      <c r="L48" s="2"/>
      <c r="M48" s="2"/>
      <c r="N48" s="2"/>
      <c r="O48" s="2"/>
      <c r="P48" s="2"/>
      <c r="Q48" s="2"/>
    </row>
    <row r="49" spans="2:17" x14ac:dyDescent="0.25">
      <c r="B49" s="2"/>
      <c r="C49" s="2"/>
      <c r="D49" s="2"/>
      <c r="E49" s="2"/>
      <c r="F49" s="2"/>
      <c r="G49" s="2"/>
      <c r="H49" s="2"/>
      <c r="I49" s="2"/>
      <c r="J49" s="2"/>
      <c r="K49" s="2"/>
      <c r="L49" s="2"/>
      <c r="M49" s="2"/>
      <c r="N49" s="2"/>
      <c r="O49" s="2"/>
      <c r="P49" s="2"/>
      <c r="Q49" s="2"/>
    </row>
    <row r="50" spans="2:17" x14ac:dyDescent="0.25">
      <c r="B50" s="2"/>
      <c r="C50" s="2"/>
      <c r="D50" s="2"/>
      <c r="E50" s="2"/>
      <c r="F50" s="2"/>
      <c r="G50" s="2"/>
      <c r="H50" s="2"/>
      <c r="I50" s="2"/>
      <c r="J50" s="2"/>
      <c r="K50" s="2"/>
      <c r="L50" s="2"/>
      <c r="M50" s="2"/>
      <c r="N50" s="2"/>
      <c r="O50" s="2"/>
      <c r="P50" s="2"/>
      <c r="Q50" s="2"/>
    </row>
    <row r="51" spans="2:17" x14ac:dyDescent="0.25">
      <c r="B51" s="2"/>
      <c r="C51" s="2"/>
      <c r="D51" s="2"/>
      <c r="E51" s="2"/>
      <c r="F51" s="2"/>
      <c r="G51" s="2"/>
      <c r="H51" s="2"/>
      <c r="I51" s="2"/>
      <c r="J51" s="2"/>
      <c r="K51" s="2"/>
      <c r="L51" s="2"/>
      <c r="M51" s="2"/>
      <c r="N51" s="2"/>
      <c r="O51" s="2"/>
      <c r="P51" s="2"/>
      <c r="Q51" s="2"/>
    </row>
    <row r="52" spans="2:17" x14ac:dyDescent="0.25">
      <c r="B52" s="2"/>
      <c r="C52" s="2"/>
      <c r="D52" s="2"/>
      <c r="E52" s="2"/>
      <c r="F52" s="2"/>
      <c r="G52" s="2"/>
      <c r="H52" s="2"/>
      <c r="I52" s="2"/>
      <c r="J52" s="2"/>
      <c r="K52" s="2"/>
      <c r="L52" s="2"/>
      <c r="M52" s="2"/>
      <c r="N52" s="2"/>
      <c r="O52" s="2"/>
      <c r="P52" s="2"/>
      <c r="Q52" s="2"/>
    </row>
    <row r="53" spans="2:17" x14ac:dyDescent="0.25">
      <c r="B53" s="2"/>
      <c r="C53" s="2"/>
      <c r="D53" s="2"/>
      <c r="E53" s="2"/>
      <c r="F53" s="2"/>
      <c r="G53" s="2"/>
      <c r="H53" s="2"/>
      <c r="I53" s="2"/>
      <c r="J53" s="2"/>
      <c r="K53" s="2"/>
      <c r="L53" s="2"/>
      <c r="M53" s="2"/>
      <c r="N53" s="2"/>
      <c r="O53" s="2"/>
      <c r="P53" s="2"/>
      <c r="Q53" s="2"/>
    </row>
    <row r="54" spans="2:17" x14ac:dyDescent="0.25">
      <c r="B54" s="2"/>
      <c r="C54" s="2"/>
      <c r="D54" s="2"/>
      <c r="E54" s="2"/>
      <c r="F54" s="2"/>
      <c r="G54" s="2"/>
      <c r="H54" s="2"/>
      <c r="I54" s="2"/>
      <c r="J54" s="2"/>
      <c r="K54" s="2"/>
      <c r="L54" s="2"/>
      <c r="M54" s="2"/>
      <c r="N54" s="2"/>
      <c r="O54" s="2"/>
      <c r="P54" s="2"/>
      <c r="Q54" s="2"/>
    </row>
    <row r="55" spans="2:17" x14ac:dyDescent="0.25">
      <c r="B55" s="2"/>
      <c r="C55" s="2"/>
      <c r="D55" s="2"/>
      <c r="E55" s="2"/>
      <c r="F55" s="2"/>
      <c r="G55" s="2"/>
      <c r="H55" s="2"/>
      <c r="I55" s="2"/>
      <c r="J55" s="2"/>
      <c r="K55" s="2"/>
      <c r="L55" s="2"/>
      <c r="M55" s="2"/>
      <c r="N55" s="2"/>
      <c r="O55" s="2"/>
      <c r="P55" s="2"/>
      <c r="Q55" s="2"/>
    </row>
    <row r="56" spans="2:17" x14ac:dyDescent="0.25">
      <c r="B56" s="2"/>
      <c r="C56" s="2"/>
      <c r="D56" s="2"/>
      <c r="E56" s="2"/>
      <c r="F56" s="2"/>
      <c r="G56" s="2"/>
      <c r="H56" s="2"/>
      <c r="I56" s="2"/>
      <c r="J56" s="2"/>
      <c r="K56" s="2"/>
      <c r="L56" s="2"/>
      <c r="M56" s="2"/>
      <c r="N56" s="2"/>
      <c r="O56" s="2"/>
      <c r="P56" s="2"/>
      <c r="Q56" s="2"/>
    </row>
    <row r="57" spans="2:17" x14ac:dyDescent="0.25">
      <c r="B57" s="2"/>
      <c r="C57" s="2"/>
      <c r="D57" s="2"/>
      <c r="E57" s="2"/>
      <c r="F57" s="2"/>
      <c r="G57" s="2"/>
      <c r="H57" s="2"/>
      <c r="I57" s="2"/>
      <c r="J57" s="2"/>
      <c r="K57" s="2"/>
      <c r="L57" s="2"/>
      <c r="M57" s="2"/>
      <c r="N57" s="2"/>
      <c r="O57" s="2"/>
      <c r="P57" s="2"/>
      <c r="Q57" s="2"/>
    </row>
    <row r="58" spans="2:17" s="40" customFormat="1" x14ac:dyDescent="0.25">
      <c r="B58" s="39"/>
      <c r="C58" s="39"/>
      <c r="D58" s="2"/>
      <c r="E58" s="39"/>
      <c r="F58" s="39"/>
      <c r="G58" s="39"/>
      <c r="H58" s="39"/>
      <c r="I58" s="39"/>
      <c r="J58" s="39"/>
      <c r="K58" s="39"/>
      <c r="L58" s="39"/>
      <c r="M58" s="39"/>
      <c r="N58" s="39"/>
      <c r="O58" s="39"/>
      <c r="P58" s="39"/>
      <c r="Q58" s="39"/>
    </row>
    <row r="59" spans="2:17" x14ac:dyDescent="0.25">
      <c r="B59" s="2"/>
      <c r="C59" s="2"/>
      <c r="D59" s="2"/>
      <c r="E59" s="2"/>
      <c r="F59" s="2"/>
      <c r="G59" s="2"/>
      <c r="H59" s="2"/>
      <c r="I59" s="2"/>
      <c r="J59" s="2"/>
      <c r="K59" s="2"/>
      <c r="L59" s="2"/>
      <c r="M59" s="2"/>
      <c r="N59" s="2"/>
      <c r="O59" s="2"/>
      <c r="P59" s="2"/>
      <c r="Q59" s="2"/>
    </row>
    <row r="60" spans="2:17" x14ac:dyDescent="0.25">
      <c r="B60" s="2"/>
      <c r="C60" s="2"/>
      <c r="D60" s="2"/>
      <c r="E60" s="2"/>
      <c r="F60" s="2"/>
      <c r="G60" s="2"/>
      <c r="H60" s="2"/>
      <c r="I60" s="2"/>
      <c r="J60" s="2"/>
      <c r="K60" s="2"/>
      <c r="L60" s="2"/>
      <c r="M60" s="2"/>
      <c r="N60" s="2"/>
      <c r="O60" s="2"/>
      <c r="P60" s="2"/>
      <c r="Q60" s="2"/>
    </row>
    <row r="61" spans="2:17" x14ac:dyDescent="0.25">
      <c r="B61" s="2"/>
      <c r="C61" s="2"/>
      <c r="D61" s="2"/>
      <c r="E61" s="2"/>
      <c r="F61" s="2"/>
      <c r="G61" s="2"/>
      <c r="H61" s="2"/>
      <c r="I61" s="2"/>
      <c r="J61" s="2"/>
      <c r="K61" s="2"/>
      <c r="L61" s="2"/>
      <c r="M61" s="2"/>
      <c r="N61" s="2"/>
      <c r="O61" s="2"/>
      <c r="P61" s="2"/>
      <c r="Q61" s="2"/>
    </row>
    <row r="62" spans="2:17" x14ac:dyDescent="0.25">
      <c r="B62" s="2"/>
      <c r="C62" s="2"/>
      <c r="D62" s="2"/>
      <c r="E62" s="2"/>
      <c r="F62" s="2"/>
      <c r="G62" s="2"/>
      <c r="H62" s="2"/>
      <c r="I62" s="2"/>
      <c r="J62" s="2"/>
      <c r="K62" s="2"/>
      <c r="L62" s="2"/>
      <c r="M62" s="2"/>
      <c r="N62" s="2"/>
      <c r="O62" s="2"/>
      <c r="P62" s="2"/>
      <c r="Q62" s="2"/>
    </row>
    <row r="63" spans="2:17" x14ac:dyDescent="0.25">
      <c r="B63" s="38"/>
      <c r="C63" s="38"/>
      <c r="D63" s="2"/>
      <c r="E63" s="2"/>
      <c r="F63" s="2"/>
      <c r="G63" s="2"/>
      <c r="H63" s="2"/>
      <c r="I63" s="2"/>
      <c r="J63" s="2"/>
      <c r="K63" s="2"/>
      <c r="L63" s="2"/>
      <c r="M63" s="2"/>
      <c r="N63" s="2"/>
      <c r="O63" s="2"/>
      <c r="P63" s="2"/>
      <c r="Q63" s="2"/>
    </row>
    <row r="64" spans="2:17" x14ac:dyDescent="0.25">
      <c r="B64" s="38"/>
      <c r="C64" s="38"/>
      <c r="D64" s="2"/>
      <c r="E64" s="2"/>
      <c r="F64" s="2"/>
      <c r="G64" s="2"/>
      <c r="H64" s="2"/>
      <c r="I64" s="2"/>
      <c r="J64" s="2"/>
      <c r="K64" s="2"/>
      <c r="L64" s="2"/>
      <c r="M64" s="2"/>
      <c r="N64" s="2"/>
      <c r="O64" s="2"/>
      <c r="P64" s="2"/>
      <c r="Q64" s="2"/>
    </row>
    <row r="65" spans="2:17" x14ac:dyDescent="0.25">
      <c r="B65" s="2"/>
      <c r="C65" s="2"/>
      <c r="D65" s="2"/>
      <c r="E65" s="2"/>
      <c r="F65" s="2"/>
      <c r="G65" s="2"/>
      <c r="H65" s="2"/>
      <c r="I65" s="2"/>
      <c r="J65" s="2"/>
      <c r="K65" s="2"/>
      <c r="L65" s="2"/>
      <c r="M65" s="2"/>
      <c r="N65" s="2"/>
      <c r="O65" s="2"/>
      <c r="P65" s="2"/>
      <c r="Q65" s="2"/>
    </row>
    <row r="66" spans="2:17" x14ac:dyDescent="0.25">
      <c r="B66" s="2"/>
      <c r="C66" s="2"/>
      <c r="D66" s="2"/>
      <c r="E66" s="2"/>
      <c r="F66" s="2"/>
      <c r="G66" s="2"/>
      <c r="H66" s="2"/>
      <c r="I66" s="2"/>
      <c r="J66" s="2"/>
      <c r="K66" s="2"/>
      <c r="L66" s="2"/>
      <c r="M66" s="2"/>
      <c r="N66" s="2"/>
      <c r="O66" s="2"/>
      <c r="P66" s="2"/>
      <c r="Q66" s="2"/>
    </row>
    <row r="67" spans="2:17" x14ac:dyDescent="0.25">
      <c r="B67" s="2"/>
      <c r="C67" s="2"/>
      <c r="D67" s="2"/>
      <c r="E67" s="2"/>
      <c r="F67" s="2"/>
      <c r="G67" s="2"/>
      <c r="H67" s="2"/>
      <c r="I67" s="2"/>
      <c r="J67" s="2"/>
      <c r="K67" s="2"/>
      <c r="L67" s="2"/>
      <c r="M67" s="2"/>
      <c r="N67" s="2"/>
      <c r="O67" s="2"/>
      <c r="P67" s="2"/>
      <c r="Q67" s="2"/>
    </row>
    <row r="68" spans="2:17" x14ac:dyDescent="0.25">
      <c r="B68" s="2"/>
      <c r="C68" s="2"/>
      <c r="D68" s="2"/>
      <c r="E68" s="2"/>
      <c r="F68" s="2"/>
      <c r="G68" s="2"/>
      <c r="H68" s="2"/>
      <c r="I68" s="2"/>
      <c r="J68" s="2"/>
      <c r="K68" s="2"/>
      <c r="L68" s="2"/>
      <c r="M68" s="2"/>
      <c r="N68" s="2"/>
      <c r="O68" s="2"/>
      <c r="P68" s="2"/>
      <c r="Q68" s="2"/>
    </row>
    <row r="69" spans="2:17" x14ac:dyDescent="0.25">
      <c r="B69" s="2"/>
      <c r="C69" s="2"/>
      <c r="D69" s="2"/>
      <c r="E69" s="2"/>
      <c r="F69" s="2"/>
      <c r="G69" s="2"/>
      <c r="H69" s="2"/>
      <c r="I69" s="2"/>
      <c r="J69" s="2"/>
      <c r="K69" s="2"/>
      <c r="L69" s="2"/>
      <c r="M69" s="2"/>
      <c r="N69" s="2"/>
      <c r="O69" s="2"/>
      <c r="P69" s="2"/>
      <c r="Q69" s="2"/>
    </row>
    <row r="70" spans="2:17" x14ac:dyDescent="0.25">
      <c r="B70" s="2"/>
      <c r="C70" s="2"/>
      <c r="D70" s="2"/>
      <c r="E70" s="2"/>
      <c r="F70" s="2"/>
      <c r="G70" s="2"/>
      <c r="H70" s="2"/>
      <c r="I70" s="2"/>
      <c r="J70" s="2"/>
      <c r="K70" s="2"/>
      <c r="L70" s="2"/>
      <c r="M70" s="2"/>
      <c r="N70" s="2"/>
      <c r="O70" s="2"/>
      <c r="P70" s="2"/>
      <c r="Q70" s="2"/>
    </row>
    <row r="71" spans="2:17" x14ac:dyDescent="0.25">
      <c r="B71" s="2"/>
      <c r="C71" s="2"/>
      <c r="D71" s="2"/>
      <c r="E71" s="2"/>
      <c r="F71" s="2"/>
      <c r="G71" s="2"/>
      <c r="H71" s="2"/>
      <c r="I71" s="2"/>
      <c r="J71" s="2"/>
      <c r="K71" s="2"/>
      <c r="L71" s="2"/>
      <c r="M71" s="2"/>
      <c r="N71" s="2"/>
      <c r="O71" s="2"/>
      <c r="P71" s="2"/>
      <c r="Q71" s="2"/>
    </row>
    <row r="72" spans="2:17" x14ac:dyDescent="0.25">
      <c r="B72" s="2"/>
      <c r="C72" s="2"/>
      <c r="D72" s="2"/>
      <c r="E72" s="2"/>
      <c r="F72" s="2"/>
      <c r="G72" s="2"/>
      <c r="H72" s="2"/>
      <c r="I72" s="2"/>
      <c r="J72" s="2"/>
      <c r="K72" s="2"/>
      <c r="L72" s="2"/>
      <c r="M72" s="2"/>
      <c r="N72" s="2"/>
      <c r="O72" s="2"/>
      <c r="P72" s="2"/>
      <c r="Q72" s="2"/>
    </row>
    <row r="73" spans="2:17" x14ac:dyDescent="0.25">
      <c r="B73" s="2"/>
      <c r="C73" s="2"/>
      <c r="D73" s="2"/>
      <c r="E73" s="2"/>
      <c r="F73" s="2"/>
      <c r="G73" s="2"/>
      <c r="H73" s="2"/>
      <c r="I73" s="2"/>
      <c r="J73" s="2"/>
      <c r="K73" s="2"/>
      <c r="L73" s="2"/>
      <c r="M73" s="2"/>
      <c r="N73" s="2"/>
      <c r="O73" s="2"/>
      <c r="P73" s="2"/>
      <c r="Q73" s="2"/>
    </row>
    <row r="74" spans="2:17" x14ac:dyDescent="0.25">
      <c r="B74" s="2"/>
      <c r="C74" s="2"/>
      <c r="D74" s="2"/>
      <c r="E74" s="2"/>
      <c r="F74" s="2"/>
      <c r="G74" s="2"/>
      <c r="H74" s="2"/>
      <c r="I74" s="2"/>
      <c r="J74" s="2"/>
      <c r="K74" s="2"/>
      <c r="L74" s="2"/>
      <c r="M74" s="2"/>
      <c r="N74" s="2"/>
      <c r="O74" s="2"/>
      <c r="P74" s="2"/>
      <c r="Q74" s="2"/>
    </row>
    <row r="75" spans="2:17" x14ac:dyDescent="0.25">
      <c r="B75" s="2"/>
      <c r="C75" s="2"/>
      <c r="D75" s="2"/>
      <c r="E75" s="2"/>
      <c r="F75" s="2"/>
      <c r="G75" s="2"/>
      <c r="H75" s="2"/>
      <c r="I75" s="2"/>
      <c r="J75" s="2"/>
      <c r="K75" s="2"/>
      <c r="L75" s="2"/>
      <c r="M75" s="2"/>
      <c r="N75" s="2"/>
      <c r="O75" s="2"/>
      <c r="P75" s="2"/>
      <c r="Q75" s="2"/>
    </row>
    <row r="76" spans="2:17" x14ac:dyDescent="0.25">
      <c r="B76" s="2"/>
      <c r="C76" s="2"/>
      <c r="D76" s="2"/>
      <c r="E76" s="2"/>
      <c r="F76" s="2"/>
      <c r="G76" s="2"/>
      <c r="H76" s="2"/>
      <c r="I76" s="2"/>
      <c r="J76" s="2"/>
      <c r="K76" s="2"/>
      <c r="L76" s="2"/>
      <c r="M76" s="2"/>
      <c r="N76" s="2"/>
      <c r="O76" s="2"/>
      <c r="P76" s="2"/>
      <c r="Q76" s="2"/>
    </row>
    <row r="77" spans="2:17" x14ac:dyDescent="0.25">
      <c r="B77" s="2"/>
      <c r="C77" s="2"/>
      <c r="D77" s="2"/>
      <c r="E77" s="2"/>
      <c r="F77" s="2"/>
      <c r="G77" s="2"/>
      <c r="H77" s="2"/>
      <c r="I77" s="2"/>
      <c r="J77" s="2"/>
      <c r="K77" s="2"/>
      <c r="L77" s="2"/>
      <c r="M77" s="2"/>
      <c r="N77" s="2"/>
      <c r="O77" s="2"/>
      <c r="P77" s="2"/>
      <c r="Q77" s="2"/>
    </row>
    <row r="78" spans="2:17" x14ac:dyDescent="0.25">
      <c r="B78" s="2"/>
      <c r="C78" s="2"/>
      <c r="D78" s="2"/>
      <c r="E78" s="2"/>
      <c r="F78" s="2"/>
      <c r="G78" s="2"/>
      <c r="H78" s="2"/>
      <c r="I78" s="2"/>
      <c r="J78" s="2"/>
      <c r="K78" s="2"/>
      <c r="L78" s="2"/>
      <c r="M78" s="2"/>
      <c r="N78" s="2"/>
      <c r="O78" s="2"/>
      <c r="P78" s="2"/>
      <c r="Q78" s="2"/>
    </row>
    <row r="79" spans="2:17" x14ac:dyDescent="0.25">
      <c r="B79" s="2"/>
      <c r="C79" s="2"/>
      <c r="D79" s="2"/>
      <c r="E79" s="2"/>
      <c r="F79" s="2"/>
      <c r="G79" s="2"/>
      <c r="H79" s="2"/>
      <c r="I79" s="2"/>
      <c r="J79" s="2"/>
      <c r="K79" s="2"/>
      <c r="L79" s="2"/>
      <c r="M79" s="2"/>
      <c r="N79" s="2"/>
      <c r="O79" s="2"/>
      <c r="P79" s="2"/>
      <c r="Q79" s="2"/>
    </row>
    <row r="80" spans="2:17" x14ac:dyDescent="0.25">
      <c r="B80" s="2"/>
      <c r="C80" s="2"/>
      <c r="D80" s="2"/>
      <c r="E80" s="2"/>
      <c r="F80" s="2"/>
      <c r="G80" s="2"/>
      <c r="H80" s="2"/>
      <c r="I80" s="2"/>
      <c r="J80" s="2"/>
      <c r="K80" s="2"/>
      <c r="L80" s="2"/>
      <c r="M80" s="2"/>
      <c r="N80" s="2"/>
      <c r="O80" s="2"/>
      <c r="P80" s="2"/>
      <c r="Q80" s="2"/>
    </row>
    <row r="81" spans="2:17" x14ac:dyDescent="0.25">
      <c r="B81" s="2"/>
      <c r="C81" s="2"/>
      <c r="D81" s="2"/>
      <c r="E81" s="2"/>
      <c r="F81" s="2"/>
      <c r="G81" s="2"/>
      <c r="H81" s="2"/>
      <c r="I81" s="2"/>
      <c r="J81" s="2"/>
      <c r="K81" s="2"/>
      <c r="L81" s="2"/>
      <c r="M81" s="2"/>
      <c r="N81" s="2"/>
      <c r="O81" s="2"/>
      <c r="P81" s="2"/>
      <c r="Q81" s="2"/>
    </row>
    <row r="82" spans="2:17" x14ac:dyDescent="0.25">
      <c r="B82" s="2"/>
      <c r="C82" s="2"/>
      <c r="D82" s="2"/>
      <c r="E82" s="2"/>
      <c r="F82" s="2"/>
      <c r="G82" s="2"/>
      <c r="H82" s="2"/>
      <c r="I82" s="2"/>
      <c r="J82" s="2"/>
      <c r="K82" s="2"/>
      <c r="L82" s="2"/>
      <c r="M82" s="2"/>
      <c r="N82" s="2"/>
      <c r="O82" s="2"/>
      <c r="P82" s="2"/>
      <c r="Q82" s="2"/>
    </row>
    <row r="83" spans="2:17" x14ac:dyDescent="0.25">
      <c r="B83" s="2"/>
      <c r="C83" s="2"/>
      <c r="D83" s="2"/>
      <c r="E83" s="2"/>
      <c r="F83" s="2"/>
      <c r="G83" s="2"/>
      <c r="H83" s="2"/>
      <c r="I83" s="2"/>
      <c r="J83" s="2"/>
      <c r="K83" s="2"/>
      <c r="L83" s="2"/>
      <c r="M83" s="2"/>
      <c r="N83" s="2"/>
      <c r="O83" s="2"/>
      <c r="P83" s="2"/>
      <c r="Q83" s="2"/>
    </row>
    <row r="84" spans="2:17" x14ac:dyDescent="0.25">
      <c r="B84" s="2"/>
      <c r="C84" s="2"/>
      <c r="D84" s="2"/>
      <c r="E84" s="2"/>
      <c r="F84" s="2"/>
      <c r="G84" s="2"/>
      <c r="H84" s="2"/>
      <c r="I84" s="2"/>
      <c r="J84" s="2"/>
      <c r="K84" s="2"/>
      <c r="L84" s="2"/>
      <c r="M84" s="2"/>
      <c r="N84" s="2"/>
      <c r="O84" s="2"/>
      <c r="P84" s="2"/>
      <c r="Q84" s="2"/>
    </row>
    <row r="85" spans="2:17" x14ac:dyDescent="0.25">
      <c r="B85" s="2"/>
      <c r="C85" s="2"/>
      <c r="D85" s="2"/>
      <c r="E85" s="2"/>
      <c r="F85" s="2"/>
      <c r="G85" s="2"/>
      <c r="H85" s="2"/>
      <c r="I85" s="2"/>
      <c r="J85" s="2"/>
      <c r="K85" s="2"/>
      <c r="L85" s="2"/>
      <c r="M85" s="2"/>
      <c r="N85" s="2"/>
      <c r="O85" s="2"/>
      <c r="P85" s="2"/>
      <c r="Q85" s="2"/>
    </row>
    <row r="86" spans="2:17" x14ac:dyDescent="0.25">
      <c r="B86" s="2"/>
      <c r="C86" s="2"/>
      <c r="D86" s="2"/>
      <c r="E86" s="2"/>
      <c r="F86" s="2"/>
      <c r="G86" s="2"/>
      <c r="H86" s="2"/>
      <c r="I86" s="2"/>
      <c r="J86" s="2"/>
      <c r="K86" s="2"/>
      <c r="L86" s="2"/>
      <c r="M86" s="2"/>
      <c r="N86" s="2"/>
      <c r="O86" s="2"/>
      <c r="P86" s="2"/>
      <c r="Q86" s="2"/>
    </row>
    <row r="87" spans="2:17" x14ac:dyDescent="0.25">
      <c r="B87" s="2"/>
      <c r="C87" s="2"/>
      <c r="D87" s="2"/>
      <c r="E87" s="2"/>
      <c r="F87" s="2"/>
      <c r="G87" s="2"/>
      <c r="H87" s="2"/>
      <c r="I87" s="2"/>
      <c r="J87" s="2"/>
      <c r="K87" s="2"/>
      <c r="L87" s="2"/>
      <c r="M87" s="2"/>
      <c r="N87" s="2"/>
      <c r="O87" s="2"/>
      <c r="P87" s="2"/>
      <c r="Q87" s="2"/>
    </row>
    <row r="88" spans="2:17" x14ac:dyDescent="0.25">
      <c r="B88" s="2"/>
      <c r="C88" s="2"/>
      <c r="D88" s="2"/>
      <c r="E88" s="2"/>
      <c r="F88" s="2"/>
      <c r="G88" s="2"/>
      <c r="H88" s="2"/>
      <c r="I88" s="2"/>
      <c r="J88" s="2"/>
      <c r="K88" s="2"/>
      <c r="L88" s="2"/>
      <c r="M88" s="2"/>
      <c r="N88" s="2"/>
      <c r="O88" s="2"/>
      <c r="P88" s="2"/>
      <c r="Q88" s="2"/>
    </row>
    <row r="89" spans="2:17" x14ac:dyDescent="0.25">
      <c r="B89" s="2"/>
      <c r="C89" s="2"/>
      <c r="D89" s="2"/>
      <c r="E89" s="2"/>
      <c r="F89" s="2"/>
      <c r="G89" s="2"/>
      <c r="H89" s="2"/>
      <c r="I89" s="2"/>
      <c r="J89" s="2"/>
      <c r="K89" s="2"/>
      <c r="L89" s="2"/>
      <c r="M89" s="2"/>
      <c r="N89" s="2"/>
      <c r="O89" s="2"/>
      <c r="P89" s="2"/>
      <c r="Q89" s="2"/>
    </row>
    <row r="90" spans="2:17" x14ac:dyDescent="0.25">
      <c r="B90" s="2"/>
      <c r="C90" s="2"/>
      <c r="D90" s="2"/>
      <c r="E90" s="2"/>
      <c r="F90" s="2"/>
      <c r="G90" s="2"/>
      <c r="H90" s="2"/>
      <c r="I90" s="2"/>
      <c r="J90" s="2"/>
      <c r="K90" s="2"/>
      <c r="L90" s="2"/>
      <c r="M90" s="2"/>
      <c r="N90" s="2"/>
      <c r="O90" s="2"/>
      <c r="P90" s="2"/>
      <c r="Q90" s="2"/>
    </row>
    <row r="91" spans="2:17" x14ac:dyDescent="0.25">
      <c r="B91" s="2"/>
      <c r="C91" s="2"/>
      <c r="D91" s="2"/>
      <c r="E91" s="2"/>
      <c r="F91" s="2"/>
      <c r="G91" s="2"/>
      <c r="H91" s="2"/>
      <c r="I91" s="2"/>
      <c r="J91" s="2"/>
      <c r="K91" s="2"/>
      <c r="L91" s="2"/>
      <c r="M91" s="2"/>
      <c r="N91" s="2"/>
      <c r="O91" s="2"/>
      <c r="P91" s="2"/>
      <c r="Q91" s="2"/>
    </row>
    <row r="92" spans="2:17" x14ac:dyDescent="0.25">
      <c r="B92" s="2"/>
      <c r="C92" s="2"/>
      <c r="D92" s="2"/>
      <c r="E92" s="2"/>
      <c r="F92" s="2"/>
      <c r="G92" s="2"/>
      <c r="H92" s="2"/>
      <c r="I92" s="2"/>
      <c r="J92" s="2"/>
      <c r="K92" s="2"/>
      <c r="L92" s="2"/>
      <c r="M92" s="2"/>
      <c r="N92" s="2"/>
      <c r="O92" s="2"/>
      <c r="P92" s="2"/>
      <c r="Q92" s="2"/>
    </row>
    <row r="93" spans="2:17" x14ac:dyDescent="0.25">
      <c r="B93" s="2"/>
      <c r="C93" s="2"/>
      <c r="D93" s="2"/>
      <c r="E93" s="2"/>
      <c r="F93" s="2"/>
      <c r="G93" s="2"/>
      <c r="H93" s="2"/>
      <c r="I93" s="2"/>
      <c r="J93" s="2"/>
      <c r="K93" s="2"/>
      <c r="L93" s="2"/>
      <c r="M93" s="2"/>
      <c r="N93" s="2"/>
      <c r="O93" s="2"/>
      <c r="P93" s="2"/>
      <c r="Q93" s="2"/>
    </row>
    <row r="94" spans="2:17" x14ac:dyDescent="0.25">
      <c r="B94" s="2"/>
      <c r="C94" s="2"/>
      <c r="D94" s="2"/>
      <c r="E94" s="2"/>
      <c r="F94" s="2"/>
      <c r="G94" s="2"/>
      <c r="H94" s="2"/>
      <c r="I94" s="2"/>
      <c r="J94" s="2"/>
      <c r="K94" s="2"/>
      <c r="L94" s="2"/>
      <c r="M94" s="2"/>
      <c r="N94" s="2"/>
      <c r="O94" s="2"/>
      <c r="P94" s="2"/>
      <c r="Q94" s="2"/>
    </row>
    <row r="95" spans="2:17" x14ac:dyDescent="0.25">
      <c r="B95" s="2"/>
      <c r="C95" s="2"/>
      <c r="D95" s="2"/>
      <c r="E95" s="2"/>
      <c r="F95" s="2"/>
      <c r="G95" s="2"/>
      <c r="H95" s="2"/>
      <c r="I95" s="2"/>
      <c r="J95" s="2"/>
      <c r="K95" s="2"/>
      <c r="L95" s="2"/>
      <c r="M95" s="2"/>
      <c r="N95" s="2"/>
      <c r="O95" s="2"/>
      <c r="P95" s="2"/>
      <c r="Q95" s="2"/>
    </row>
    <row r="96" spans="2:17" x14ac:dyDescent="0.25">
      <c r="B96" s="2"/>
      <c r="C96" s="2"/>
      <c r="D96" s="2"/>
      <c r="E96" s="2"/>
      <c r="F96" s="2"/>
      <c r="G96" s="2"/>
      <c r="H96" s="2"/>
      <c r="I96" s="2"/>
      <c r="J96" s="2"/>
      <c r="K96" s="2"/>
      <c r="L96" s="2"/>
      <c r="M96" s="2"/>
      <c r="N96" s="2"/>
      <c r="O96" s="2"/>
      <c r="P96" s="2"/>
      <c r="Q96" s="2"/>
    </row>
    <row r="97" spans="2:17" x14ac:dyDescent="0.25">
      <c r="B97" s="2"/>
      <c r="C97" s="2"/>
      <c r="D97" s="2"/>
      <c r="E97" s="2"/>
      <c r="F97" s="2"/>
      <c r="G97" s="2"/>
      <c r="H97" s="2"/>
      <c r="I97" s="2"/>
      <c r="J97" s="2"/>
      <c r="K97" s="2"/>
      <c r="L97" s="2"/>
      <c r="M97" s="2"/>
      <c r="N97" s="2"/>
      <c r="O97" s="2"/>
      <c r="P97" s="2"/>
      <c r="Q97" s="2"/>
    </row>
    <row r="98" spans="2:17" x14ac:dyDescent="0.25">
      <c r="B98" s="2"/>
      <c r="C98" s="2"/>
      <c r="D98" s="2"/>
      <c r="E98" s="2"/>
      <c r="F98" s="2"/>
      <c r="G98" s="2"/>
      <c r="H98" s="2"/>
      <c r="I98" s="2"/>
      <c r="J98" s="2"/>
      <c r="K98" s="2"/>
      <c r="L98" s="2"/>
      <c r="M98" s="2"/>
      <c r="N98" s="2"/>
      <c r="O98" s="2"/>
      <c r="P98" s="2"/>
      <c r="Q98" s="2"/>
    </row>
    <row r="99" spans="2:17" x14ac:dyDescent="0.25">
      <c r="B99" s="2"/>
      <c r="C99" s="2"/>
      <c r="D99" s="2"/>
      <c r="E99" s="2"/>
      <c r="F99" s="2"/>
      <c r="G99" s="2"/>
      <c r="H99" s="2"/>
      <c r="I99" s="2"/>
      <c r="J99" s="2"/>
      <c r="K99" s="2"/>
      <c r="L99" s="2"/>
      <c r="M99" s="2"/>
      <c r="N99" s="2"/>
      <c r="O99" s="2"/>
      <c r="P99" s="2"/>
      <c r="Q99" s="2"/>
    </row>
    <row r="100" spans="2:17" x14ac:dyDescent="0.25">
      <c r="B100" s="2"/>
      <c r="C100" s="2"/>
      <c r="D100" s="2"/>
      <c r="E100" s="2"/>
      <c r="F100" s="2"/>
      <c r="G100" s="2"/>
      <c r="H100" s="2"/>
      <c r="I100" s="2"/>
      <c r="J100" s="2"/>
      <c r="K100" s="2"/>
      <c r="L100" s="2"/>
      <c r="M100" s="2"/>
      <c r="N100" s="2"/>
      <c r="O100" s="2"/>
      <c r="P100" s="2"/>
      <c r="Q100" s="2"/>
    </row>
    <row r="101" spans="2:17" x14ac:dyDescent="0.25">
      <c r="B101" s="2"/>
      <c r="C101" s="2"/>
      <c r="D101" s="2"/>
      <c r="E101" s="2"/>
      <c r="F101" s="2"/>
      <c r="G101" s="2"/>
      <c r="H101" s="2"/>
      <c r="I101" s="2"/>
      <c r="J101" s="2"/>
      <c r="K101" s="2"/>
      <c r="L101" s="2"/>
      <c r="M101" s="2"/>
      <c r="N101" s="2"/>
      <c r="O101" s="2"/>
      <c r="P101" s="2"/>
      <c r="Q101" s="2"/>
    </row>
    <row r="102" spans="2:17" x14ac:dyDescent="0.25">
      <c r="B102" s="2"/>
      <c r="C102" s="2"/>
      <c r="D102" s="2"/>
      <c r="E102" s="2"/>
      <c r="F102" s="2"/>
      <c r="G102" s="2"/>
      <c r="H102" s="2"/>
      <c r="I102" s="2"/>
      <c r="J102" s="2"/>
      <c r="K102" s="2"/>
      <c r="L102" s="2"/>
      <c r="M102" s="2"/>
      <c r="N102" s="2"/>
      <c r="O102" s="2"/>
      <c r="P102" s="2"/>
      <c r="Q102" s="2"/>
    </row>
    <row r="103" spans="2:17" x14ac:dyDescent="0.25">
      <c r="B103" s="2"/>
      <c r="C103" s="2"/>
      <c r="D103" s="2"/>
      <c r="E103" s="2"/>
      <c r="F103" s="2"/>
      <c r="G103" s="2"/>
      <c r="H103" s="2"/>
      <c r="I103" s="2"/>
      <c r="J103" s="2"/>
      <c r="K103" s="2"/>
      <c r="L103" s="2"/>
      <c r="M103" s="2"/>
      <c r="N103" s="2"/>
      <c r="O103" s="2"/>
      <c r="P103" s="2"/>
      <c r="Q103" s="2"/>
    </row>
    <row r="104" spans="2:17" x14ac:dyDescent="0.25">
      <c r="B104" s="38"/>
      <c r="C104" s="38"/>
      <c r="D104" s="2"/>
      <c r="E104" s="2"/>
      <c r="F104" s="2"/>
      <c r="G104" s="2"/>
      <c r="H104" s="2"/>
      <c r="I104" s="2"/>
      <c r="J104" s="2"/>
      <c r="K104" s="2"/>
      <c r="L104" s="2"/>
      <c r="M104" s="2"/>
      <c r="N104" s="2"/>
      <c r="O104" s="2"/>
      <c r="P104" s="2"/>
      <c r="Q104" s="2"/>
    </row>
    <row r="105" spans="2:17" x14ac:dyDescent="0.25">
      <c r="B105" s="38"/>
      <c r="C105" s="38"/>
      <c r="D105" s="2"/>
      <c r="E105" s="2"/>
      <c r="F105" s="2"/>
      <c r="G105" s="2"/>
      <c r="H105" s="2"/>
      <c r="I105" s="2"/>
      <c r="J105" s="2"/>
      <c r="K105" s="2"/>
      <c r="L105" s="2"/>
      <c r="M105" s="2"/>
      <c r="N105" s="2"/>
      <c r="O105" s="2"/>
      <c r="P105" s="2"/>
      <c r="Q105" s="2"/>
    </row>
    <row r="106" spans="2:17" x14ac:dyDescent="0.25">
      <c r="B106" s="2"/>
      <c r="C106" s="2"/>
      <c r="D106" s="2"/>
      <c r="E106" s="2"/>
      <c r="F106" s="2"/>
      <c r="G106" s="2"/>
      <c r="H106" s="2"/>
      <c r="I106" s="2"/>
      <c r="J106" s="2"/>
      <c r="K106" s="2"/>
      <c r="L106" s="2"/>
      <c r="M106" s="2"/>
      <c r="N106" s="2"/>
      <c r="O106" s="2"/>
      <c r="P106" s="2"/>
      <c r="Q106" s="2"/>
    </row>
    <row r="107" spans="2:17" x14ac:dyDescent="0.25">
      <c r="B107" s="2"/>
      <c r="C107" s="2"/>
      <c r="D107" s="2"/>
      <c r="E107" s="2"/>
      <c r="F107" s="2"/>
      <c r="G107" s="2"/>
      <c r="H107" s="2"/>
      <c r="I107" s="2"/>
      <c r="J107" s="2"/>
      <c r="K107" s="2"/>
      <c r="L107" s="2"/>
      <c r="M107" s="2"/>
      <c r="N107" s="2"/>
      <c r="O107" s="2"/>
      <c r="P107" s="2"/>
      <c r="Q107" s="2"/>
    </row>
    <row r="108" spans="2:17" x14ac:dyDescent="0.25">
      <c r="B108" s="2"/>
      <c r="C108" s="2"/>
      <c r="D108" s="2"/>
      <c r="E108" s="2"/>
      <c r="F108" s="2"/>
      <c r="G108" s="2"/>
      <c r="H108" s="2"/>
      <c r="I108" s="2"/>
      <c r="J108" s="2"/>
      <c r="K108" s="2"/>
      <c r="L108" s="2"/>
      <c r="M108" s="2"/>
      <c r="N108" s="2"/>
      <c r="O108" s="2"/>
      <c r="P108" s="2"/>
      <c r="Q108" s="2"/>
    </row>
    <row r="109" spans="2:17" x14ac:dyDescent="0.25">
      <c r="B109" s="2"/>
      <c r="C109" s="2"/>
      <c r="D109" s="2"/>
      <c r="E109" s="2"/>
      <c r="F109" s="2"/>
      <c r="G109" s="2"/>
      <c r="H109" s="2"/>
      <c r="I109" s="2"/>
      <c r="J109" s="2"/>
      <c r="K109" s="2"/>
      <c r="L109" s="2"/>
      <c r="M109" s="2"/>
      <c r="N109" s="2"/>
      <c r="O109" s="2"/>
      <c r="P109" s="2"/>
      <c r="Q109" s="2"/>
    </row>
    <row r="110" spans="2:17" x14ac:dyDescent="0.25">
      <c r="B110" s="2"/>
      <c r="C110" s="2"/>
      <c r="D110" s="2"/>
      <c r="E110" s="2"/>
      <c r="F110" s="2"/>
      <c r="G110" s="2"/>
      <c r="H110" s="2"/>
      <c r="I110" s="2"/>
      <c r="J110" s="2"/>
      <c r="K110" s="2"/>
      <c r="L110" s="2"/>
      <c r="M110" s="2"/>
      <c r="N110" s="2"/>
      <c r="O110" s="2"/>
      <c r="P110" s="2"/>
      <c r="Q110" s="2"/>
    </row>
    <row r="111" spans="2:17" x14ac:dyDescent="0.25">
      <c r="B111" s="2"/>
      <c r="C111" s="2"/>
      <c r="D111" s="2"/>
      <c r="E111" s="2"/>
      <c r="F111" s="2"/>
      <c r="G111" s="2"/>
      <c r="H111" s="2"/>
      <c r="I111" s="2"/>
      <c r="J111" s="2"/>
      <c r="K111" s="2"/>
      <c r="L111" s="2"/>
      <c r="M111" s="2"/>
      <c r="N111" s="2"/>
      <c r="O111" s="2"/>
      <c r="P111" s="2"/>
      <c r="Q111" s="2"/>
    </row>
    <row r="112" spans="2:17" x14ac:dyDescent="0.25">
      <c r="B112" s="2"/>
      <c r="C112" s="2"/>
      <c r="D112" s="2"/>
      <c r="E112" s="2"/>
      <c r="F112" s="2"/>
      <c r="G112" s="2"/>
      <c r="H112" s="2"/>
      <c r="I112" s="2"/>
      <c r="J112" s="2"/>
      <c r="K112" s="2"/>
      <c r="L112" s="2"/>
      <c r="M112" s="2"/>
      <c r="N112" s="2"/>
      <c r="O112" s="2"/>
      <c r="P112" s="2"/>
      <c r="Q112" s="2"/>
    </row>
    <row r="113" spans="2:17" x14ac:dyDescent="0.25">
      <c r="B113" s="2"/>
      <c r="C113" s="2"/>
      <c r="D113" s="2"/>
      <c r="E113" s="2"/>
      <c r="F113" s="2"/>
      <c r="G113" s="2"/>
      <c r="H113" s="2"/>
      <c r="I113" s="2"/>
      <c r="J113" s="2"/>
      <c r="K113" s="2"/>
      <c r="L113" s="2"/>
      <c r="M113" s="2"/>
      <c r="N113" s="2"/>
      <c r="O113" s="2"/>
      <c r="P113" s="2"/>
      <c r="Q113" s="2"/>
    </row>
    <row r="114" spans="2:17" x14ac:dyDescent="0.25">
      <c r="B114" s="2"/>
      <c r="C114" s="2"/>
      <c r="D114" s="2"/>
      <c r="E114" s="2"/>
      <c r="F114" s="2"/>
      <c r="G114" s="2"/>
      <c r="H114" s="2"/>
      <c r="I114" s="2"/>
      <c r="J114" s="2"/>
      <c r="K114" s="2"/>
      <c r="L114" s="2"/>
      <c r="M114" s="2"/>
      <c r="N114" s="2"/>
      <c r="O114" s="2"/>
      <c r="P114" s="2"/>
      <c r="Q114" s="2"/>
    </row>
    <row r="115" spans="2:17" x14ac:dyDescent="0.25">
      <c r="B115" s="2"/>
      <c r="C115" s="2"/>
      <c r="D115" s="2"/>
      <c r="E115" s="2"/>
      <c r="F115" s="2"/>
      <c r="G115" s="2"/>
      <c r="H115" s="2"/>
      <c r="I115" s="2"/>
      <c r="J115" s="2"/>
      <c r="K115" s="2"/>
      <c r="L115" s="2"/>
      <c r="M115" s="2"/>
      <c r="N115" s="2"/>
      <c r="O115" s="2"/>
      <c r="P115" s="2"/>
      <c r="Q115" s="2"/>
    </row>
    <row r="116" spans="2:17" x14ac:dyDescent="0.25">
      <c r="B116" s="2"/>
      <c r="C116" s="2"/>
      <c r="D116" s="2"/>
      <c r="E116" s="2"/>
      <c r="F116" s="2"/>
      <c r="G116" s="2"/>
      <c r="H116" s="2"/>
      <c r="I116" s="2"/>
      <c r="J116" s="2"/>
      <c r="K116" s="2"/>
      <c r="L116" s="2"/>
      <c r="M116" s="2"/>
      <c r="N116" s="2"/>
      <c r="O116" s="2"/>
      <c r="P116" s="2"/>
      <c r="Q116" s="2"/>
    </row>
    <row r="117" spans="2:17" x14ac:dyDescent="0.25">
      <c r="B117" s="2"/>
      <c r="C117" s="2"/>
      <c r="D117" s="2"/>
      <c r="E117" s="2"/>
      <c r="F117" s="2"/>
      <c r="G117" s="2"/>
      <c r="H117" s="2"/>
      <c r="I117" s="2"/>
      <c r="J117" s="2"/>
      <c r="K117" s="2"/>
      <c r="L117" s="2"/>
      <c r="M117" s="2"/>
      <c r="N117" s="2"/>
      <c r="O117" s="2"/>
      <c r="P117" s="2"/>
      <c r="Q117" s="2"/>
    </row>
    <row r="118" spans="2:17" x14ac:dyDescent="0.25">
      <c r="B118" s="2"/>
      <c r="C118" s="2"/>
      <c r="D118" s="2"/>
      <c r="E118" s="2"/>
      <c r="F118" s="2"/>
      <c r="G118" s="2"/>
      <c r="H118" s="2"/>
      <c r="I118" s="2"/>
      <c r="J118" s="2"/>
      <c r="K118" s="2"/>
      <c r="L118" s="2"/>
      <c r="M118" s="2"/>
      <c r="N118" s="2"/>
      <c r="O118" s="2"/>
      <c r="P118" s="2"/>
      <c r="Q118" s="2"/>
    </row>
    <row r="119" spans="2:17" x14ac:dyDescent="0.25">
      <c r="B119" s="2"/>
      <c r="C119" s="2"/>
      <c r="D119" s="2"/>
      <c r="E119" s="2"/>
      <c r="F119" s="2"/>
      <c r="G119" s="2"/>
      <c r="H119" s="2"/>
      <c r="I119" s="2"/>
      <c r="J119" s="2"/>
      <c r="K119" s="2"/>
      <c r="L119" s="2"/>
      <c r="M119" s="2"/>
      <c r="N119" s="2"/>
      <c r="O119" s="2"/>
      <c r="P119" s="2"/>
      <c r="Q119" s="2"/>
    </row>
    <row r="120" spans="2:17" x14ac:dyDescent="0.25">
      <c r="B120" s="2"/>
      <c r="C120" s="2"/>
      <c r="D120" s="2"/>
      <c r="E120" s="2"/>
      <c r="F120" s="2"/>
      <c r="G120" s="2"/>
      <c r="H120" s="2"/>
      <c r="I120" s="2"/>
      <c r="J120" s="2"/>
      <c r="K120" s="2"/>
      <c r="L120" s="2"/>
      <c r="M120" s="2"/>
      <c r="N120" s="2"/>
      <c r="O120" s="2"/>
      <c r="P120" s="2"/>
      <c r="Q120" s="2"/>
    </row>
    <row r="121" spans="2:17" x14ac:dyDescent="0.25">
      <c r="B121" s="2"/>
      <c r="C121" s="2"/>
      <c r="D121" s="2"/>
      <c r="E121" s="2"/>
      <c r="F121" s="2"/>
      <c r="G121" s="2"/>
      <c r="H121" s="2"/>
      <c r="I121" s="2"/>
      <c r="J121" s="2"/>
      <c r="K121" s="2"/>
      <c r="L121" s="2"/>
      <c r="M121" s="2"/>
      <c r="N121" s="2"/>
      <c r="O121" s="2"/>
      <c r="P121" s="2"/>
      <c r="Q121" s="2"/>
    </row>
    <row r="122" spans="2:17" x14ac:dyDescent="0.25">
      <c r="B122" s="2"/>
      <c r="C122" s="2"/>
      <c r="D122" s="2"/>
      <c r="E122" s="2"/>
      <c r="F122" s="2"/>
      <c r="G122" s="2"/>
      <c r="H122" s="2"/>
      <c r="I122" s="2"/>
      <c r="J122" s="2"/>
      <c r="K122" s="2"/>
      <c r="L122" s="2"/>
      <c r="M122" s="2"/>
      <c r="N122" s="2"/>
      <c r="O122" s="2"/>
      <c r="P122" s="2"/>
      <c r="Q122" s="2"/>
    </row>
    <row r="123" spans="2:17" x14ac:dyDescent="0.25">
      <c r="B123" s="2"/>
      <c r="C123" s="2"/>
      <c r="D123" s="2"/>
      <c r="E123" s="2"/>
      <c r="F123" s="2"/>
      <c r="G123" s="2"/>
      <c r="H123" s="2"/>
      <c r="I123" s="2"/>
      <c r="J123" s="2"/>
      <c r="K123" s="2"/>
      <c r="L123" s="2"/>
      <c r="M123" s="2"/>
      <c r="N123" s="2"/>
      <c r="O123" s="2"/>
      <c r="P123" s="2"/>
      <c r="Q123" s="2"/>
    </row>
    <row r="124" spans="2:17" x14ac:dyDescent="0.25">
      <c r="B124" s="2"/>
      <c r="C124" s="2"/>
      <c r="D124" s="2"/>
      <c r="E124" s="2"/>
      <c r="F124" s="2"/>
      <c r="G124" s="2"/>
      <c r="H124" s="2"/>
      <c r="I124" s="2"/>
      <c r="J124" s="2"/>
      <c r="K124" s="2"/>
      <c r="L124" s="2"/>
      <c r="M124" s="2"/>
      <c r="N124" s="2"/>
      <c r="O124" s="2"/>
      <c r="P124" s="2"/>
      <c r="Q124" s="2"/>
    </row>
    <row r="125" spans="2:17" x14ac:dyDescent="0.25">
      <c r="B125" s="2"/>
      <c r="C125" s="2"/>
      <c r="D125" s="2"/>
      <c r="E125" s="2"/>
      <c r="F125" s="2"/>
      <c r="G125" s="2"/>
      <c r="H125" s="2"/>
      <c r="I125" s="2"/>
      <c r="J125" s="2"/>
      <c r="K125" s="2"/>
      <c r="L125" s="2"/>
      <c r="M125" s="2"/>
      <c r="N125" s="2"/>
      <c r="O125" s="2"/>
      <c r="P125" s="2"/>
      <c r="Q125" s="2"/>
    </row>
    <row r="126" spans="2:17" x14ac:dyDescent="0.25">
      <c r="B126" s="2"/>
      <c r="C126" s="2"/>
      <c r="D126" s="2"/>
      <c r="E126" s="2"/>
      <c r="F126" s="2"/>
      <c r="G126" s="2"/>
      <c r="H126" s="2"/>
      <c r="I126" s="2"/>
      <c r="J126" s="2"/>
      <c r="K126" s="2"/>
      <c r="L126" s="2"/>
      <c r="M126" s="2"/>
      <c r="N126" s="2"/>
      <c r="O126" s="2"/>
      <c r="P126" s="2"/>
      <c r="Q126" s="2"/>
    </row>
    <row r="127" spans="2:17" x14ac:dyDescent="0.25">
      <c r="B127" s="2"/>
      <c r="C127" s="2"/>
      <c r="D127" s="2"/>
      <c r="E127" s="2"/>
      <c r="F127" s="2"/>
      <c r="G127" s="2"/>
      <c r="H127" s="2"/>
      <c r="I127" s="2"/>
      <c r="J127" s="2"/>
      <c r="K127" s="2"/>
      <c r="L127" s="2"/>
      <c r="M127" s="2"/>
      <c r="N127" s="2"/>
      <c r="O127" s="2"/>
      <c r="P127" s="2"/>
      <c r="Q127" s="2"/>
    </row>
    <row r="128" spans="2:17" x14ac:dyDescent="0.25">
      <c r="B128" s="2"/>
      <c r="C128" s="2"/>
      <c r="D128" s="2"/>
      <c r="E128" s="2"/>
      <c r="F128" s="2"/>
      <c r="G128" s="2"/>
      <c r="H128" s="2"/>
      <c r="I128" s="2"/>
      <c r="J128" s="2"/>
      <c r="K128" s="2"/>
      <c r="L128" s="2"/>
      <c r="M128" s="2"/>
      <c r="N128" s="2"/>
      <c r="O128" s="2"/>
      <c r="P128" s="2"/>
      <c r="Q128" s="2"/>
    </row>
    <row r="129" spans="2:17" x14ac:dyDescent="0.25">
      <c r="B129" s="2"/>
      <c r="C129" s="2"/>
      <c r="D129" s="2"/>
      <c r="E129" s="2"/>
      <c r="F129" s="2"/>
      <c r="G129" s="2"/>
      <c r="H129" s="2"/>
      <c r="I129" s="2"/>
      <c r="J129" s="2"/>
      <c r="K129" s="2"/>
      <c r="L129" s="2"/>
      <c r="M129" s="2"/>
      <c r="N129" s="2"/>
      <c r="O129" s="2"/>
      <c r="P129" s="2"/>
      <c r="Q129" s="2"/>
    </row>
    <row r="130" spans="2:17" x14ac:dyDescent="0.25">
      <c r="B130" s="2"/>
      <c r="C130" s="2"/>
      <c r="D130" s="2"/>
      <c r="E130" s="2"/>
      <c r="F130" s="2"/>
      <c r="G130" s="2"/>
      <c r="H130" s="2"/>
      <c r="I130" s="2"/>
      <c r="J130" s="2"/>
      <c r="K130" s="2"/>
      <c r="L130" s="2"/>
      <c r="M130" s="2"/>
      <c r="N130" s="2"/>
      <c r="O130" s="2"/>
      <c r="P130" s="2"/>
      <c r="Q130" s="2"/>
    </row>
  </sheetData>
  <autoFilter ref="A4:P130"/>
  <mergeCells count="2">
    <mergeCell ref="B3:D3"/>
    <mergeCell ref="L3:Q3"/>
  </mergeCells>
  <pageMargins left="0.7" right="0.7" top="0.75" bottom="0.75" header="0.3" footer="0.3"/>
  <pageSetup scale="99" fitToHeight="0" orientation="landscape" r:id="rId1"/>
  <headerFooter>
    <oddHeader>&amp;L&amp;"-,Bold"&amp;KFF0000CONFIDENTIAL</oddHeader>
    <oddFooter>&amp;L&amp;9OneCare Vermont FY 2023 ACO Budget Submission&amp;R&amp;9&amp;P of &amp;N</oddFoot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'LISTS--DO NOT DELETE'!$E$4:$E$18</xm:f>
          </x14:formula1>
          <xm:sqref>B5:C130</xm:sqref>
        </x14:dataValidation>
        <x14:dataValidation type="list" allowBlank="1" showInputMessage="1" showErrorMessage="1">
          <x14:formula1>
            <xm:f>'LISTS--DO NOT DELETE'!$F$4:$F$13</xm:f>
          </x14:formula1>
          <xm:sqref>E5:E130</xm:sqref>
        </x14:dataValidation>
        <x14:dataValidation type="list" allowBlank="1" showInputMessage="1" showErrorMessage="1">
          <x14:formula1>
            <xm:f>'LISTS--DO NOT DELETE'!$G$4:$G$20</xm:f>
          </x14:formula1>
          <xm:sqref>G5:G130</xm:sqref>
        </x14:dataValidation>
        <x14:dataValidation type="list" allowBlank="1" showInputMessage="1" showErrorMessage="1">
          <x14:formula1>
            <xm:f>'LISTS--DO NOT DELETE'!$J$4:$J$5</xm:f>
          </x14:formula1>
          <xm:sqref>H5:H130</xm:sqref>
        </x14:dataValidation>
        <x14:dataValidation type="list" allowBlank="1" showInputMessage="1" showErrorMessage="1">
          <x14:formula1>
            <xm:f>'LISTS--DO NOT DELETE'!$H$4:$H$5</xm:f>
          </x14:formula1>
          <xm:sqref>I5:I130 J5:K130</xm:sqref>
        </x14:dataValidation>
        <x14:dataValidation type="list" allowBlank="1" showInputMessage="1" showErrorMessage="1">
          <x14:formula1>
            <xm:f>'LISTS--DO NOT DELETE'!$I$4:$I$9</xm:f>
          </x14:formula1>
          <xm:sqref>L5:Q130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D9D9"/>
    <pageSetUpPr fitToPage="1"/>
  </sheetPr>
  <dimension ref="A1:AA71"/>
  <sheetViews>
    <sheetView topLeftCell="A7" zoomScaleNormal="100" workbookViewId="0">
      <selection activeCell="N3" sqref="N3"/>
    </sheetView>
  </sheetViews>
  <sheetFormatPr defaultColWidth="9.140625" defaultRowHeight="15" x14ac:dyDescent="0.25"/>
  <cols>
    <col min="1" max="1" width="25" customWidth="1"/>
    <col min="2" max="2" width="10.85546875" bestFit="1" customWidth="1"/>
    <col min="3" max="3" width="16.7109375" customWidth="1"/>
    <col min="4" max="4" width="10.140625" customWidth="1"/>
    <col min="5" max="5" width="10.85546875" bestFit="1" customWidth="1"/>
    <col min="6" max="6" width="16.7109375" customWidth="1"/>
    <col min="8" max="8" width="10.85546875" bestFit="1" customWidth="1"/>
    <col min="9" max="9" width="16.7109375" customWidth="1"/>
    <col min="11" max="11" width="10.85546875" bestFit="1" customWidth="1"/>
    <col min="12" max="12" width="16.7109375" customWidth="1"/>
    <col min="14" max="14" width="10.85546875" bestFit="1" customWidth="1"/>
    <col min="15" max="15" width="16.7109375" customWidth="1"/>
    <col min="17" max="17" width="10.85546875" bestFit="1" customWidth="1"/>
    <col min="18" max="18" width="16.7109375" customWidth="1"/>
    <col min="20" max="20" width="10.85546875" bestFit="1" customWidth="1"/>
    <col min="22" max="22" width="16.42578125" customWidth="1"/>
    <col min="23" max="23" width="15" bestFit="1" customWidth="1"/>
    <col min="24" max="24" width="11.42578125" bestFit="1" customWidth="1"/>
    <col min="25" max="25" width="16.42578125" customWidth="1"/>
    <col min="26" max="26" width="13.28515625" customWidth="1"/>
    <col min="27" max="27" width="11.42578125" bestFit="1" customWidth="1"/>
  </cols>
  <sheetData>
    <row r="1" spans="1:27" s="188" customFormat="1" ht="16.5" x14ac:dyDescent="0.3">
      <c r="A1" s="182" t="s">
        <v>223</v>
      </c>
      <c r="B1" s="187"/>
      <c r="C1" s="198"/>
      <c r="D1" s="187"/>
      <c r="E1" s="187"/>
      <c r="F1" s="187"/>
      <c r="G1" s="187"/>
      <c r="H1" s="187"/>
      <c r="I1" s="187"/>
      <c r="J1" s="187"/>
      <c r="K1" s="187"/>
      <c r="L1" s="187"/>
      <c r="M1" s="187"/>
      <c r="N1" s="187"/>
      <c r="O1" s="187"/>
      <c r="P1" s="187"/>
      <c r="Q1" s="187"/>
      <c r="R1" s="187"/>
      <c r="S1" s="187"/>
      <c r="T1" s="187"/>
      <c r="U1" s="187"/>
      <c r="V1" s="187"/>
      <c r="W1" s="187"/>
      <c r="X1" s="187"/>
      <c r="Y1" s="187"/>
      <c r="Z1" s="187"/>
      <c r="AA1" s="187"/>
    </row>
    <row r="2" spans="1:27" s="188" customFormat="1" ht="16.5" x14ac:dyDescent="0.3">
      <c r="A2" s="182" t="s">
        <v>224</v>
      </c>
      <c r="B2" s="187"/>
      <c r="C2" s="271"/>
      <c r="D2" s="271"/>
      <c r="E2" s="271"/>
      <c r="F2" s="187"/>
      <c r="G2" s="187"/>
      <c r="H2" s="187"/>
      <c r="I2" s="187"/>
      <c r="J2" s="187"/>
      <c r="K2" s="187"/>
      <c r="L2" s="187"/>
      <c r="M2" s="187"/>
      <c r="N2" s="187"/>
      <c r="O2" s="187"/>
      <c r="P2" s="187"/>
      <c r="Q2" s="187"/>
      <c r="R2" s="187"/>
      <c r="S2" s="187"/>
      <c r="T2" s="187"/>
      <c r="U2" s="187"/>
      <c r="V2" s="187"/>
      <c r="W2" s="187"/>
      <c r="X2" s="187"/>
      <c r="Y2" s="187"/>
      <c r="Z2" s="187"/>
      <c r="AA2" s="187"/>
    </row>
    <row r="5" spans="1:27" x14ac:dyDescent="0.25">
      <c r="A5" s="378" t="s">
        <v>225</v>
      </c>
      <c r="B5" s="378" t="s">
        <v>15</v>
      </c>
      <c r="C5" s="378"/>
      <c r="D5" s="378"/>
      <c r="E5" s="378" t="s">
        <v>211</v>
      </c>
      <c r="F5" s="378"/>
      <c r="G5" s="378"/>
      <c r="H5" s="378" t="s">
        <v>212</v>
      </c>
      <c r="I5" s="378"/>
      <c r="J5" s="378"/>
      <c r="K5" s="378" t="s">
        <v>17</v>
      </c>
      <c r="L5" s="378"/>
      <c r="M5" s="378"/>
      <c r="N5" s="378" t="s">
        <v>226</v>
      </c>
      <c r="O5" s="378"/>
      <c r="P5" s="378"/>
      <c r="Q5" s="378" t="s">
        <v>18</v>
      </c>
      <c r="R5" s="378"/>
      <c r="S5" s="379"/>
      <c r="T5" s="379" t="s">
        <v>227</v>
      </c>
      <c r="U5" s="380"/>
      <c r="V5" s="378" t="s">
        <v>228</v>
      </c>
      <c r="W5" s="378"/>
      <c r="X5" s="378"/>
      <c r="Y5" s="378" t="s">
        <v>229</v>
      </c>
      <c r="Z5" s="378"/>
      <c r="AA5" s="378"/>
    </row>
    <row r="6" spans="1:27" ht="45" x14ac:dyDescent="0.25">
      <c r="A6" s="378"/>
      <c r="B6" s="103" t="s">
        <v>230</v>
      </c>
      <c r="C6" s="103" t="s">
        <v>231</v>
      </c>
      <c r="D6" s="103" t="s">
        <v>232</v>
      </c>
      <c r="E6" s="103" t="s">
        <v>230</v>
      </c>
      <c r="F6" s="103" t="s">
        <v>231</v>
      </c>
      <c r="G6" s="103" t="s">
        <v>232</v>
      </c>
      <c r="H6" s="103" t="s">
        <v>230</v>
      </c>
      <c r="I6" s="103" t="s">
        <v>231</v>
      </c>
      <c r="J6" s="103" t="s">
        <v>232</v>
      </c>
      <c r="K6" s="103" t="s">
        <v>230</v>
      </c>
      <c r="L6" s="103" t="s">
        <v>231</v>
      </c>
      <c r="M6" s="103" t="s">
        <v>232</v>
      </c>
      <c r="N6" s="103" t="s">
        <v>230</v>
      </c>
      <c r="O6" s="103" t="s">
        <v>231</v>
      </c>
      <c r="P6" s="103" t="s">
        <v>232</v>
      </c>
      <c r="Q6" s="103" t="s">
        <v>230</v>
      </c>
      <c r="R6" s="103" t="s">
        <v>231</v>
      </c>
      <c r="S6" s="103" t="s">
        <v>232</v>
      </c>
      <c r="T6" s="103" t="s">
        <v>230</v>
      </c>
      <c r="U6" s="110" t="s">
        <v>233</v>
      </c>
      <c r="V6" s="103" t="s">
        <v>234</v>
      </c>
      <c r="W6" s="103" t="s">
        <v>235</v>
      </c>
      <c r="X6" s="110" t="s">
        <v>233</v>
      </c>
      <c r="Y6" s="103" t="s">
        <v>236</v>
      </c>
      <c r="Z6" s="103" t="s">
        <v>237</v>
      </c>
      <c r="AA6" s="110" t="s">
        <v>233</v>
      </c>
    </row>
    <row r="7" spans="1:27" x14ac:dyDescent="0.25">
      <c r="A7" s="308" t="s">
        <v>80</v>
      </c>
      <c r="B7" s="255">
        <v>4496</v>
      </c>
      <c r="C7" s="252">
        <v>1504341</v>
      </c>
      <c r="D7" s="256">
        <v>0.03</v>
      </c>
      <c r="E7" s="255">
        <v>5021</v>
      </c>
      <c r="F7" s="252">
        <v>450044</v>
      </c>
      <c r="G7" s="256">
        <v>0.03</v>
      </c>
      <c r="H7" s="255">
        <v>1722</v>
      </c>
      <c r="I7" s="252">
        <v>71543</v>
      </c>
      <c r="J7" s="256">
        <v>0.02</v>
      </c>
      <c r="K7" s="445"/>
      <c r="L7" s="446"/>
      <c r="M7" s="447"/>
      <c r="N7" s="445"/>
      <c r="O7" s="446"/>
      <c r="P7" s="447"/>
      <c r="Q7" s="445"/>
      <c r="R7" s="446"/>
      <c r="S7" s="447"/>
      <c r="T7" s="445"/>
      <c r="U7" s="256">
        <v>6.0784871632121519E-2</v>
      </c>
      <c r="V7" s="257">
        <v>0</v>
      </c>
      <c r="W7" s="252">
        <v>2466512</v>
      </c>
      <c r="X7" s="256">
        <v>6.751620702719717E-2</v>
      </c>
      <c r="Y7" s="257">
        <v>0</v>
      </c>
      <c r="Z7" s="252">
        <v>2466512</v>
      </c>
      <c r="AA7" s="266">
        <v>6.751620702719717E-2</v>
      </c>
    </row>
    <row r="8" spans="1:27" x14ac:dyDescent="0.25">
      <c r="A8" s="309" t="s">
        <v>238</v>
      </c>
      <c r="B8" s="258">
        <v>3374</v>
      </c>
      <c r="C8" s="232">
        <v>60732</v>
      </c>
      <c r="D8" s="259"/>
      <c r="E8" s="258">
        <v>4110</v>
      </c>
      <c r="F8" s="232">
        <v>73980</v>
      </c>
      <c r="G8" s="259"/>
      <c r="H8" s="258" t="s">
        <v>239</v>
      </c>
      <c r="I8" s="260" t="s">
        <v>239</v>
      </c>
      <c r="J8" s="259"/>
      <c r="K8" s="448"/>
      <c r="L8" s="449"/>
      <c r="M8" s="450"/>
      <c r="N8" s="448"/>
      <c r="O8" s="449"/>
      <c r="P8" s="450"/>
      <c r="Q8" s="448"/>
      <c r="R8" s="449"/>
      <c r="S8" s="450"/>
      <c r="T8" s="448"/>
      <c r="U8" s="267"/>
      <c r="V8" s="261"/>
      <c r="W8" s="232">
        <v>171468</v>
      </c>
      <c r="X8" s="267"/>
      <c r="Y8" s="261"/>
      <c r="Z8" s="232">
        <v>171468</v>
      </c>
      <c r="AA8" s="267"/>
    </row>
    <row r="9" spans="1:27" x14ac:dyDescent="0.25">
      <c r="A9" s="309" t="s">
        <v>240</v>
      </c>
      <c r="B9" s="258">
        <v>1122</v>
      </c>
      <c r="C9" s="232">
        <v>20195</v>
      </c>
      <c r="D9" s="259"/>
      <c r="E9" s="258">
        <v>911</v>
      </c>
      <c r="F9" s="232">
        <v>16398</v>
      </c>
      <c r="G9" s="259"/>
      <c r="H9" s="258" t="s">
        <v>239</v>
      </c>
      <c r="I9" s="260" t="s">
        <v>239</v>
      </c>
      <c r="J9" s="259"/>
      <c r="K9" s="448"/>
      <c r="L9" s="449"/>
      <c r="M9" s="450"/>
      <c r="N9" s="448"/>
      <c r="O9" s="449"/>
      <c r="P9" s="450"/>
      <c r="Q9" s="448"/>
      <c r="R9" s="449"/>
      <c r="S9" s="450"/>
      <c r="T9" s="448"/>
      <c r="U9" s="267"/>
      <c r="V9" s="261"/>
      <c r="W9" s="232">
        <v>47483</v>
      </c>
      <c r="X9" s="267"/>
      <c r="Y9" s="261"/>
      <c r="Z9" s="232">
        <v>47483</v>
      </c>
      <c r="AA9" s="267"/>
    </row>
    <row r="10" spans="1:27" x14ac:dyDescent="0.25">
      <c r="A10" s="309" t="s">
        <v>241</v>
      </c>
      <c r="B10" s="258">
        <v>0</v>
      </c>
      <c r="C10" s="232">
        <v>1423414</v>
      </c>
      <c r="D10" s="259"/>
      <c r="E10" s="258">
        <v>0</v>
      </c>
      <c r="F10" s="232">
        <v>359666</v>
      </c>
      <c r="G10" s="259"/>
      <c r="H10" s="258">
        <v>1722</v>
      </c>
      <c r="I10" s="232">
        <v>71543</v>
      </c>
      <c r="J10" s="259"/>
      <c r="K10" s="448"/>
      <c r="L10" s="449"/>
      <c r="M10" s="450"/>
      <c r="N10" s="448"/>
      <c r="O10" s="449"/>
      <c r="P10" s="450"/>
      <c r="Q10" s="448"/>
      <c r="R10" s="449"/>
      <c r="S10" s="450"/>
      <c r="T10" s="448"/>
      <c r="U10" s="267"/>
      <c r="V10" s="261"/>
      <c r="W10" s="232">
        <v>2247560</v>
      </c>
      <c r="X10" s="267"/>
      <c r="Y10" s="261"/>
      <c r="Z10" s="232">
        <v>2247560</v>
      </c>
      <c r="AA10" s="267"/>
    </row>
    <row r="11" spans="1:27" x14ac:dyDescent="0.25">
      <c r="A11" s="308" t="s">
        <v>85</v>
      </c>
      <c r="B11" s="255">
        <v>7341</v>
      </c>
      <c r="C11" s="252">
        <v>2456370</v>
      </c>
      <c r="D11" s="256">
        <v>0.03</v>
      </c>
      <c r="E11" s="255">
        <v>6835</v>
      </c>
      <c r="F11" s="252">
        <v>612637</v>
      </c>
      <c r="G11" s="256">
        <v>0.03</v>
      </c>
      <c r="H11" s="255">
        <v>1952</v>
      </c>
      <c r="I11" s="252">
        <v>81079</v>
      </c>
      <c r="J11" s="256">
        <v>0.02</v>
      </c>
      <c r="K11" s="445"/>
      <c r="L11" s="446"/>
      <c r="M11" s="447"/>
      <c r="N11" s="445"/>
      <c r="O11" s="446"/>
      <c r="P11" s="447"/>
      <c r="Q11" s="445"/>
      <c r="R11" s="446"/>
      <c r="S11" s="447"/>
      <c r="T11" s="445"/>
      <c r="U11" s="256">
        <v>0.11705662194401278</v>
      </c>
      <c r="V11" s="257">
        <v>0</v>
      </c>
      <c r="W11" s="252">
        <v>4789266</v>
      </c>
      <c r="X11" s="256">
        <v>0.13109730451922247</v>
      </c>
      <c r="Y11" s="257">
        <v>0</v>
      </c>
      <c r="Z11" s="252">
        <v>4789266</v>
      </c>
      <c r="AA11" s="266">
        <v>0.13109730451922247</v>
      </c>
    </row>
    <row r="12" spans="1:27" x14ac:dyDescent="0.25">
      <c r="A12" s="309" t="s">
        <v>238</v>
      </c>
      <c r="B12" s="262">
        <v>6423</v>
      </c>
      <c r="C12" s="232">
        <v>115614</v>
      </c>
      <c r="D12" s="259"/>
      <c r="E12" s="262">
        <v>6085</v>
      </c>
      <c r="F12" s="232">
        <v>109530</v>
      </c>
      <c r="G12" s="269"/>
      <c r="H12" s="262" t="s">
        <v>239</v>
      </c>
      <c r="I12" s="232" t="s">
        <v>239</v>
      </c>
      <c r="J12" s="259"/>
      <c r="K12" s="448"/>
      <c r="L12" s="449"/>
      <c r="M12" s="451"/>
      <c r="N12" s="448"/>
      <c r="O12" s="449"/>
      <c r="P12" s="450"/>
      <c r="Q12" s="448"/>
      <c r="R12" s="449"/>
      <c r="S12" s="451"/>
      <c r="T12" s="448"/>
      <c r="U12" s="259"/>
      <c r="V12" s="261"/>
      <c r="W12" s="232">
        <v>403308</v>
      </c>
      <c r="X12" s="259"/>
      <c r="Y12" s="261"/>
      <c r="Z12" s="232">
        <v>403308</v>
      </c>
      <c r="AA12" s="259"/>
    </row>
    <row r="13" spans="1:27" x14ac:dyDescent="0.25">
      <c r="A13" s="309" t="s">
        <v>240</v>
      </c>
      <c r="B13" s="262">
        <v>918</v>
      </c>
      <c r="C13" s="232">
        <v>16528</v>
      </c>
      <c r="D13" s="259"/>
      <c r="E13" s="262">
        <v>750</v>
      </c>
      <c r="F13" s="232">
        <v>13500</v>
      </c>
      <c r="G13" s="269"/>
      <c r="H13" s="262" t="s">
        <v>239</v>
      </c>
      <c r="I13" s="232" t="s">
        <v>239</v>
      </c>
      <c r="J13" s="259"/>
      <c r="K13" s="448"/>
      <c r="L13" s="449"/>
      <c r="M13" s="451"/>
      <c r="N13" s="448"/>
      <c r="O13" s="449"/>
      <c r="P13" s="450"/>
      <c r="Q13" s="448"/>
      <c r="R13" s="449"/>
      <c r="S13" s="451"/>
      <c r="T13" s="448"/>
      <c r="U13" s="259"/>
      <c r="V13" s="261"/>
      <c r="W13" s="232">
        <v>42899</v>
      </c>
      <c r="X13" s="259"/>
      <c r="Y13" s="261"/>
      <c r="Z13" s="232">
        <v>42899</v>
      </c>
      <c r="AA13" s="259"/>
    </row>
    <row r="14" spans="1:27" x14ac:dyDescent="0.25">
      <c r="A14" s="309" t="s">
        <v>242</v>
      </c>
      <c r="B14" s="262">
        <v>0</v>
      </c>
      <c r="C14" s="232">
        <v>2324229</v>
      </c>
      <c r="D14" s="259"/>
      <c r="E14" s="262">
        <v>0</v>
      </c>
      <c r="F14" s="232">
        <v>489607</v>
      </c>
      <c r="G14" s="269"/>
      <c r="H14" s="262">
        <v>1952</v>
      </c>
      <c r="I14" s="232">
        <v>81079</v>
      </c>
      <c r="J14" s="259"/>
      <c r="K14" s="448"/>
      <c r="L14" s="449"/>
      <c r="M14" s="451"/>
      <c r="N14" s="448"/>
      <c r="O14" s="449"/>
      <c r="P14" s="450"/>
      <c r="Q14" s="448"/>
      <c r="R14" s="449"/>
      <c r="S14" s="451"/>
      <c r="T14" s="448"/>
      <c r="U14" s="259"/>
      <c r="V14" s="261"/>
      <c r="W14" s="232">
        <v>4343058</v>
      </c>
      <c r="X14" s="259"/>
      <c r="Y14" s="261"/>
      <c r="Z14" s="232">
        <v>4343058</v>
      </c>
      <c r="AA14" s="259"/>
    </row>
    <row r="15" spans="1:27" x14ac:dyDescent="0.25">
      <c r="A15" s="308" t="s">
        <v>90</v>
      </c>
      <c r="B15" s="255">
        <v>2507</v>
      </c>
      <c r="C15" s="252">
        <v>838934</v>
      </c>
      <c r="D15" s="256">
        <v>0.03</v>
      </c>
      <c r="E15" s="255">
        <v>3230</v>
      </c>
      <c r="F15" s="252">
        <v>289512</v>
      </c>
      <c r="G15" s="256">
        <v>0.03</v>
      </c>
      <c r="H15" s="255">
        <v>1119</v>
      </c>
      <c r="I15" s="252">
        <v>46473</v>
      </c>
      <c r="J15" s="256">
        <v>0.02</v>
      </c>
      <c r="K15" s="445"/>
      <c r="L15" s="446"/>
      <c r="M15" s="447"/>
      <c r="N15" s="445"/>
      <c r="O15" s="446"/>
      <c r="P15" s="447"/>
      <c r="Q15" s="445"/>
      <c r="R15" s="446"/>
      <c r="S15" s="447"/>
      <c r="T15" s="445"/>
      <c r="U15" s="256">
        <v>3.5715380069600997E-2</v>
      </c>
      <c r="V15" s="257">
        <v>0</v>
      </c>
      <c r="W15" s="252">
        <v>1390337</v>
      </c>
      <c r="X15" s="256">
        <v>3.8057905548228521E-2</v>
      </c>
      <c r="Y15" s="257">
        <v>0</v>
      </c>
      <c r="Z15" s="252">
        <v>1390337</v>
      </c>
      <c r="AA15" s="266">
        <v>3.8057905548228521E-2</v>
      </c>
    </row>
    <row r="16" spans="1:27" x14ac:dyDescent="0.25">
      <c r="A16" s="309" t="s">
        <v>238</v>
      </c>
      <c r="B16" s="262">
        <v>2234</v>
      </c>
      <c r="C16" s="232">
        <v>40212</v>
      </c>
      <c r="D16" s="259"/>
      <c r="E16" s="262">
        <v>1164</v>
      </c>
      <c r="F16" s="232">
        <v>20952</v>
      </c>
      <c r="G16" s="269"/>
      <c r="H16" s="262" t="s">
        <v>239</v>
      </c>
      <c r="I16" s="232" t="s">
        <v>239</v>
      </c>
      <c r="J16" s="259"/>
      <c r="K16" s="448"/>
      <c r="L16" s="449"/>
      <c r="M16" s="451"/>
      <c r="N16" s="448"/>
      <c r="O16" s="449"/>
      <c r="P16" s="450"/>
      <c r="Q16" s="448"/>
      <c r="R16" s="449"/>
      <c r="S16" s="451"/>
      <c r="T16" s="448"/>
      <c r="U16" s="259"/>
      <c r="V16" s="261"/>
      <c r="W16" s="232">
        <v>76986</v>
      </c>
      <c r="X16" s="259"/>
      <c r="Y16" s="261"/>
      <c r="Z16" s="232">
        <v>76986</v>
      </c>
      <c r="AA16" s="259"/>
    </row>
    <row r="17" spans="1:27" x14ac:dyDescent="0.25">
      <c r="A17" s="309" t="s">
        <v>240</v>
      </c>
      <c r="B17" s="262">
        <v>273</v>
      </c>
      <c r="C17" s="232">
        <v>4919</v>
      </c>
      <c r="D17" s="259"/>
      <c r="E17" s="262">
        <v>2066</v>
      </c>
      <c r="F17" s="232">
        <v>37188</v>
      </c>
      <c r="G17" s="269"/>
      <c r="H17" s="262" t="s">
        <v>239</v>
      </c>
      <c r="I17" s="232" t="s">
        <v>239</v>
      </c>
      <c r="J17" s="259"/>
      <c r="K17" s="448"/>
      <c r="L17" s="449"/>
      <c r="M17" s="451"/>
      <c r="N17" s="448"/>
      <c r="O17" s="449"/>
      <c r="P17" s="450"/>
      <c r="Q17" s="448"/>
      <c r="R17" s="449"/>
      <c r="S17" s="451"/>
      <c r="T17" s="448"/>
      <c r="U17" s="259"/>
      <c r="V17" s="261"/>
      <c r="W17" s="232">
        <v>49738</v>
      </c>
      <c r="X17" s="259"/>
      <c r="Y17" s="261"/>
      <c r="Z17" s="232">
        <v>49738</v>
      </c>
      <c r="AA17" s="259"/>
    </row>
    <row r="18" spans="1:27" x14ac:dyDescent="0.25">
      <c r="A18" s="309" t="s">
        <v>243</v>
      </c>
      <c r="B18" s="262">
        <v>0</v>
      </c>
      <c r="C18" s="232">
        <v>793803</v>
      </c>
      <c r="D18" s="259"/>
      <c r="E18" s="262">
        <v>0</v>
      </c>
      <c r="F18" s="232">
        <v>231372</v>
      </c>
      <c r="G18" s="269"/>
      <c r="H18" s="262">
        <v>1119</v>
      </c>
      <c r="I18" s="232">
        <v>46473</v>
      </c>
      <c r="J18" s="259"/>
      <c r="K18" s="448"/>
      <c r="L18" s="449"/>
      <c r="M18" s="451"/>
      <c r="N18" s="448"/>
      <c r="O18" s="449"/>
      <c r="P18" s="450"/>
      <c r="Q18" s="448"/>
      <c r="R18" s="449"/>
      <c r="S18" s="451"/>
      <c r="T18" s="448"/>
      <c r="U18" s="259"/>
      <c r="V18" s="261"/>
      <c r="W18" s="232">
        <v>1263612</v>
      </c>
      <c r="X18" s="259"/>
      <c r="Y18" s="261"/>
      <c r="Z18" s="232">
        <v>1263612</v>
      </c>
      <c r="AA18" s="259"/>
    </row>
    <row r="19" spans="1:27" x14ac:dyDescent="0.25">
      <c r="A19" s="308" t="s">
        <v>94</v>
      </c>
      <c r="B19" s="255">
        <v>15531</v>
      </c>
      <c r="C19" s="252">
        <v>5196662</v>
      </c>
      <c r="D19" s="256">
        <v>0.03</v>
      </c>
      <c r="E19" s="255">
        <v>23178</v>
      </c>
      <c r="F19" s="252">
        <v>2077497</v>
      </c>
      <c r="G19" s="256">
        <v>0.03</v>
      </c>
      <c r="H19" s="255">
        <v>4457</v>
      </c>
      <c r="I19" s="252">
        <v>185158</v>
      </c>
      <c r="J19" s="256">
        <v>0.02</v>
      </c>
      <c r="K19" s="445"/>
      <c r="L19" s="446"/>
      <c r="M19" s="447"/>
      <c r="N19" s="445"/>
      <c r="O19" s="446"/>
      <c r="P19" s="447"/>
      <c r="Q19" s="445"/>
      <c r="R19" s="446"/>
      <c r="S19" s="447"/>
      <c r="T19" s="445"/>
      <c r="U19" s="256">
        <v>0.33072730854253757</v>
      </c>
      <c r="V19" s="257">
        <v>0</v>
      </c>
      <c r="W19" s="252">
        <v>12447160</v>
      </c>
      <c r="X19" s="256">
        <v>0.34071799831529198</v>
      </c>
      <c r="Y19" s="257">
        <v>0</v>
      </c>
      <c r="Z19" s="252">
        <v>12447160</v>
      </c>
      <c r="AA19" s="266">
        <v>0.34071799831529198</v>
      </c>
    </row>
    <row r="20" spans="1:27" x14ac:dyDescent="0.25">
      <c r="A20" s="309" t="s">
        <v>238</v>
      </c>
      <c r="B20" s="262">
        <v>8857</v>
      </c>
      <c r="C20" s="232">
        <v>159426</v>
      </c>
      <c r="D20" s="259"/>
      <c r="E20" s="262">
        <v>7254</v>
      </c>
      <c r="F20" s="232">
        <v>130572</v>
      </c>
      <c r="G20" s="269"/>
      <c r="H20" s="262" t="s">
        <v>239</v>
      </c>
      <c r="I20" s="232" t="s">
        <v>239</v>
      </c>
      <c r="J20" s="259"/>
      <c r="K20" s="448"/>
      <c r="L20" s="449"/>
      <c r="M20" s="451"/>
      <c r="N20" s="448"/>
      <c r="O20" s="449"/>
      <c r="P20" s="450"/>
      <c r="Q20" s="448"/>
      <c r="R20" s="449"/>
      <c r="S20" s="451"/>
      <c r="T20" s="448"/>
      <c r="U20" s="259"/>
      <c r="V20" s="261"/>
      <c r="W20" s="232">
        <v>529614</v>
      </c>
      <c r="X20" s="259"/>
      <c r="Y20" s="261"/>
      <c r="Z20" s="232">
        <v>529614</v>
      </c>
      <c r="AA20" s="259"/>
    </row>
    <row r="21" spans="1:27" x14ac:dyDescent="0.25">
      <c r="A21" s="309" t="s">
        <v>240</v>
      </c>
      <c r="B21" s="262">
        <v>6674</v>
      </c>
      <c r="C21" s="232">
        <v>120131</v>
      </c>
      <c r="D21" s="259"/>
      <c r="E21" s="262">
        <v>15924</v>
      </c>
      <c r="F21" s="232">
        <v>286632</v>
      </c>
      <c r="G21" s="269"/>
      <c r="H21" s="262" t="s">
        <v>239</v>
      </c>
      <c r="I21" s="232" t="s">
        <v>239</v>
      </c>
      <c r="J21" s="259"/>
      <c r="K21" s="448"/>
      <c r="L21" s="449"/>
      <c r="M21" s="451"/>
      <c r="N21" s="448"/>
      <c r="O21" s="449"/>
      <c r="P21" s="450"/>
      <c r="Q21" s="448"/>
      <c r="R21" s="449"/>
      <c r="S21" s="451"/>
      <c r="T21" s="448"/>
      <c r="U21" s="259"/>
      <c r="V21" s="261"/>
      <c r="W21" s="232">
        <v>750108</v>
      </c>
      <c r="X21" s="259"/>
      <c r="Y21" s="261"/>
      <c r="Z21" s="232">
        <v>750108</v>
      </c>
      <c r="AA21" s="259"/>
    </row>
    <row r="22" spans="1:27" x14ac:dyDescent="0.25">
      <c r="A22" s="309" t="s">
        <v>244</v>
      </c>
      <c r="B22" s="262">
        <v>0</v>
      </c>
      <c r="C22" s="232">
        <v>4917104</v>
      </c>
      <c r="D22" s="259"/>
      <c r="E22" s="262">
        <v>0</v>
      </c>
      <c r="F22" s="232">
        <v>1660293</v>
      </c>
      <c r="G22" s="269"/>
      <c r="H22" s="262">
        <v>4457</v>
      </c>
      <c r="I22" s="232">
        <v>185158</v>
      </c>
      <c r="J22" s="259"/>
      <c r="K22" s="448"/>
      <c r="L22" s="449"/>
      <c r="M22" s="451"/>
      <c r="N22" s="448"/>
      <c r="O22" s="449"/>
      <c r="P22" s="450"/>
      <c r="Q22" s="448"/>
      <c r="R22" s="449"/>
      <c r="S22" s="451"/>
      <c r="T22" s="448"/>
      <c r="U22" s="259"/>
      <c r="V22" s="261"/>
      <c r="W22" s="232">
        <v>11167438</v>
      </c>
      <c r="X22" s="259"/>
      <c r="Y22" s="261"/>
      <c r="Z22" s="232">
        <v>11167438</v>
      </c>
      <c r="AA22" s="259"/>
    </row>
    <row r="23" spans="1:27" x14ac:dyDescent="0.25">
      <c r="A23" s="308" t="s">
        <v>98</v>
      </c>
      <c r="B23" s="255">
        <v>813</v>
      </c>
      <c r="C23" s="252">
        <v>272105</v>
      </c>
      <c r="D23" s="256">
        <v>0.03</v>
      </c>
      <c r="E23" s="255">
        <v>2965</v>
      </c>
      <c r="F23" s="252">
        <v>265760</v>
      </c>
      <c r="G23" s="256">
        <v>0.03</v>
      </c>
      <c r="H23" s="255">
        <v>943</v>
      </c>
      <c r="I23" s="252">
        <v>39180</v>
      </c>
      <c r="J23" s="256">
        <v>0.02</v>
      </c>
      <c r="K23" s="445"/>
      <c r="L23" s="446"/>
      <c r="M23" s="447"/>
      <c r="N23" s="445"/>
      <c r="O23" s="446"/>
      <c r="P23" s="447"/>
      <c r="Q23" s="445"/>
      <c r="R23" s="446"/>
      <c r="S23" s="447"/>
      <c r="T23" s="445"/>
      <c r="U23" s="256">
        <v>2.877716737070192E-2</v>
      </c>
      <c r="V23" s="257">
        <v>0</v>
      </c>
      <c r="W23" s="252">
        <v>890500</v>
      </c>
      <c r="X23" s="256">
        <v>2.4375791546004673E-2</v>
      </c>
      <c r="Y23" s="257">
        <v>0</v>
      </c>
      <c r="Z23" s="252">
        <v>890500</v>
      </c>
      <c r="AA23" s="266">
        <v>2.4375791546004673E-2</v>
      </c>
    </row>
    <row r="24" spans="1:27" x14ac:dyDescent="0.25">
      <c r="A24" s="309" t="s">
        <v>238</v>
      </c>
      <c r="B24" s="262">
        <v>0</v>
      </c>
      <c r="C24" s="232">
        <v>0</v>
      </c>
      <c r="D24" s="259"/>
      <c r="E24" s="262">
        <v>1849</v>
      </c>
      <c r="F24" s="232">
        <v>33282</v>
      </c>
      <c r="G24" s="269"/>
      <c r="H24" s="262" t="s">
        <v>239</v>
      </c>
      <c r="I24" s="232" t="s">
        <v>239</v>
      </c>
      <c r="J24" s="259"/>
      <c r="K24" s="448"/>
      <c r="L24" s="449"/>
      <c r="M24" s="451"/>
      <c r="N24" s="448"/>
      <c r="O24" s="449"/>
      <c r="P24" s="450"/>
      <c r="Q24" s="448"/>
      <c r="R24" s="449"/>
      <c r="S24" s="451"/>
      <c r="T24" s="448"/>
      <c r="U24" s="259"/>
      <c r="V24" s="261"/>
      <c r="W24" s="232">
        <v>54900</v>
      </c>
      <c r="X24" s="259"/>
      <c r="Y24" s="261"/>
      <c r="Z24" s="232">
        <v>54900</v>
      </c>
      <c r="AA24" s="259"/>
    </row>
    <row r="25" spans="1:27" x14ac:dyDescent="0.25">
      <c r="A25" s="309" t="s">
        <v>240</v>
      </c>
      <c r="B25" s="262">
        <v>813</v>
      </c>
      <c r="C25" s="232">
        <v>14638</v>
      </c>
      <c r="D25" s="259"/>
      <c r="E25" s="262">
        <v>1116</v>
      </c>
      <c r="F25" s="232">
        <v>20088</v>
      </c>
      <c r="G25" s="269"/>
      <c r="H25" s="262" t="s">
        <v>239</v>
      </c>
      <c r="I25" s="232" t="s">
        <v>239</v>
      </c>
      <c r="J25" s="259"/>
      <c r="K25" s="448"/>
      <c r="L25" s="449"/>
      <c r="M25" s="451"/>
      <c r="N25" s="448"/>
      <c r="O25" s="449"/>
      <c r="P25" s="450"/>
      <c r="Q25" s="448"/>
      <c r="R25" s="449"/>
      <c r="S25" s="451"/>
      <c r="T25" s="448"/>
      <c r="U25" s="259"/>
      <c r="V25" s="261"/>
      <c r="W25" s="232">
        <v>46456</v>
      </c>
      <c r="X25" s="259"/>
      <c r="Y25" s="261"/>
      <c r="Z25" s="232">
        <v>46456</v>
      </c>
      <c r="AA25" s="259"/>
    </row>
    <row r="26" spans="1:27" x14ac:dyDescent="0.25">
      <c r="A26" s="309" t="s">
        <v>245</v>
      </c>
      <c r="B26" s="262">
        <v>0</v>
      </c>
      <c r="C26" s="232">
        <v>257467</v>
      </c>
      <c r="D26" s="259"/>
      <c r="E26" s="262">
        <v>0</v>
      </c>
      <c r="F26" s="232">
        <v>212390</v>
      </c>
      <c r="G26" s="269"/>
      <c r="H26" s="262">
        <v>943</v>
      </c>
      <c r="I26" s="232">
        <v>39180</v>
      </c>
      <c r="J26" s="259"/>
      <c r="K26" s="448"/>
      <c r="L26" s="449"/>
      <c r="M26" s="451"/>
      <c r="N26" s="448"/>
      <c r="O26" s="449"/>
      <c r="P26" s="450"/>
      <c r="Q26" s="448"/>
      <c r="R26" s="449"/>
      <c r="S26" s="451"/>
      <c r="T26" s="448"/>
      <c r="U26" s="259"/>
      <c r="V26" s="261"/>
      <c r="W26" s="232">
        <v>789144</v>
      </c>
      <c r="X26" s="259"/>
      <c r="Y26" s="261"/>
      <c r="Z26" s="232">
        <v>789144</v>
      </c>
      <c r="AA26" s="259"/>
    </row>
    <row r="27" spans="1:27" x14ac:dyDescent="0.25">
      <c r="A27" s="308" t="s">
        <v>102</v>
      </c>
      <c r="B27" s="255">
        <v>2928</v>
      </c>
      <c r="C27" s="252">
        <v>979712</v>
      </c>
      <c r="D27" s="256">
        <v>0.03</v>
      </c>
      <c r="E27" s="255">
        <v>4938</v>
      </c>
      <c r="F27" s="252">
        <v>442604</v>
      </c>
      <c r="G27" s="256">
        <v>0.03</v>
      </c>
      <c r="H27" s="255">
        <v>755</v>
      </c>
      <c r="I27" s="252">
        <v>31370</v>
      </c>
      <c r="J27" s="256">
        <v>0.02</v>
      </c>
      <c r="K27" s="445"/>
      <c r="L27" s="446"/>
      <c r="M27" s="447"/>
      <c r="N27" s="445"/>
      <c r="O27" s="446"/>
      <c r="P27" s="447"/>
      <c r="Q27" s="445"/>
      <c r="R27" s="446"/>
      <c r="S27" s="447"/>
      <c r="T27" s="445"/>
      <c r="U27" s="256">
        <v>5.2931777889645211E-2</v>
      </c>
      <c r="V27" s="257">
        <v>0</v>
      </c>
      <c r="W27" s="252">
        <v>2015883</v>
      </c>
      <c r="X27" s="256">
        <v>5.5181071071459337E-2</v>
      </c>
      <c r="Y27" s="257">
        <v>0</v>
      </c>
      <c r="Z27" s="252">
        <v>2015883</v>
      </c>
      <c r="AA27" s="266">
        <v>5.5181071071459337E-2</v>
      </c>
    </row>
    <row r="28" spans="1:27" x14ac:dyDescent="0.25">
      <c r="A28" s="309" t="s">
        <v>238</v>
      </c>
      <c r="B28" s="262">
        <v>1708</v>
      </c>
      <c r="C28" s="232">
        <v>30744</v>
      </c>
      <c r="D28" s="259"/>
      <c r="E28" s="262">
        <v>2733</v>
      </c>
      <c r="F28" s="232">
        <v>49194</v>
      </c>
      <c r="G28" s="269"/>
      <c r="H28" s="262" t="s">
        <v>239</v>
      </c>
      <c r="I28" s="232" t="s">
        <v>239</v>
      </c>
      <c r="J28" s="259"/>
      <c r="K28" s="448"/>
      <c r="L28" s="449"/>
      <c r="M28" s="451"/>
      <c r="N28" s="448"/>
      <c r="O28" s="449"/>
      <c r="P28" s="450"/>
      <c r="Q28" s="448"/>
      <c r="R28" s="449"/>
      <c r="S28" s="451"/>
      <c r="T28" s="448"/>
      <c r="U28" s="259"/>
      <c r="V28" s="261"/>
      <c r="W28" s="232">
        <v>118818</v>
      </c>
      <c r="X28" s="259"/>
      <c r="Y28" s="261"/>
      <c r="Z28" s="232">
        <v>118818</v>
      </c>
      <c r="AA28" s="259"/>
    </row>
    <row r="29" spans="1:27" x14ac:dyDescent="0.25">
      <c r="A29" s="309" t="s">
        <v>240</v>
      </c>
      <c r="B29" s="262">
        <v>1220</v>
      </c>
      <c r="C29" s="232">
        <v>21960</v>
      </c>
      <c r="D29" s="259"/>
      <c r="E29" s="262">
        <v>2205</v>
      </c>
      <c r="F29" s="232">
        <v>39690</v>
      </c>
      <c r="G29" s="269"/>
      <c r="H29" s="262" t="s">
        <v>239</v>
      </c>
      <c r="I29" s="232" t="s">
        <v>239</v>
      </c>
      <c r="J29" s="259"/>
      <c r="K29" s="448"/>
      <c r="L29" s="449"/>
      <c r="M29" s="451"/>
      <c r="N29" s="448"/>
      <c r="O29" s="449"/>
      <c r="P29" s="450"/>
      <c r="Q29" s="448"/>
      <c r="R29" s="449"/>
      <c r="S29" s="451"/>
      <c r="T29" s="448"/>
      <c r="U29" s="259"/>
      <c r="V29" s="261"/>
      <c r="W29" s="232">
        <v>85252</v>
      </c>
      <c r="X29" s="259"/>
      <c r="Y29" s="261"/>
      <c r="Z29" s="232">
        <v>85252</v>
      </c>
      <c r="AA29" s="259"/>
    </row>
    <row r="30" spans="1:27" x14ac:dyDescent="0.25">
      <c r="A30" s="309" t="s">
        <v>246</v>
      </c>
      <c r="B30" s="262">
        <v>0</v>
      </c>
      <c r="C30" s="232">
        <v>927008</v>
      </c>
      <c r="D30" s="259"/>
      <c r="E30" s="262">
        <v>0</v>
      </c>
      <c r="F30" s="232">
        <v>353720</v>
      </c>
      <c r="G30" s="269"/>
      <c r="H30" s="262">
        <v>755</v>
      </c>
      <c r="I30" s="232">
        <v>31370</v>
      </c>
      <c r="J30" s="259"/>
      <c r="K30" s="448"/>
      <c r="L30" s="449"/>
      <c r="M30" s="451"/>
      <c r="N30" s="448"/>
      <c r="O30" s="449"/>
      <c r="P30" s="450"/>
      <c r="Q30" s="448"/>
      <c r="R30" s="449"/>
      <c r="S30" s="451"/>
      <c r="T30" s="448"/>
      <c r="U30" s="259"/>
      <c r="V30" s="261"/>
      <c r="W30" s="232">
        <v>1811813</v>
      </c>
      <c r="X30" s="259"/>
      <c r="Y30" s="261"/>
      <c r="Z30" s="232">
        <v>1811813</v>
      </c>
      <c r="AA30" s="259"/>
    </row>
    <row r="31" spans="1:27" x14ac:dyDescent="0.25">
      <c r="A31" s="308" t="s">
        <v>106</v>
      </c>
      <c r="B31" s="255">
        <v>0</v>
      </c>
      <c r="C31" s="252">
        <v>0</v>
      </c>
      <c r="D31" s="256">
        <v>0</v>
      </c>
      <c r="E31" s="255">
        <v>3905</v>
      </c>
      <c r="F31" s="252">
        <v>350014</v>
      </c>
      <c r="G31" s="256">
        <v>0.03</v>
      </c>
      <c r="H31" s="255">
        <v>1229</v>
      </c>
      <c r="I31" s="252">
        <v>51047</v>
      </c>
      <c r="J31" s="256">
        <v>0.02</v>
      </c>
      <c r="K31" s="445"/>
      <c r="L31" s="446"/>
      <c r="M31" s="447"/>
      <c r="N31" s="445"/>
      <c r="O31" s="446"/>
      <c r="P31" s="447"/>
      <c r="Q31" s="445"/>
      <c r="R31" s="446"/>
      <c r="S31" s="447"/>
      <c r="T31" s="445"/>
      <c r="U31" s="256">
        <v>3.1850117096018739E-2</v>
      </c>
      <c r="V31" s="257">
        <v>0</v>
      </c>
      <c r="W31" s="252">
        <v>751975</v>
      </c>
      <c r="X31" s="256">
        <v>2.0583925713427136E-2</v>
      </c>
      <c r="Y31" s="257">
        <v>0</v>
      </c>
      <c r="Z31" s="252">
        <v>751975</v>
      </c>
      <c r="AA31" s="266">
        <v>2.0583925713427136E-2</v>
      </c>
    </row>
    <row r="32" spans="1:27" x14ac:dyDescent="0.25">
      <c r="A32" s="309" t="s">
        <v>238</v>
      </c>
      <c r="B32" s="262">
        <v>0</v>
      </c>
      <c r="C32" s="232">
        <v>0</v>
      </c>
      <c r="D32" s="259"/>
      <c r="E32" s="262">
        <v>0</v>
      </c>
      <c r="F32" s="232">
        <v>0</v>
      </c>
      <c r="G32" s="269"/>
      <c r="H32" s="262" t="s">
        <v>239</v>
      </c>
      <c r="I32" s="232" t="s">
        <v>239</v>
      </c>
      <c r="J32" s="259"/>
      <c r="K32" s="448"/>
      <c r="L32" s="449"/>
      <c r="M32" s="451"/>
      <c r="N32" s="448"/>
      <c r="O32" s="449"/>
      <c r="P32" s="450"/>
      <c r="Q32" s="448"/>
      <c r="R32" s="449"/>
      <c r="S32" s="451"/>
      <c r="T32" s="448"/>
      <c r="U32" s="259"/>
      <c r="V32" s="261"/>
      <c r="W32" s="232">
        <v>306</v>
      </c>
      <c r="X32" s="259"/>
      <c r="Y32" s="261"/>
      <c r="Z32" s="232">
        <v>306</v>
      </c>
      <c r="AA32" s="259"/>
    </row>
    <row r="33" spans="1:27" x14ac:dyDescent="0.25">
      <c r="A33" s="309" t="s">
        <v>240</v>
      </c>
      <c r="B33" s="262">
        <v>0</v>
      </c>
      <c r="C33" s="232">
        <v>0</v>
      </c>
      <c r="D33" s="259"/>
      <c r="E33" s="262">
        <v>3905</v>
      </c>
      <c r="F33" s="232">
        <v>70290</v>
      </c>
      <c r="G33" s="269"/>
      <c r="H33" s="262" t="s">
        <v>239</v>
      </c>
      <c r="I33" s="232" t="s">
        <v>239</v>
      </c>
      <c r="J33" s="259"/>
      <c r="K33" s="448"/>
      <c r="L33" s="449"/>
      <c r="M33" s="451"/>
      <c r="N33" s="448"/>
      <c r="O33" s="449"/>
      <c r="P33" s="450"/>
      <c r="Q33" s="448"/>
      <c r="R33" s="449"/>
      <c r="S33" s="451"/>
      <c r="T33" s="448"/>
      <c r="U33" s="259"/>
      <c r="V33" s="261"/>
      <c r="W33" s="232">
        <v>108549</v>
      </c>
      <c r="X33" s="259"/>
      <c r="Y33" s="261"/>
      <c r="Z33" s="232">
        <v>108549</v>
      </c>
      <c r="AA33" s="259"/>
    </row>
    <row r="34" spans="1:27" x14ac:dyDescent="0.25">
      <c r="A34" s="309" t="s">
        <v>247</v>
      </c>
      <c r="B34" s="262">
        <v>0</v>
      </c>
      <c r="C34" s="232">
        <v>0</v>
      </c>
      <c r="D34" s="259"/>
      <c r="E34" s="262">
        <v>0</v>
      </c>
      <c r="F34" s="232">
        <v>279724</v>
      </c>
      <c r="G34" s="269"/>
      <c r="H34" s="262">
        <v>1229</v>
      </c>
      <c r="I34" s="232">
        <v>51047</v>
      </c>
      <c r="J34" s="259"/>
      <c r="K34" s="448"/>
      <c r="L34" s="449"/>
      <c r="M34" s="451"/>
      <c r="N34" s="448"/>
      <c r="O34" s="449"/>
      <c r="P34" s="450"/>
      <c r="Q34" s="448"/>
      <c r="R34" s="449"/>
      <c r="S34" s="451"/>
      <c r="T34" s="448"/>
      <c r="U34" s="259"/>
      <c r="V34" s="261"/>
      <c r="W34" s="232">
        <v>643121</v>
      </c>
      <c r="X34" s="259"/>
      <c r="Y34" s="261"/>
      <c r="Z34" s="232">
        <v>643121</v>
      </c>
      <c r="AA34" s="259"/>
    </row>
    <row r="35" spans="1:27" x14ac:dyDescent="0.25">
      <c r="A35" s="308" t="s">
        <v>108</v>
      </c>
      <c r="B35" s="255">
        <v>0</v>
      </c>
      <c r="C35" s="252">
        <v>0</v>
      </c>
      <c r="D35" s="256">
        <v>0</v>
      </c>
      <c r="E35" s="255">
        <v>4805</v>
      </c>
      <c r="F35" s="252">
        <v>430683</v>
      </c>
      <c r="G35" s="256">
        <v>0.03</v>
      </c>
      <c r="H35" s="255">
        <v>1397</v>
      </c>
      <c r="I35" s="252">
        <v>58037</v>
      </c>
      <c r="J35" s="256">
        <v>0.02</v>
      </c>
      <c r="K35" s="445"/>
      <c r="L35" s="446"/>
      <c r="M35" s="447"/>
      <c r="N35" s="445"/>
      <c r="O35" s="446"/>
      <c r="P35" s="447"/>
      <c r="Q35" s="445"/>
      <c r="R35" s="446"/>
      <c r="S35" s="447"/>
      <c r="T35" s="445"/>
      <c r="U35" s="256">
        <v>3.3780559872179296E-2</v>
      </c>
      <c r="V35" s="257">
        <v>0</v>
      </c>
      <c r="W35" s="252">
        <v>727606</v>
      </c>
      <c r="X35" s="256">
        <v>1.9916869380822322E-2</v>
      </c>
      <c r="Y35" s="257">
        <v>0</v>
      </c>
      <c r="Z35" s="252">
        <v>727606</v>
      </c>
      <c r="AA35" s="266">
        <v>1.9916869380822322E-2</v>
      </c>
    </row>
    <row r="36" spans="1:27" x14ac:dyDescent="0.25">
      <c r="A36" s="309" t="s">
        <v>238</v>
      </c>
      <c r="B36" s="262">
        <v>0</v>
      </c>
      <c r="C36" s="232">
        <v>0</v>
      </c>
      <c r="D36" s="259"/>
      <c r="E36" s="262">
        <v>4805</v>
      </c>
      <c r="F36" s="232">
        <v>86490</v>
      </c>
      <c r="G36" s="269"/>
      <c r="H36" s="262" t="s">
        <v>239</v>
      </c>
      <c r="I36" s="232" t="s">
        <v>239</v>
      </c>
      <c r="J36" s="259"/>
      <c r="K36" s="448"/>
      <c r="L36" s="449"/>
      <c r="M36" s="451"/>
      <c r="N36" s="448"/>
      <c r="O36" s="449"/>
      <c r="P36" s="450"/>
      <c r="Q36" s="448"/>
      <c r="R36" s="449"/>
      <c r="S36" s="451"/>
      <c r="T36" s="448"/>
      <c r="U36" s="259"/>
      <c r="V36" s="261"/>
      <c r="W36" s="232">
        <v>113742</v>
      </c>
      <c r="X36" s="259"/>
      <c r="Y36" s="261"/>
      <c r="Z36" s="232">
        <v>113742</v>
      </c>
      <c r="AA36" s="259"/>
    </row>
    <row r="37" spans="1:27" x14ac:dyDescent="0.25">
      <c r="A37" s="309" t="s">
        <v>240</v>
      </c>
      <c r="B37" s="262">
        <v>0</v>
      </c>
      <c r="C37" s="232">
        <v>0</v>
      </c>
      <c r="D37" s="259"/>
      <c r="E37" s="262">
        <v>0</v>
      </c>
      <c r="F37" s="232">
        <v>0</v>
      </c>
      <c r="G37" s="269"/>
      <c r="H37" s="262" t="s">
        <v>239</v>
      </c>
      <c r="I37" s="232" t="s">
        <v>239</v>
      </c>
      <c r="J37" s="259"/>
      <c r="K37" s="448"/>
      <c r="L37" s="449"/>
      <c r="M37" s="451"/>
      <c r="N37" s="448"/>
      <c r="O37" s="449"/>
      <c r="P37" s="450"/>
      <c r="Q37" s="448"/>
      <c r="R37" s="449"/>
      <c r="S37" s="451"/>
      <c r="T37" s="448"/>
      <c r="U37" s="259"/>
      <c r="V37" s="261"/>
      <c r="W37" s="232">
        <v>13</v>
      </c>
      <c r="X37" s="259"/>
      <c r="Y37" s="261"/>
      <c r="Z37" s="232">
        <v>13</v>
      </c>
      <c r="AA37" s="259"/>
    </row>
    <row r="38" spans="1:27" x14ac:dyDescent="0.25">
      <c r="A38" s="309" t="s">
        <v>248</v>
      </c>
      <c r="B38" s="262">
        <v>0</v>
      </c>
      <c r="C38" s="232">
        <v>0</v>
      </c>
      <c r="D38" s="259"/>
      <c r="E38" s="262">
        <v>0</v>
      </c>
      <c r="F38" s="232">
        <v>344193</v>
      </c>
      <c r="G38" s="269"/>
      <c r="H38" s="262">
        <v>1397</v>
      </c>
      <c r="I38" s="232">
        <v>58037</v>
      </c>
      <c r="J38" s="259"/>
      <c r="K38" s="448"/>
      <c r="L38" s="449"/>
      <c r="M38" s="451"/>
      <c r="N38" s="448"/>
      <c r="O38" s="449"/>
      <c r="P38" s="450"/>
      <c r="Q38" s="448"/>
      <c r="R38" s="449"/>
      <c r="S38" s="451"/>
      <c r="T38" s="448"/>
      <c r="U38" s="259"/>
      <c r="V38" s="261"/>
      <c r="W38" s="232">
        <v>613851</v>
      </c>
      <c r="X38" s="259"/>
      <c r="Y38" s="261"/>
      <c r="Z38" s="232">
        <v>613851</v>
      </c>
      <c r="AA38" s="259"/>
    </row>
    <row r="39" spans="1:27" x14ac:dyDescent="0.25">
      <c r="A39" s="308" t="s">
        <v>110</v>
      </c>
      <c r="B39" s="255">
        <v>0</v>
      </c>
      <c r="C39" s="252">
        <v>0</v>
      </c>
      <c r="D39" s="256">
        <v>0</v>
      </c>
      <c r="E39" s="255">
        <v>3836</v>
      </c>
      <c r="F39" s="252">
        <v>343829</v>
      </c>
      <c r="G39" s="256">
        <v>0.03</v>
      </c>
      <c r="H39" s="255">
        <v>721</v>
      </c>
      <c r="I39" s="252">
        <v>29946</v>
      </c>
      <c r="J39" s="256">
        <v>0.02</v>
      </c>
      <c r="K39" s="445"/>
      <c r="L39" s="446"/>
      <c r="M39" s="447"/>
      <c r="N39" s="445"/>
      <c r="O39" s="446"/>
      <c r="P39" s="447"/>
      <c r="Q39" s="445"/>
      <c r="R39" s="446"/>
      <c r="S39" s="447"/>
      <c r="T39" s="445"/>
      <c r="U39" s="256">
        <v>2.1335551226772307E-2</v>
      </c>
      <c r="V39" s="257">
        <v>0</v>
      </c>
      <c r="W39" s="252">
        <v>410404</v>
      </c>
      <c r="X39" s="256">
        <v>1.1234050930540709E-2</v>
      </c>
      <c r="Y39" s="257">
        <v>0</v>
      </c>
      <c r="Z39" s="252">
        <v>410404</v>
      </c>
      <c r="AA39" s="266">
        <v>1.1234050930540709E-2</v>
      </c>
    </row>
    <row r="40" spans="1:27" x14ac:dyDescent="0.25">
      <c r="A40" s="309" t="s">
        <v>238</v>
      </c>
      <c r="B40" s="262">
        <v>0</v>
      </c>
      <c r="C40" s="232">
        <v>0</v>
      </c>
      <c r="D40" s="259"/>
      <c r="E40" s="262">
        <v>0</v>
      </c>
      <c r="F40" s="232">
        <v>0</v>
      </c>
      <c r="G40" s="269"/>
      <c r="H40" s="262" t="s">
        <v>239</v>
      </c>
      <c r="I40" s="232" t="s">
        <v>239</v>
      </c>
      <c r="J40" s="259"/>
      <c r="K40" s="448"/>
      <c r="L40" s="449"/>
      <c r="M40" s="451"/>
      <c r="N40" s="448"/>
      <c r="O40" s="449"/>
      <c r="P40" s="450"/>
      <c r="Q40" s="448"/>
      <c r="R40" s="449"/>
      <c r="S40" s="451"/>
      <c r="T40" s="448"/>
      <c r="U40" s="259"/>
      <c r="V40" s="261"/>
      <c r="W40" s="232">
        <v>486</v>
      </c>
      <c r="X40" s="259"/>
      <c r="Y40" s="261"/>
      <c r="Z40" s="232">
        <v>486</v>
      </c>
      <c r="AA40" s="259"/>
    </row>
    <row r="41" spans="1:27" x14ac:dyDescent="0.25">
      <c r="A41" s="309" t="s">
        <v>240</v>
      </c>
      <c r="B41" s="262">
        <v>0</v>
      </c>
      <c r="C41" s="232">
        <v>0</v>
      </c>
      <c r="D41" s="259"/>
      <c r="E41" s="262">
        <v>3836</v>
      </c>
      <c r="F41" s="232">
        <v>69048</v>
      </c>
      <c r="G41" s="269"/>
      <c r="H41" s="262" t="s">
        <v>239</v>
      </c>
      <c r="I41" s="232" t="s">
        <v>239</v>
      </c>
      <c r="J41" s="259"/>
      <c r="K41" s="448"/>
      <c r="L41" s="449"/>
      <c r="M41" s="451"/>
      <c r="N41" s="448"/>
      <c r="O41" s="449"/>
      <c r="P41" s="450"/>
      <c r="Q41" s="448"/>
      <c r="R41" s="449"/>
      <c r="S41" s="451"/>
      <c r="T41" s="448"/>
      <c r="U41" s="259"/>
      <c r="V41" s="261"/>
      <c r="W41" s="232">
        <v>74270</v>
      </c>
      <c r="X41" s="259"/>
      <c r="Y41" s="261"/>
      <c r="Z41" s="232">
        <v>74270</v>
      </c>
      <c r="AA41" s="259"/>
    </row>
    <row r="42" spans="1:27" x14ac:dyDescent="0.25">
      <c r="A42" s="309" t="s">
        <v>249</v>
      </c>
      <c r="B42" s="262">
        <v>0</v>
      </c>
      <c r="C42" s="232">
        <v>0</v>
      </c>
      <c r="D42" s="259"/>
      <c r="E42" s="262">
        <v>0</v>
      </c>
      <c r="F42" s="232">
        <v>274781</v>
      </c>
      <c r="G42" s="269"/>
      <c r="H42" s="262">
        <v>721</v>
      </c>
      <c r="I42" s="232">
        <v>29946</v>
      </c>
      <c r="J42" s="259"/>
      <c r="K42" s="448"/>
      <c r="L42" s="449"/>
      <c r="M42" s="451"/>
      <c r="N42" s="448"/>
      <c r="O42" s="449"/>
      <c r="P42" s="450"/>
      <c r="Q42" s="448"/>
      <c r="R42" s="449"/>
      <c r="S42" s="451"/>
      <c r="T42" s="448"/>
      <c r="U42" s="259"/>
      <c r="V42" s="261"/>
      <c r="W42" s="232">
        <v>335648</v>
      </c>
      <c r="X42" s="259"/>
      <c r="Y42" s="261"/>
      <c r="Z42" s="232">
        <v>335648</v>
      </c>
      <c r="AA42" s="259"/>
    </row>
    <row r="43" spans="1:27" x14ac:dyDescent="0.25">
      <c r="A43" s="308" t="s">
        <v>114</v>
      </c>
      <c r="B43" s="255">
        <v>6357</v>
      </c>
      <c r="C43" s="252">
        <v>2127211</v>
      </c>
      <c r="D43" s="256">
        <v>0.03</v>
      </c>
      <c r="E43" s="255">
        <v>9060</v>
      </c>
      <c r="F43" s="252">
        <v>812068</v>
      </c>
      <c r="G43" s="256">
        <v>0.03</v>
      </c>
      <c r="H43" s="255">
        <v>1961</v>
      </c>
      <c r="I43" s="252">
        <v>81468</v>
      </c>
      <c r="J43" s="256">
        <v>0.02</v>
      </c>
      <c r="K43" s="445"/>
      <c r="L43" s="446"/>
      <c r="M43" s="447"/>
      <c r="N43" s="445"/>
      <c r="O43" s="446"/>
      <c r="P43" s="447"/>
      <c r="Q43" s="445"/>
      <c r="R43" s="446"/>
      <c r="S43" s="447"/>
      <c r="T43" s="445"/>
      <c r="U43" s="256">
        <v>9.778283613123509E-2</v>
      </c>
      <c r="V43" s="257">
        <v>0</v>
      </c>
      <c r="W43" s="252">
        <v>3812490</v>
      </c>
      <c r="X43" s="256">
        <v>0.10435986694129967</v>
      </c>
      <c r="Y43" s="257">
        <v>0</v>
      </c>
      <c r="Z43" s="252">
        <v>3812490</v>
      </c>
      <c r="AA43" s="266">
        <v>0.10435986694129967</v>
      </c>
    </row>
    <row r="44" spans="1:27" x14ac:dyDescent="0.25">
      <c r="A44" s="309" t="s">
        <v>238</v>
      </c>
      <c r="B44" s="262">
        <v>213</v>
      </c>
      <c r="C44" s="232">
        <v>3834</v>
      </c>
      <c r="D44" s="259"/>
      <c r="E44" s="262">
        <v>0</v>
      </c>
      <c r="F44" s="232">
        <v>0</v>
      </c>
      <c r="G44" s="269"/>
      <c r="H44" s="262" t="s">
        <v>239</v>
      </c>
      <c r="I44" s="232" t="s">
        <v>239</v>
      </c>
      <c r="J44" s="259"/>
      <c r="K44" s="448"/>
      <c r="L44" s="449"/>
      <c r="M44" s="451"/>
      <c r="N44" s="448"/>
      <c r="O44" s="449"/>
      <c r="P44" s="450"/>
      <c r="Q44" s="448"/>
      <c r="R44" s="449"/>
      <c r="S44" s="451"/>
      <c r="T44" s="448"/>
      <c r="U44" s="259"/>
      <c r="V44" s="261"/>
      <c r="W44" s="232">
        <v>6048</v>
      </c>
      <c r="X44" s="259"/>
      <c r="Y44" s="261"/>
      <c r="Z44" s="232">
        <v>6048</v>
      </c>
      <c r="AA44" s="259"/>
    </row>
    <row r="45" spans="1:27" x14ac:dyDescent="0.25">
      <c r="A45" s="309" t="s">
        <v>240</v>
      </c>
      <c r="B45" s="262">
        <v>6144</v>
      </c>
      <c r="C45" s="232">
        <v>110601</v>
      </c>
      <c r="D45" s="259"/>
      <c r="E45" s="262">
        <v>9060</v>
      </c>
      <c r="F45" s="232">
        <v>163080</v>
      </c>
      <c r="G45" s="269"/>
      <c r="H45" s="262" t="s">
        <v>239</v>
      </c>
      <c r="I45" s="232" t="s">
        <v>239</v>
      </c>
      <c r="J45" s="259"/>
      <c r="K45" s="448"/>
      <c r="L45" s="449"/>
      <c r="M45" s="451"/>
      <c r="N45" s="448"/>
      <c r="O45" s="449"/>
      <c r="P45" s="450"/>
      <c r="Q45" s="448"/>
      <c r="R45" s="449"/>
      <c r="S45" s="451"/>
      <c r="T45" s="448"/>
      <c r="U45" s="259"/>
      <c r="V45" s="261"/>
      <c r="W45" s="232">
        <v>360742</v>
      </c>
      <c r="X45" s="259"/>
      <c r="Y45" s="261"/>
      <c r="Z45" s="232">
        <v>360742</v>
      </c>
      <c r="AA45" s="259"/>
    </row>
    <row r="46" spans="1:27" x14ac:dyDescent="0.25">
      <c r="A46" s="309" t="s">
        <v>250</v>
      </c>
      <c r="B46" s="262">
        <v>0</v>
      </c>
      <c r="C46" s="232">
        <v>2012777</v>
      </c>
      <c r="D46" s="259"/>
      <c r="E46" s="262">
        <v>0</v>
      </c>
      <c r="F46" s="232">
        <v>648988</v>
      </c>
      <c r="G46" s="269"/>
      <c r="H46" s="262">
        <v>1961</v>
      </c>
      <c r="I46" s="232">
        <v>81468</v>
      </c>
      <c r="J46" s="259"/>
      <c r="K46" s="448"/>
      <c r="L46" s="449"/>
      <c r="M46" s="451"/>
      <c r="N46" s="448"/>
      <c r="O46" s="449"/>
      <c r="P46" s="450"/>
      <c r="Q46" s="448"/>
      <c r="R46" s="449"/>
      <c r="S46" s="451"/>
      <c r="T46" s="448"/>
      <c r="U46" s="259"/>
      <c r="V46" s="261"/>
      <c r="W46" s="232">
        <v>3445700</v>
      </c>
      <c r="X46" s="259"/>
      <c r="Y46" s="261"/>
      <c r="Z46" s="232">
        <v>3445700</v>
      </c>
      <c r="AA46" s="259"/>
    </row>
    <row r="47" spans="1:27" x14ac:dyDescent="0.25">
      <c r="A47" s="308" t="s">
        <v>117</v>
      </c>
      <c r="B47" s="255">
        <v>0</v>
      </c>
      <c r="C47" s="252">
        <v>0</v>
      </c>
      <c r="D47" s="256">
        <v>0</v>
      </c>
      <c r="E47" s="255">
        <v>4698</v>
      </c>
      <c r="F47" s="252">
        <v>421092</v>
      </c>
      <c r="G47" s="256">
        <v>0.03</v>
      </c>
      <c r="H47" s="255">
        <v>1154</v>
      </c>
      <c r="I47" s="252">
        <v>47940</v>
      </c>
      <c r="J47" s="256">
        <v>0.02</v>
      </c>
      <c r="K47" s="445"/>
      <c r="L47" s="446"/>
      <c r="M47" s="447"/>
      <c r="N47" s="445"/>
      <c r="O47" s="446"/>
      <c r="P47" s="447"/>
      <c r="Q47" s="445"/>
      <c r="R47" s="446"/>
      <c r="S47" s="447"/>
      <c r="T47" s="445"/>
      <c r="U47" s="256">
        <v>3.3264024163365359E-2</v>
      </c>
      <c r="V47" s="257">
        <v>0</v>
      </c>
      <c r="W47" s="252">
        <v>759241</v>
      </c>
      <c r="X47" s="256">
        <v>2.0782819033329743E-2</v>
      </c>
      <c r="Y47" s="257">
        <v>0</v>
      </c>
      <c r="Z47" s="252">
        <v>759241</v>
      </c>
      <c r="AA47" s="266">
        <v>2.0782819033329743E-2</v>
      </c>
    </row>
    <row r="48" spans="1:27" x14ac:dyDescent="0.25">
      <c r="A48" s="309" t="s">
        <v>238</v>
      </c>
      <c r="B48" s="262">
        <v>0</v>
      </c>
      <c r="C48" s="232">
        <v>0</v>
      </c>
      <c r="D48" s="259"/>
      <c r="E48" s="262">
        <v>0</v>
      </c>
      <c r="F48" s="232">
        <v>0</v>
      </c>
      <c r="G48" s="269"/>
      <c r="H48" s="262" t="s">
        <v>239</v>
      </c>
      <c r="I48" s="232" t="s">
        <v>239</v>
      </c>
      <c r="J48" s="259"/>
      <c r="K48" s="448"/>
      <c r="L48" s="449"/>
      <c r="M48" s="451"/>
      <c r="N48" s="448"/>
      <c r="O48" s="449"/>
      <c r="P48" s="450"/>
      <c r="Q48" s="448"/>
      <c r="R48" s="449"/>
      <c r="S48" s="451"/>
      <c r="T48" s="448"/>
      <c r="U48" s="259"/>
      <c r="V48" s="261"/>
      <c r="W48" s="232">
        <v>774</v>
      </c>
      <c r="X48" s="259"/>
      <c r="Y48" s="261"/>
      <c r="Z48" s="232">
        <v>774</v>
      </c>
      <c r="AA48" s="259"/>
    </row>
    <row r="49" spans="1:27" x14ac:dyDescent="0.25">
      <c r="A49" s="309" t="s">
        <v>240</v>
      </c>
      <c r="B49" s="262">
        <v>0</v>
      </c>
      <c r="C49" s="232">
        <v>0</v>
      </c>
      <c r="D49" s="259"/>
      <c r="E49" s="262">
        <v>4698</v>
      </c>
      <c r="F49" s="232">
        <v>84564</v>
      </c>
      <c r="G49" s="269"/>
      <c r="H49" s="262" t="s">
        <v>239</v>
      </c>
      <c r="I49" s="232" t="s">
        <v>239</v>
      </c>
      <c r="J49" s="259"/>
      <c r="K49" s="448"/>
      <c r="L49" s="449"/>
      <c r="M49" s="451"/>
      <c r="N49" s="448"/>
      <c r="O49" s="449"/>
      <c r="P49" s="450"/>
      <c r="Q49" s="448"/>
      <c r="R49" s="449"/>
      <c r="S49" s="451"/>
      <c r="T49" s="448"/>
      <c r="U49" s="259"/>
      <c r="V49" s="261"/>
      <c r="W49" s="232">
        <v>115242</v>
      </c>
      <c r="X49" s="259"/>
      <c r="Y49" s="261"/>
      <c r="Z49" s="232">
        <v>115242</v>
      </c>
      <c r="AA49" s="259"/>
    </row>
    <row r="50" spans="1:27" x14ac:dyDescent="0.25">
      <c r="A50" s="309" t="s">
        <v>117</v>
      </c>
      <c r="B50" s="262">
        <v>0</v>
      </c>
      <c r="C50" s="232">
        <v>0</v>
      </c>
      <c r="D50" s="259"/>
      <c r="E50" s="262">
        <v>0</v>
      </c>
      <c r="F50" s="232">
        <v>336528</v>
      </c>
      <c r="G50" s="269"/>
      <c r="H50" s="262">
        <v>1154</v>
      </c>
      <c r="I50" s="232">
        <v>47940</v>
      </c>
      <c r="J50" s="259"/>
      <c r="K50" s="448"/>
      <c r="L50" s="449"/>
      <c r="M50" s="451"/>
      <c r="N50" s="448"/>
      <c r="O50" s="449"/>
      <c r="P50" s="450"/>
      <c r="Q50" s="448"/>
      <c r="R50" s="449"/>
      <c r="S50" s="451"/>
      <c r="T50" s="448"/>
      <c r="U50" s="259"/>
      <c r="V50" s="261"/>
      <c r="W50" s="232">
        <v>643225</v>
      </c>
      <c r="X50" s="259"/>
      <c r="Y50" s="261"/>
      <c r="Z50" s="232">
        <v>643225</v>
      </c>
      <c r="AA50" s="259"/>
    </row>
    <row r="51" spans="1:27" x14ac:dyDescent="0.25">
      <c r="A51" s="308" t="s">
        <v>118</v>
      </c>
      <c r="B51" s="255">
        <v>4860</v>
      </c>
      <c r="C51" s="252">
        <v>1626214</v>
      </c>
      <c r="D51" s="256">
        <v>0.03</v>
      </c>
      <c r="E51" s="255">
        <v>7568</v>
      </c>
      <c r="F51" s="252">
        <v>678337</v>
      </c>
      <c r="G51" s="256">
        <v>0.03</v>
      </c>
      <c r="H51" s="255">
        <v>1418</v>
      </c>
      <c r="I51" s="252">
        <v>58900</v>
      </c>
      <c r="J51" s="256">
        <v>0.02</v>
      </c>
      <c r="K51" s="445"/>
      <c r="L51" s="446"/>
      <c r="M51" s="447"/>
      <c r="N51" s="445"/>
      <c r="O51" s="446"/>
      <c r="P51" s="447"/>
      <c r="Q51" s="445"/>
      <c r="R51" s="446"/>
      <c r="S51" s="447"/>
      <c r="T51" s="445"/>
      <c r="U51" s="256">
        <v>7.6871894766792889E-2</v>
      </c>
      <c r="V51" s="257">
        <v>0</v>
      </c>
      <c r="W51" s="252">
        <v>2937533</v>
      </c>
      <c r="X51" s="256">
        <v>8.0409536291420267E-2</v>
      </c>
      <c r="Y51" s="257">
        <v>0</v>
      </c>
      <c r="Z51" s="252">
        <v>2937533</v>
      </c>
      <c r="AA51" s="266">
        <v>8.0409536291420267E-2</v>
      </c>
    </row>
    <row r="52" spans="1:27" x14ac:dyDescent="0.25">
      <c r="A52" s="309" t="s">
        <v>238</v>
      </c>
      <c r="B52" s="262">
        <v>100</v>
      </c>
      <c r="C52" s="232">
        <v>1800</v>
      </c>
      <c r="D52" s="259"/>
      <c r="E52" s="262">
        <v>0</v>
      </c>
      <c r="F52" s="232">
        <v>0</v>
      </c>
      <c r="G52" s="269"/>
      <c r="H52" s="262" t="s">
        <v>239</v>
      </c>
      <c r="I52" s="232" t="s">
        <v>239</v>
      </c>
      <c r="J52" s="259"/>
      <c r="K52" s="448"/>
      <c r="L52" s="449"/>
      <c r="M52" s="451"/>
      <c r="N52" s="448"/>
      <c r="O52" s="449"/>
      <c r="P52" s="450"/>
      <c r="Q52" s="448"/>
      <c r="R52" s="449"/>
      <c r="S52" s="451"/>
      <c r="T52" s="448"/>
      <c r="U52" s="259"/>
      <c r="V52" s="261"/>
      <c r="W52" s="232">
        <v>2214</v>
      </c>
      <c r="X52" s="259"/>
      <c r="Y52" s="261"/>
      <c r="Z52" s="232">
        <v>2214</v>
      </c>
      <c r="AA52" s="259"/>
    </row>
    <row r="53" spans="1:27" x14ac:dyDescent="0.25">
      <c r="A53" s="309" t="s">
        <v>240</v>
      </c>
      <c r="B53" s="262">
        <v>4760</v>
      </c>
      <c r="C53" s="232">
        <v>85683</v>
      </c>
      <c r="D53" s="259"/>
      <c r="E53" s="262">
        <v>7568</v>
      </c>
      <c r="F53" s="232">
        <v>136224</v>
      </c>
      <c r="G53" s="269"/>
      <c r="H53" s="262" t="s">
        <v>239</v>
      </c>
      <c r="I53" s="232" t="s">
        <v>239</v>
      </c>
      <c r="J53" s="259"/>
      <c r="K53" s="448"/>
      <c r="L53" s="449"/>
      <c r="M53" s="451"/>
      <c r="N53" s="448"/>
      <c r="O53" s="449"/>
      <c r="P53" s="450"/>
      <c r="Q53" s="448"/>
      <c r="R53" s="449"/>
      <c r="S53" s="451"/>
      <c r="T53" s="448"/>
      <c r="U53" s="259"/>
      <c r="V53" s="261"/>
      <c r="W53" s="232">
        <v>288369</v>
      </c>
      <c r="X53" s="259"/>
      <c r="Y53" s="261"/>
      <c r="Z53" s="232">
        <v>288369</v>
      </c>
      <c r="AA53" s="259"/>
    </row>
    <row r="54" spans="1:27" x14ac:dyDescent="0.25">
      <c r="A54" s="309" t="s">
        <v>251</v>
      </c>
      <c r="B54" s="262">
        <v>0</v>
      </c>
      <c r="C54" s="232">
        <v>1538731</v>
      </c>
      <c r="D54" s="259"/>
      <c r="E54" s="262">
        <v>0</v>
      </c>
      <c r="F54" s="232">
        <v>542113</v>
      </c>
      <c r="G54" s="269"/>
      <c r="H54" s="262">
        <v>1418</v>
      </c>
      <c r="I54" s="232">
        <v>58900</v>
      </c>
      <c r="J54" s="259"/>
      <c r="K54" s="448"/>
      <c r="L54" s="449"/>
      <c r="M54" s="451"/>
      <c r="N54" s="448"/>
      <c r="O54" s="449"/>
      <c r="P54" s="450"/>
      <c r="Q54" s="448"/>
      <c r="R54" s="449"/>
      <c r="S54" s="451"/>
      <c r="T54" s="448"/>
      <c r="U54" s="259"/>
      <c r="V54" s="261"/>
      <c r="W54" s="232">
        <v>2646950</v>
      </c>
      <c r="X54" s="259"/>
      <c r="Y54" s="261"/>
      <c r="Z54" s="232">
        <v>2646950</v>
      </c>
      <c r="AA54" s="259"/>
    </row>
    <row r="55" spans="1:27" x14ac:dyDescent="0.25">
      <c r="A55" s="308" t="s">
        <v>120</v>
      </c>
      <c r="B55" s="255">
        <v>4079</v>
      </c>
      <c r="C55" s="252">
        <v>503922</v>
      </c>
      <c r="D55" s="256">
        <v>0.01</v>
      </c>
      <c r="E55" s="255">
        <v>6852</v>
      </c>
      <c r="F55" s="252">
        <v>614160</v>
      </c>
      <c r="G55" s="256">
        <v>0.03</v>
      </c>
      <c r="H55" s="255">
        <v>1110</v>
      </c>
      <c r="I55" s="252">
        <v>46128</v>
      </c>
      <c r="J55" s="256">
        <v>0.02</v>
      </c>
      <c r="K55" s="445"/>
      <c r="L55" s="446"/>
      <c r="M55" s="447"/>
      <c r="N55" s="445"/>
      <c r="O55" s="446"/>
      <c r="P55" s="447"/>
      <c r="Q55" s="445"/>
      <c r="R55" s="446"/>
      <c r="S55" s="447"/>
      <c r="T55" s="445"/>
      <c r="U55" s="256">
        <v>6.4685153975792858E-2</v>
      </c>
      <c r="V55" s="257">
        <v>-860991</v>
      </c>
      <c r="W55" s="252">
        <v>1605556</v>
      </c>
      <c r="X55" s="256">
        <v>4.3949127873595825E-2</v>
      </c>
      <c r="Y55" s="257">
        <v>-860991</v>
      </c>
      <c r="Z55" s="252">
        <v>1605556</v>
      </c>
      <c r="AA55" s="266">
        <v>4.3949127873595825E-2</v>
      </c>
    </row>
    <row r="56" spans="1:27" x14ac:dyDescent="0.25">
      <c r="A56" s="309" t="s">
        <v>238</v>
      </c>
      <c r="B56" s="262">
        <v>1796</v>
      </c>
      <c r="C56" s="232">
        <v>32328</v>
      </c>
      <c r="D56" s="259"/>
      <c r="E56" s="262">
        <v>3477</v>
      </c>
      <c r="F56" s="232">
        <v>62586</v>
      </c>
      <c r="G56" s="269"/>
      <c r="H56" s="262" t="s">
        <v>239</v>
      </c>
      <c r="I56" s="232" t="s">
        <v>239</v>
      </c>
      <c r="J56" s="259"/>
      <c r="K56" s="448"/>
      <c r="L56" s="449"/>
      <c r="M56" s="451"/>
      <c r="N56" s="448"/>
      <c r="O56" s="449"/>
      <c r="P56" s="450"/>
      <c r="Q56" s="448"/>
      <c r="R56" s="449"/>
      <c r="S56" s="451"/>
      <c r="T56" s="448"/>
      <c r="U56" s="259"/>
      <c r="V56" s="261"/>
      <c r="W56" s="232">
        <v>115704</v>
      </c>
      <c r="X56" s="259"/>
      <c r="Y56" s="261"/>
      <c r="Z56" s="232">
        <v>115704</v>
      </c>
      <c r="AA56" s="259"/>
    </row>
    <row r="57" spans="1:27" x14ac:dyDescent="0.25">
      <c r="A57" s="309" t="s">
        <v>240</v>
      </c>
      <c r="B57" s="262">
        <v>2283</v>
      </c>
      <c r="C57" s="232">
        <v>41098</v>
      </c>
      <c r="D57" s="259"/>
      <c r="E57" s="262">
        <v>3375</v>
      </c>
      <c r="F57" s="232">
        <v>60750</v>
      </c>
      <c r="G57" s="269"/>
      <c r="H57" s="262" t="s">
        <v>239</v>
      </c>
      <c r="I57" s="232" t="s">
        <v>239</v>
      </c>
      <c r="J57" s="259"/>
      <c r="K57" s="448"/>
      <c r="L57" s="449"/>
      <c r="M57" s="451"/>
      <c r="N57" s="448"/>
      <c r="O57" s="449"/>
      <c r="P57" s="450"/>
      <c r="Q57" s="448"/>
      <c r="R57" s="449"/>
      <c r="S57" s="451"/>
      <c r="T57" s="448"/>
      <c r="U57" s="259"/>
      <c r="V57" s="261"/>
      <c r="W57" s="232">
        <v>130301</v>
      </c>
      <c r="X57" s="259"/>
      <c r="Y57" s="261"/>
      <c r="Z57" s="232">
        <v>130301</v>
      </c>
      <c r="AA57" s="259"/>
    </row>
    <row r="58" spans="1:27" x14ac:dyDescent="0.25">
      <c r="A58" s="309" t="s">
        <v>252</v>
      </c>
      <c r="B58" s="262">
        <v>0</v>
      </c>
      <c r="C58" s="232">
        <v>430496</v>
      </c>
      <c r="D58" s="259"/>
      <c r="E58" s="262">
        <v>0</v>
      </c>
      <c r="F58" s="232">
        <v>490824</v>
      </c>
      <c r="G58" s="269"/>
      <c r="H58" s="262">
        <v>1110</v>
      </c>
      <c r="I58" s="232">
        <v>46128</v>
      </c>
      <c r="J58" s="259"/>
      <c r="K58" s="448"/>
      <c r="L58" s="449"/>
      <c r="M58" s="451"/>
      <c r="N58" s="448"/>
      <c r="O58" s="449"/>
      <c r="P58" s="450"/>
      <c r="Q58" s="448"/>
      <c r="R58" s="449"/>
      <c r="S58" s="451"/>
      <c r="T58" s="448"/>
      <c r="U58" s="259"/>
      <c r="V58" s="261">
        <v>-860991</v>
      </c>
      <c r="W58" s="232">
        <v>1359551</v>
      </c>
      <c r="X58" s="259"/>
      <c r="Y58" s="261">
        <v>-860991</v>
      </c>
      <c r="Z58" s="232">
        <v>1359551</v>
      </c>
      <c r="AA58" s="259"/>
    </row>
    <row r="59" spans="1:27" x14ac:dyDescent="0.25">
      <c r="A59" s="308" t="s">
        <v>121</v>
      </c>
      <c r="B59" s="255">
        <v>0</v>
      </c>
      <c r="C59" s="252">
        <v>0</v>
      </c>
      <c r="D59" s="256">
        <v>0</v>
      </c>
      <c r="E59" s="255">
        <v>0</v>
      </c>
      <c r="F59" s="252">
        <v>0</v>
      </c>
      <c r="G59" s="256">
        <v>0</v>
      </c>
      <c r="H59" s="255">
        <v>0</v>
      </c>
      <c r="I59" s="252">
        <v>0</v>
      </c>
      <c r="J59" s="256">
        <v>0</v>
      </c>
      <c r="K59" s="445"/>
      <c r="L59" s="446"/>
      <c r="M59" s="447"/>
      <c r="N59" s="445"/>
      <c r="O59" s="446"/>
      <c r="P59" s="447"/>
      <c r="Q59" s="445"/>
      <c r="R59" s="446"/>
      <c r="S59" s="447"/>
      <c r="T59" s="445"/>
      <c r="U59" s="256">
        <v>0</v>
      </c>
      <c r="V59" s="257">
        <v>0</v>
      </c>
      <c r="W59" s="252">
        <v>0</v>
      </c>
      <c r="X59" s="256">
        <v>0</v>
      </c>
      <c r="Y59" s="257">
        <v>0</v>
      </c>
      <c r="Z59" s="252">
        <v>0</v>
      </c>
      <c r="AA59" s="266">
        <v>0</v>
      </c>
    </row>
    <row r="60" spans="1:27" x14ac:dyDescent="0.25">
      <c r="A60" s="309" t="s">
        <v>238</v>
      </c>
      <c r="B60" s="262">
        <v>0</v>
      </c>
      <c r="C60" s="232">
        <v>0</v>
      </c>
      <c r="D60" s="259"/>
      <c r="E60" s="262">
        <v>0</v>
      </c>
      <c r="F60" s="232">
        <v>0</v>
      </c>
      <c r="G60" s="269"/>
      <c r="H60" s="262" t="s">
        <v>239</v>
      </c>
      <c r="I60" s="232" t="s">
        <v>239</v>
      </c>
      <c r="J60" s="259"/>
      <c r="K60" s="448"/>
      <c r="L60" s="449"/>
      <c r="M60" s="451"/>
      <c r="N60" s="448"/>
      <c r="O60" s="449"/>
      <c r="P60" s="450"/>
      <c r="Q60" s="448"/>
      <c r="R60" s="449"/>
      <c r="S60" s="451"/>
      <c r="T60" s="448"/>
      <c r="U60" s="259"/>
      <c r="V60" s="261"/>
      <c r="W60" s="232">
        <v>0</v>
      </c>
      <c r="X60" s="259"/>
      <c r="Y60" s="261"/>
      <c r="Z60" s="232">
        <v>0</v>
      </c>
      <c r="AA60" s="259"/>
    </row>
    <row r="61" spans="1:27" x14ac:dyDescent="0.25">
      <c r="A61" s="309" t="s">
        <v>240</v>
      </c>
      <c r="B61" s="262">
        <v>0</v>
      </c>
      <c r="C61" s="232">
        <v>0</v>
      </c>
      <c r="D61" s="259"/>
      <c r="E61" s="262">
        <v>0</v>
      </c>
      <c r="F61" s="232">
        <v>0</v>
      </c>
      <c r="G61" s="269"/>
      <c r="H61" s="262" t="s">
        <v>239</v>
      </c>
      <c r="I61" s="232" t="s">
        <v>239</v>
      </c>
      <c r="J61" s="259"/>
      <c r="K61" s="448"/>
      <c r="L61" s="449"/>
      <c r="M61" s="451"/>
      <c r="N61" s="448"/>
      <c r="O61" s="449"/>
      <c r="P61" s="450"/>
      <c r="Q61" s="448"/>
      <c r="R61" s="449"/>
      <c r="S61" s="451"/>
      <c r="T61" s="448"/>
      <c r="U61" s="259"/>
      <c r="V61" s="261"/>
      <c r="W61" s="232">
        <v>0</v>
      </c>
      <c r="X61" s="259"/>
      <c r="Y61" s="261"/>
      <c r="Z61" s="232">
        <v>0</v>
      </c>
      <c r="AA61" s="259"/>
    </row>
    <row r="62" spans="1:27" x14ac:dyDescent="0.25">
      <c r="A62" s="309" t="s">
        <v>253</v>
      </c>
      <c r="B62" s="262">
        <v>0</v>
      </c>
      <c r="C62" s="232">
        <v>0</v>
      </c>
      <c r="D62" s="259"/>
      <c r="E62" s="262">
        <v>0</v>
      </c>
      <c r="F62" s="232">
        <v>0</v>
      </c>
      <c r="G62" s="269"/>
      <c r="H62" s="262">
        <v>0</v>
      </c>
      <c r="I62" s="232">
        <v>0</v>
      </c>
      <c r="J62" s="259"/>
      <c r="K62" s="448"/>
      <c r="L62" s="449"/>
      <c r="M62" s="451"/>
      <c r="N62" s="448"/>
      <c r="O62" s="449"/>
      <c r="P62" s="450"/>
      <c r="Q62" s="448"/>
      <c r="R62" s="449"/>
      <c r="S62" s="451"/>
      <c r="T62" s="448"/>
      <c r="U62" s="259"/>
      <c r="V62" s="261"/>
      <c r="W62" s="232">
        <v>0</v>
      </c>
      <c r="X62" s="259"/>
      <c r="Y62" s="261"/>
      <c r="Z62" s="232">
        <v>0</v>
      </c>
      <c r="AA62" s="259"/>
    </row>
    <row r="63" spans="1:27" x14ac:dyDescent="0.25">
      <c r="A63" s="308" t="s">
        <v>122</v>
      </c>
      <c r="B63" s="255">
        <v>1516</v>
      </c>
      <c r="C63" s="252">
        <v>507411</v>
      </c>
      <c r="D63" s="256">
        <v>0.03</v>
      </c>
      <c r="E63" s="255">
        <v>1502</v>
      </c>
      <c r="F63" s="252">
        <v>134628</v>
      </c>
      <c r="G63" s="256">
        <v>0.03</v>
      </c>
      <c r="H63" s="255">
        <v>277</v>
      </c>
      <c r="I63" s="252">
        <v>11521</v>
      </c>
      <c r="J63" s="256">
        <v>0.02</v>
      </c>
      <c r="K63" s="445"/>
      <c r="L63" s="446"/>
      <c r="M63" s="447"/>
      <c r="N63" s="445"/>
      <c r="O63" s="446"/>
      <c r="P63" s="447"/>
      <c r="Q63" s="445"/>
      <c r="R63" s="446"/>
      <c r="S63" s="447"/>
      <c r="T63" s="445"/>
      <c r="U63" s="256">
        <v>1.4427980476701175E-2</v>
      </c>
      <c r="V63" s="257">
        <v>0</v>
      </c>
      <c r="W63" s="252">
        <v>653560</v>
      </c>
      <c r="X63" s="256">
        <v>1.7889996993606754E-2</v>
      </c>
      <c r="Y63" s="257">
        <v>0</v>
      </c>
      <c r="Z63" s="252">
        <v>653560</v>
      </c>
      <c r="AA63" s="266">
        <v>1.7889996993606754E-2</v>
      </c>
    </row>
    <row r="64" spans="1:27" x14ac:dyDescent="0.25">
      <c r="A64" s="309" t="s">
        <v>238</v>
      </c>
      <c r="B64" s="262">
        <v>1502</v>
      </c>
      <c r="C64" s="232">
        <v>27036</v>
      </c>
      <c r="D64" s="259"/>
      <c r="E64" s="262">
        <v>1502</v>
      </c>
      <c r="F64" s="232">
        <v>27036</v>
      </c>
      <c r="G64" s="269"/>
      <c r="H64" s="262" t="s">
        <v>239</v>
      </c>
      <c r="I64" s="232" t="s">
        <v>239</v>
      </c>
      <c r="J64" s="259"/>
      <c r="K64" s="448"/>
      <c r="L64" s="449"/>
      <c r="M64" s="451"/>
      <c r="N64" s="448"/>
      <c r="O64" s="449"/>
      <c r="P64" s="450"/>
      <c r="Q64" s="448"/>
      <c r="R64" s="449"/>
      <c r="S64" s="451"/>
      <c r="T64" s="448"/>
      <c r="U64" s="259"/>
      <c r="V64" s="261"/>
      <c r="W64" s="232">
        <v>54072</v>
      </c>
      <c r="X64" s="259"/>
      <c r="Y64" s="261"/>
      <c r="Z64" s="232">
        <v>54072</v>
      </c>
      <c r="AA64" s="259"/>
    </row>
    <row r="65" spans="1:27" x14ac:dyDescent="0.25">
      <c r="A65" s="309" t="s">
        <v>240</v>
      </c>
      <c r="B65" s="262">
        <v>14</v>
      </c>
      <c r="C65" s="232">
        <v>260</v>
      </c>
      <c r="D65" s="259"/>
      <c r="E65" s="262">
        <v>0</v>
      </c>
      <c r="F65" s="232">
        <v>0</v>
      </c>
      <c r="G65" s="269"/>
      <c r="H65" s="262" t="s">
        <v>239</v>
      </c>
      <c r="I65" s="232" t="s">
        <v>239</v>
      </c>
      <c r="J65" s="259"/>
      <c r="K65" s="448"/>
      <c r="L65" s="449"/>
      <c r="M65" s="451"/>
      <c r="N65" s="448"/>
      <c r="O65" s="449"/>
      <c r="P65" s="450"/>
      <c r="Q65" s="448"/>
      <c r="R65" s="449"/>
      <c r="S65" s="451"/>
      <c r="T65" s="448"/>
      <c r="U65" s="259"/>
      <c r="V65" s="261"/>
      <c r="W65" s="232">
        <v>260</v>
      </c>
      <c r="X65" s="259"/>
      <c r="Y65" s="261"/>
      <c r="Z65" s="232">
        <v>260</v>
      </c>
      <c r="AA65" s="259"/>
    </row>
    <row r="66" spans="1:27" x14ac:dyDescent="0.25">
      <c r="A66" s="309" t="s">
        <v>254</v>
      </c>
      <c r="B66" s="262">
        <v>0</v>
      </c>
      <c r="C66" s="232">
        <v>480115</v>
      </c>
      <c r="D66" s="259"/>
      <c r="E66" s="262">
        <v>0</v>
      </c>
      <c r="F66" s="232">
        <v>107592</v>
      </c>
      <c r="G66" s="269"/>
      <c r="H66" s="262">
        <v>277</v>
      </c>
      <c r="I66" s="232">
        <v>11521</v>
      </c>
      <c r="J66" s="259"/>
      <c r="K66" s="448"/>
      <c r="L66" s="449"/>
      <c r="M66" s="451"/>
      <c r="N66" s="448"/>
      <c r="O66" s="449"/>
      <c r="P66" s="450"/>
      <c r="Q66" s="448"/>
      <c r="R66" s="449"/>
      <c r="S66" s="451"/>
      <c r="T66" s="448"/>
      <c r="U66" s="259"/>
      <c r="V66" s="261"/>
      <c r="W66" s="232">
        <v>599228</v>
      </c>
      <c r="X66" s="259"/>
      <c r="Y66" s="261"/>
      <c r="Z66" s="232">
        <v>599228</v>
      </c>
      <c r="AA66" s="259"/>
    </row>
    <row r="67" spans="1:27" x14ac:dyDescent="0.25">
      <c r="A67" s="308" t="s">
        <v>255</v>
      </c>
      <c r="B67" s="255">
        <v>0</v>
      </c>
      <c r="C67" s="252">
        <v>860991</v>
      </c>
      <c r="D67" s="256">
        <v>0.02</v>
      </c>
      <c r="E67" s="255">
        <v>0</v>
      </c>
      <c r="F67" s="252">
        <v>0</v>
      </c>
      <c r="G67" s="256">
        <v>0</v>
      </c>
      <c r="H67" s="255">
        <v>0</v>
      </c>
      <c r="I67" s="252">
        <v>0</v>
      </c>
      <c r="J67" s="256">
        <v>0</v>
      </c>
      <c r="K67" s="445"/>
      <c r="L67" s="446"/>
      <c r="M67" s="447"/>
      <c r="N67" s="445"/>
      <c r="O67" s="446"/>
      <c r="P67" s="447"/>
      <c r="Q67" s="445"/>
      <c r="R67" s="446"/>
      <c r="S67" s="447"/>
      <c r="T67" s="445"/>
      <c r="U67" s="256">
        <v>0</v>
      </c>
      <c r="V67" s="257">
        <v>860991</v>
      </c>
      <c r="W67" s="252">
        <v>874125</v>
      </c>
      <c r="X67" s="256">
        <v>2.3927556187705038E-2</v>
      </c>
      <c r="Y67" s="257">
        <v>860991</v>
      </c>
      <c r="Z67" s="252">
        <v>874125</v>
      </c>
      <c r="AA67" s="266">
        <v>2.3927556187705038E-2</v>
      </c>
    </row>
    <row r="68" spans="1:27" x14ac:dyDescent="0.25">
      <c r="A68" s="310" t="s">
        <v>256</v>
      </c>
      <c r="B68" s="263">
        <v>50430</v>
      </c>
      <c r="C68" s="264">
        <v>16873874</v>
      </c>
      <c r="D68" s="268">
        <v>0.03</v>
      </c>
      <c r="E68" s="263">
        <v>88393</v>
      </c>
      <c r="F68" s="264">
        <v>7922865</v>
      </c>
      <c r="G68" s="270">
        <v>0.03</v>
      </c>
      <c r="H68" s="263">
        <v>20216</v>
      </c>
      <c r="I68" s="264">
        <v>839791</v>
      </c>
      <c r="J68" s="268">
        <v>0.02</v>
      </c>
      <c r="K68" s="452"/>
      <c r="L68" s="453"/>
      <c r="M68" s="454"/>
      <c r="N68" s="452"/>
      <c r="O68" s="453"/>
      <c r="P68" s="454"/>
      <c r="Q68" s="452"/>
      <c r="R68" s="453"/>
      <c r="S68" s="454"/>
      <c r="T68" s="452"/>
      <c r="U68" s="268">
        <v>1</v>
      </c>
      <c r="V68" s="265">
        <v>0</v>
      </c>
      <c r="W68" s="264">
        <v>36532147</v>
      </c>
      <c r="X68" s="268"/>
      <c r="Y68" s="265">
        <v>0</v>
      </c>
      <c r="Z68" s="264">
        <v>36532147</v>
      </c>
      <c r="AA68" s="268"/>
    </row>
    <row r="70" spans="1:27" x14ac:dyDescent="0.25">
      <c r="A70" s="127" t="s">
        <v>257</v>
      </c>
      <c r="W70" s="85"/>
    </row>
    <row r="71" spans="1:27" x14ac:dyDescent="0.25">
      <c r="A71" s="127" t="s">
        <v>258</v>
      </c>
    </row>
  </sheetData>
  <mergeCells count="10">
    <mergeCell ref="Q5:S5"/>
    <mergeCell ref="T5:U5"/>
    <mergeCell ref="V5:X5"/>
    <mergeCell ref="Y5:AA5"/>
    <mergeCell ref="A5:A6"/>
    <mergeCell ref="B5:D5"/>
    <mergeCell ref="E5:G5"/>
    <mergeCell ref="H5:J5"/>
    <mergeCell ref="K5:M5"/>
    <mergeCell ref="N5:P5"/>
  </mergeCells>
  <pageMargins left="0.25" right="0.25" top="0.75" bottom="0.75" header="0.3" footer="0.3"/>
  <pageSetup scale="47" fitToWidth="0" orientation="landscape" r:id="rId1"/>
  <headerFooter>
    <oddHeader>&amp;L&amp;"-,Bold"&amp;KFF0000CONFIDENTIAL</oddHeader>
    <oddFooter>&amp;L&amp;9OneCare Vermont FY 2023 ACO Budget Submission&amp;R&amp;9&amp;P of &amp;N</oddFooter>
  </headerFooter>
  <colBreaks count="1" manualBreakCount="1">
    <brk id="13"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I385"/>
  <sheetViews>
    <sheetView zoomScaleNormal="100" workbookViewId="0">
      <selection activeCell="I376" sqref="I376"/>
    </sheetView>
  </sheetViews>
  <sheetFormatPr defaultRowHeight="15" x14ac:dyDescent="0.25"/>
  <cols>
    <col min="1" max="1" width="29.5703125" customWidth="1"/>
    <col min="2" max="2" width="14.42578125" bestFit="1" customWidth="1"/>
    <col min="3" max="3" width="15" bestFit="1" customWidth="1"/>
    <col min="4" max="4" width="14.42578125" bestFit="1" customWidth="1"/>
    <col min="5" max="7" width="13.5703125" customWidth="1"/>
    <col min="8" max="9" width="10" customWidth="1"/>
  </cols>
  <sheetData>
    <row r="1" spans="1:7" ht="16.5" x14ac:dyDescent="0.3">
      <c r="A1" s="182" t="s">
        <v>259</v>
      </c>
      <c r="B1" s="187"/>
      <c r="C1" s="187"/>
      <c r="D1" s="198"/>
      <c r="E1" s="187"/>
      <c r="F1" s="187"/>
      <c r="G1" s="187"/>
    </row>
    <row r="2" spans="1:7" ht="30.75" customHeight="1" x14ac:dyDescent="0.25">
      <c r="A2" s="381" t="s">
        <v>260</v>
      </c>
      <c r="B2" s="381"/>
      <c r="C2" s="381"/>
      <c r="D2" s="381"/>
      <c r="E2" s="381"/>
      <c r="F2" s="381"/>
      <c r="G2" s="381"/>
    </row>
    <row r="5" spans="1:7" x14ac:dyDescent="0.25">
      <c r="A5" s="378" t="s">
        <v>261</v>
      </c>
      <c r="B5" s="378"/>
      <c r="C5" s="378"/>
      <c r="D5" s="378"/>
      <c r="E5" s="378"/>
      <c r="F5" s="378"/>
      <c r="G5" s="378"/>
    </row>
    <row r="6" spans="1:7" ht="30" x14ac:dyDescent="0.25">
      <c r="A6" s="189" t="s">
        <v>262</v>
      </c>
      <c r="B6" s="82" t="s">
        <v>176</v>
      </c>
      <c r="C6" s="82" t="s">
        <v>177</v>
      </c>
      <c r="D6" s="82" t="s">
        <v>178</v>
      </c>
      <c r="E6" s="82" t="s">
        <v>263</v>
      </c>
      <c r="F6" s="82" t="s">
        <v>264</v>
      </c>
      <c r="G6" s="82" t="s">
        <v>181</v>
      </c>
    </row>
    <row r="7" spans="1:7" x14ac:dyDescent="0.25">
      <c r="A7" s="83" t="s">
        <v>15</v>
      </c>
      <c r="B7" s="251">
        <v>13345337</v>
      </c>
      <c r="C7" s="251">
        <v>11285497</v>
      </c>
      <c r="D7" s="251">
        <v>16313470</v>
      </c>
      <c r="E7" s="251">
        <v>10001060</v>
      </c>
      <c r="F7" s="251">
        <v>8789906</v>
      </c>
      <c r="G7" s="251">
        <v>9545916</v>
      </c>
    </row>
    <row r="8" spans="1:7" x14ac:dyDescent="0.25">
      <c r="A8" s="84" t="s">
        <v>80</v>
      </c>
      <c r="B8" s="252" t="s">
        <v>239</v>
      </c>
      <c r="C8" s="252">
        <v>-1416441</v>
      </c>
      <c r="D8" s="252">
        <v>746661</v>
      </c>
      <c r="E8" s="252">
        <v>110243</v>
      </c>
      <c r="F8" s="252">
        <v>-29466</v>
      </c>
      <c r="G8" s="252">
        <v>0</v>
      </c>
    </row>
    <row r="9" spans="1:7" x14ac:dyDescent="0.25">
      <c r="A9" s="8" t="s">
        <v>238</v>
      </c>
      <c r="B9" s="232" t="s">
        <v>239</v>
      </c>
      <c r="C9" s="232" t="s">
        <v>239</v>
      </c>
      <c r="D9" s="232" t="s">
        <v>239</v>
      </c>
      <c r="E9" s="232">
        <v>65142</v>
      </c>
      <c r="F9" s="232">
        <v>-20717</v>
      </c>
      <c r="G9" s="232">
        <v>0</v>
      </c>
    </row>
    <row r="10" spans="1:7" x14ac:dyDescent="0.25">
      <c r="A10" s="8" t="s">
        <v>240</v>
      </c>
      <c r="B10" s="232" t="s">
        <v>239</v>
      </c>
      <c r="C10" s="232" t="s">
        <v>239</v>
      </c>
      <c r="D10" s="232" t="s">
        <v>239</v>
      </c>
      <c r="E10" s="232">
        <v>36720</v>
      </c>
      <c r="F10" s="232">
        <v>-8750</v>
      </c>
      <c r="G10" s="232">
        <v>0</v>
      </c>
    </row>
    <row r="11" spans="1:7" x14ac:dyDescent="0.25">
      <c r="A11" s="8" t="s">
        <v>241</v>
      </c>
      <c r="B11" s="232" t="s">
        <v>239</v>
      </c>
      <c r="C11" s="232">
        <v>-1416441</v>
      </c>
      <c r="D11" s="232">
        <v>746661</v>
      </c>
      <c r="E11" s="232">
        <v>8381</v>
      </c>
      <c r="F11" s="232">
        <v>0</v>
      </c>
      <c r="G11" s="232">
        <v>0</v>
      </c>
    </row>
    <row r="12" spans="1:7" x14ac:dyDescent="0.25">
      <c r="A12" s="84" t="s">
        <v>85</v>
      </c>
      <c r="B12" s="252">
        <v>908045</v>
      </c>
      <c r="C12" s="252">
        <v>-3038424</v>
      </c>
      <c r="D12" s="252">
        <v>1123233</v>
      </c>
      <c r="E12" s="252">
        <v>174943</v>
      </c>
      <c r="F12" s="252">
        <v>-44889</v>
      </c>
      <c r="G12" s="252">
        <v>0</v>
      </c>
    </row>
    <row r="13" spans="1:7" x14ac:dyDescent="0.25">
      <c r="A13" s="8" t="s">
        <v>238</v>
      </c>
      <c r="B13" s="232" t="s">
        <v>239</v>
      </c>
      <c r="C13" s="232" t="s">
        <v>239</v>
      </c>
      <c r="D13" s="232" t="s">
        <v>239</v>
      </c>
      <c r="E13" s="232">
        <v>129204</v>
      </c>
      <c r="F13" s="232">
        <v>-39638</v>
      </c>
      <c r="G13" s="232">
        <v>0</v>
      </c>
    </row>
    <row r="14" spans="1:7" x14ac:dyDescent="0.25">
      <c r="A14" s="8" t="s">
        <v>240</v>
      </c>
      <c r="B14" s="232" t="s">
        <v>239</v>
      </c>
      <c r="C14" s="232" t="s">
        <v>239</v>
      </c>
      <c r="D14" s="232" t="s">
        <v>239</v>
      </c>
      <c r="E14" s="232">
        <v>17658</v>
      </c>
      <c r="F14" s="232">
        <v>-5250</v>
      </c>
      <c r="G14" s="232">
        <v>0</v>
      </c>
    </row>
    <row r="15" spans="1:7" x14ac:dyDescent="0.25">
      <c r="A15" s="8" t="s">
        <v>242</v>
      </c>
      <c r="B15" s="232">
        <v>908045</v>
      </c>
      <c r="C15" s="232">
        <v>-3038424</v>
      </c>
      <c r="D15" s="232">
        <v>1123233</v>
      </c>
      <c r="E15" s="232">
        <v>28081</v>
      </c>
      <c r="F15" s="232">
        <v>0</v>
      </c>
      <c r="G15" s="232">
        <v>0</v>
      </c>
    </row>
    <row r="16" spans="1:7" x14ac:dyDescent="0.25">
      <c r="A16" s="84" t="s">
        <v>90</v>
      </c>
      <c r="B16" s="252">
        <v>182342</v>
      </c>
      <c r="C16" s="252">
        <v>547880</v>
      </c>
      <c r="D16" s="252">
        <v>480892</v>
      </c>
      <c r="E16" s="252">
        <v>93132</v>
      </c>
      <c r="F16" s="252">
        <v>-15242</v>
      </c>
      <c r="G16" s="252">
        <v>0</v>
      </c>
    </row>
    <row r="17" spans="1:7" x14ac:dyDescent="0.25">
      <c r="A17" s="8" t="s">
        <v>238</v>
      </c>
      <c r="B17" s="232" t="s">
        <v>239</v>
      </c>
      <c r="C17" s="232" t="s">
        <v>239</v>
      </c>
      <c r="D17" s="232" t="s">
        <v>239</v>
      </c>
      <c r="E17" s="232">
        <v>51300</v>
      </c>
      <c r="F17" s="232">
        <v>-13708</v>
      </c>
      <c r="G17" s="232">
        <v>0</v>
      </c>
    </row>
    <row r="18" spans="1:7" x14ac:dyDescent="0.25">
      <c r="A18" s="8" t="s">
        <v>240</v>
      </c>
      <c r="B18" s="232" t="s">
        <v>239</v>
      </c>
      <c r="C18" s="232" t="s">
        <v>239</v>
      </c>
      <c r="D18" s="232" t="s">
        <v>239</v>
      </c>
      <c r="E18" s="232">
        <v>5526</v>
      </c>
      <c r="F18" s="232">
        <v>-1535</v>
      </c>
      <c r="G18" s="232">
        <v>0</v>
      </c>
    </row>
    <row r="19" spans="1:7" x14ac:dyDescent="0.25">
      <c r="A19" s="8" t="s">
        <v>243</v>
      </c>
      <c r="B19" s="232">
        <v>182342</v>
      </c>
      <c r="C19" s="232">
        <v>547880</v>
      </c>
      <c r="D19" s="232">
        <v>480892</v>
      </c>
      <c r="E19" s="232">
        <v>36306</v>
      </c>
      <c r="F19" s="232">
        <v>0</v>
      </c>
      <c r="G19" s="232">
        <v>0</v>
      </c>
    </row>
    <row r="20" spans="1:7" x14ac:dyDescent="0.25">
      <c r="A20" s="84" t="s">
        <v>94</v>
      </c>
      <c r="B20" s="252">
        <v>2525225</v>
      </c>
      <c r="C20" s="252">
        <v>4287739</v>
      </c>
      <c r="D20" s="252">
        <v>3641345</v>
      </c>
      <c r="E20" s="252">
        <v>369933</v>
      </c>
      <c r="F20" s="252">
        <v>-94571</v>
      </c>
      <c r="G20" s="252">
        <v>0</v>
      </c>
    </row>
    <row r="21" spans="1:7" x14ac:dyDescent="0.25">
      <c r="A21" s="8" t="s">
        <v>238</v>
      </c>
      <c r="B21" s="232" t="s">
        <v>239</v>
      </c>
      <c r="C21" s="232" t="s">
        <v>239</v>
      </c>
      <c r="D21" s="232" t="s">
        <v>239</v>
      </c>
      <c r="E21" s="232">
        <v>208044</v>
      </c>
      <c r="F21" s="232">
        <v>-54371</v>
      </c>
      <c r="G21" s="232">
        <v>0</v>
      </c>
    </row>
    <row r="22" spans="1:7" x14ac:dyDescent="0.25">
      <c r="A22" s="8" t="s">
        <v>240</v>
      </c>
      <c r="B22" s="232" t="s">
        <v>239</v>
      </c>
      <c r="C22" s="232" t="s">
        <v>239</v>
      </c>
      <c r="D22" s="232" t="s">
        <v>239</v>
      </c>
      <c r="E22" s="232">
        <v>157752</v>
      </c>
      <c r="F22" s="232">
        <v>-40201</v>
      </c>
      <c r="G22" s="232">
        <v>0</v>
      </c>
    </row>
    <row r="23" spans="1:7" x14ac:dyDescent="0.25">
      <c r="A23" s="8" t="s">
        <v>244</v>
      </c>
      <c r="B23" s="232">
        <v>2525225</v>
      </c>
      <c r="C23" s="232">
        <v>4287739</v>
      </c>
      <c r="D23" s="232">
        <v>3641345</v>
      </c>
      <c r="E23" s="232">
        <v>4137</v>
      </c>
      <c r="F23" s="232">
        <v>0</v>
      </c>
      <c r="G23" s="232">
        <v>0</v>
      </c>
    </row>
    <row r="24" spans="1:7" x14ac:dyDescent="0.25">
      <c r="A24" s="84" t="s">
        <v>98</v>
      </c>
      <c r="B24" s="252" t="s">
        <v>239</v>
      </c>
      <c r="C24" s="252" t="s">
        <v>239</v>
      </c>
      <c r="D24" s="252">
        <v>165263</v>
      </c>
      <c r="E24" s="252">
        <v>37857</v>
      </c>
      <c r="F24" s="252">
        <v>-5087</v>
      </c>
      <c r="G24" s="252">
        <v>0</v>
      </c>
    </row>
    <row r="25" spans="1:7" x14ac:dyDescent="0.25">
      <c r="A25" s="8" t="s">
        <v>238</v>
      </c>
      <c r="B25" s="232" t="s">
        <v>239</v>
      </c>
      <c r="C25" s="232" t="s">
        <v>239</v>
      </c>
      <c r="D25" s="232" t="s">
        <v>239</v>
      </c>
      <c r="E25" s="232">
        <v>0</v>
      </c>
      <c r="F25" s="232">
        <v>0</v>
      </c>
      <c r="G25" s="232">
        <v>0</v>
      </c>
    </row>
    <row r="26" spans="1:7" x14ac:dyDescent="0.25">
      <c r="A26" s="8" t="s">
        <v>240</v>
      </c>
      <c r="B26" s="232" t="s">
        <v>239</v>
      </c>
      <c r="C26" s="232" t="s">
        <v>239</v>
      </c>
      <c r="D26" s="232" t="s">
        <v>239</v>
      </c>
      <c r="E26" s="232">
        <v>20016</v>
      </c>
      <c r="F26" s="232">
        <v>-5087</v>
      </c>
      <c r="G26" s="232">
        <v>0</v>
      </c>
    </row>
    <row r="27" spans="1:7" x14ac:dyDescent="0.25">
      <c r="A27" s="8" t="s">
        <v>245</v>
      </c>
      <c r="B27" s="232" t="s">
        <v>239</v>
      </c>
      <c r="C27" s="232" t="s">
        <v>239</v>
      </c>
      <c r="D27" s="232">
        <v>165263</v>
      </c>
      <c r="E27" s="232">
        <v>17841</v>
      </c>
      <c r="F27" s="232">
        <v>0</v>
      </c>
      <c r="G27" s="232">
        <v>0</v>
      </c>
    </row>
    <row r="28" spans="1:7" x14ac:dyDescent="0.25">
      <c r="A28" s="84" t="s">
        <v>102</v>
      </c>
      <c r="B28" s="252">
        <v>613898</v>
      </c>
      <c r="C28" s="252">
        <v>1415989</v>
      </c>
      <c r="D28" s="252">
        <v>663398</v>
      </c>
      <c r="E28" s="252">
        <v>82248</v>
      </c>
      <c r="F28" s="252">
        <v>-17880</v>
      </c>
      <c r="G28" s="252">
        <v>0</v>
      </c>
    </row>
    <row r="29" spans="1:7" x14ac:dyDescent="0.25">
      <c r="A29" s="8" t="s">
        <v>238</v>
      </c>
      <c r="B29" s="232" t="s">
        <v>239</v>
      </c>
      <c r="C29" s="232" t="s">
        <v>239</v>
      </c>
      <c r="D29" s="232" t="s">
        <v>239</v>
      </c>
      <c r="E29" s="232">
        <v>33354</v>
      </c>
      <c r="F29" s="232">
        <v>-10520</v>
      </c>
      <c r="G29" s="232">
        <v>0</v>
      </c>
    </row>
    <row r="30" spans="1:7" x14ac:dyDescent="0.25">
      <c r="A30" s="8" t="s">
        <v>240</v>
      </c>
      <c r="B30" s="232" t="s">
        <v>239</v>
      </c>
      <c r="C30" s="232" t="s">
        <v>239</v>
      </c>
      <c r="D30" s="232" t="s">
        <v>239</v>
      </c>
      <c r="E30" s="232">
        <v>28638</v>
      </c>
      <c r="F30" s="232">
        <v>-7360</v>
      </c>
      <c r="G30" s="232">
        <v>0</v>
      </c>
    </row>
    <row r="31" spans="1:7" x14ac:dyDescent="0.25">
      <c r="A31" s="8" t="s">
        <v>246</v>
      </c>
      <c r="B31" s="232">
        <v>613898</v>
      </c>
      <c r="C31" s="232">
        <v>1415989</v>
      </c>
      <c r="D31" s="232">
        <v>663398</v>
      </c>
      <c r="E31" s="232">
        <v>20256</v>
      </c>
      <c r="F31" s="232">
        <v>0</v>
      </c>
      <c r="G31" s="232">
        <v>0</v>
      </c>
    </row>
    <row r="32" spans="1:7" x14ac:dyDescent="0.25">
      <c r="A32" s="84" t="s">
        <v>106</v>
      </c>
      <c r="B32" s="252" t="s">
        <v>239</v>
      </c>
      <c r="C32" s="252" t="s">
        <v>239</v>
      </c>
      <c r="D32" s="252" t="s">
        <v>239</v>
      </c>
      <c r="E32" s="252" t="s">
        <v>239</v>
      </c>
      <c r="F32" s="252" t="s">
        <v>239</v>
      </c>
      <c r="G32" s="252" t="s">
        <v>239</v>
      </c>
    </row>
    <row r="33" spans="1:7" x14ac:dyDescent="0.25">
      <c r="A33" s="8" t="s">
        <v>238</v>
      </c>
      <c r="B33" s="232" t="s">
        <v>239</v>
      </c>
      <c r="C33" s="232" t="s">
        <v>239</v>
      </c>
      <c r="D33" s="232" t="s">
        <v>239</v>
      </c>
      <c r="E33" s="232" t="s">
        <v>239</v>
      </c>
      <c r="F33" s="232" t="s">
        <v>239</v>
      </c>
      <c r="G33" s="232" t="s">
        <v>239</v>
      </c>
    </row>
    <row r="34" spans="1:7" x14ac:dyDescent="0.25">
      <c r="A34" s="8" t="s">
        <v>240</v>
      </c>
      <c r="B34" s="232" t="s">
        <v>239</v>
      </c>
      <c r="C34" s="232" t="s">
        <v>239</v>
      </c>
      <c r="D34" s="232" t="s">
        <v>239</v>
      </c>
      <c r="E34" s="232" t="s">
        <v>239</v>
      </c>
      <c r="F34" s="232" t="s">
        <v>239</v>
      </c>
      <c r="G34" s="232" t="s">
        <v>239</v>
      </c>
    </row>
    <row r="35" spans="1:7" x14ac:dyDescent="0.25">
      <c r="A35" s="8" t="s">
        <v>247</v>
      </c>
      <c r="B35" s="232" t="s">
        <v>239</v>
      </c>
      <c r="C35" s="232" t="s">
        <v>239</v>
      </c>
      <c r="D35" s="232" t="s">
        <v>239</v>
      </c>
      <c r="E35" s="232" t="s">
        <v>239</v>
      </c>
      <c r="F35" s="232" t="s">
        <v>239</v>
      </c>
      <c r="G35" s="232" t="s">
        <v>239</v>
      </c>
    </row>
    <row r="36" spans="1:7" x14ac:dyDescent="0.25">
      <c r="A36" s="84" t="s">
        <v>108</v>
      </c>
      <c r="B36" s="252" t="s">
        <v>239</v>
      </c>
      <c r="C36" s="252" t="s">
        <v>239</v>
      </c>
      <c r="D36" s="252" t="s">
        <v>239</v>
      </c>
      <c r="E36" s="252" t="s">
        <v>239</v>
      </c>
      <c r="F36" s="252" t="s">
        <v>239</v>
      </c>
      <c r="G36" s="252" t="s">
        <v>239</v>
      </c>
    </row>
    <row r="37" spans="1:7" x14ac:dyDescent="0.25">
      <c r="A37" s="8" t="s">
        <v>238</v>
      </c>
      <c r="B37" s="232" t="s">
        <v>239</v>
      </c>
      <c r="C37" s="232" t="s">
        <v>239</v>
      </c>
      <c r="D37" s="232" t="s">
        <v>239</v>
      </c>
      <c r="E37" s="232" t="s">
        <v>239</v>
      </c>
      <c r="F37" s="232" t="s">
        <v>239</v>
      </c>
      <c r="G37" s="232" t="s">
        <v>239</v>
      </c>
    </row>
    <row r="38" spans="1:7" x14ac:dyDescent="0.25">
      <c r="A38" s="8" t="s">
        <v>240</v>
      </c>
      <c r="B38" s="232" t="s">
        <v>239</v>
      </c>
      <c r="C38" s="232" t="s">
        <v>239</v>
      </c>
      <c r="D38" s="232" t="s">
        <v>239</v>
      </c>
      <c r="E38" s="232" t="s">
        <v>239</v>
      </c>
      <c r="F38" s="232" t="s">
        <v>239</v>
      </c>
      <c r="G38" s="232" t="s">
        <v>239</v>
      </c>
    </row>
    <row r="39" spans="1:7" x14ac:dyDescent="0.25">
      <c r="A39" s="8" t="s">
        <v>248</v>
      </c>
      <c r="B39" s="232" t="s">
        <v>239</v>
      </c>
      <c r="C39" s="232" t="s">
        <v>239</v>
      </c>
      <c r="D39" s="232" t="s">
        <v>239</v>
      </c>
      <c r="E39" s="232" t="s">
        <v>239</v>
      </c>
      <c r="F39" s="232" t="s">
        <v>239</v>
      </c>
      <c r="G39" s="232" t="s">
        <v>239</v>
      </c>
    </row>
    <row r="40" spans="1:7" x14ac:dyDescent="0.25">
      <c r="A40" s="84" t="s">
        <v>110</v>
      </c>
      <c r="B40" s="252" t="s">
        <v>239</v>
      </c>
      <c r="C40" s="252" t="s">
        <v>239</v>
      </c>
      <c r="D40" s="252" t="s">
        <v>239</v>
      </c>
      <c r="E40" s="252" t="s">
        <v>239</v>
      </c>
      <c r="F40" s="252" t="s">
        <v>239</v>
      </c>
      <c r="G40" s="252" t="s">
        <v>239</v>
      </c>
    </row>
    <row r="41" spans="1:7" x14ac:dyDescent="0.25">
      <c r="A41" s="8" t="s">
        <v>238</v>
      </c>
      <c r="B41" s="232" t="s">
        <v>239</v>
      </c>
      <c r="C41" s="232" t="s">
        <v>239</v>
      </c>
      <c r="D41" s="232" t="s">
        <v>239</v>
      </c>
      <c r="E41" s="232" t="s">
        <v>239</v>
      </c>
      <c r="F41" s="232" t="s">
        <v>239</v>
      </c>
      <c r="G41" s="232" t="s">
        <v>239</v>
      </c>
    </row>
    <row r="42" spans="1:7" x14ac:dyDescent="0.25">
      <c r="A42" s="8" t="s">
        <v>240</v>
      </c>
      <c r="B42" s="232" t="s">
        <v>239</v>
      </c>
      <c r="C42" s="232" t="s">
        <v>239</v>
      </c>
      <c r="D42" s="232" t="s">
        <v>239</v>
      </c>
      <c r="E42" s="232" t="s">
        <v>239</v>
      </c>
      <c r="F42" s="232" t="s">
        <v>239</v>
      </c>
      <c r="G42" s="232" t="s">
        <v>239</v>
      </c>
    </row>
    <row r="43" spans="1:7" x14ac:dyDescent="0.25">
      <c r="A43" s="8" t="s">
        <v>249</v>
      </c>
      <c r="B43" s="232" t="s">
        <v>239</v>
      </c>
      <c r="C43" s="232" t="s">
        <v>239</v>
      </c>
      <c r="D43" s="232" t="s">
        <v>239</v>
      </c>
      <c r="E43" s="232" t="s">
        <v>239</v>
      </c>
      <c r="F43" s="232" t="s">
        <v>239</v>
      </c>
      <c r="G43" s="232" t="s">
        <v>239</v>
      </c>
    </row>
    <row r="44" spans="1:7" x14ac:dyDescent="0.25">
      <c r="A44" s="84" t="s">
        <v>114</v>
      </c>
      <c r="B44" s="252" t="s">
        <v>239</v>
      </c>
      <c r="C44" s="252" t="s">
        <v>239</v>
      </c>
      <c r="D44" s="252" t="s">
        <v>239</v>
      </c>
      <c r="E44" s="252">
        <v>179449</v>
      </c>
      <c r="F44" s="252">
        <v>-38254</v>
      </c>
      <c r="G44" s="252">
        <v>0</v>
      </c>
    </row>
    <row r="45" spans="1:7" x14ac:dyDescent="0.25">
      <c r="A45" s="8" t="s">
        <v>238</v>
      </c>
      <c r="B45" s="232" t="s">
        <v>239</v>
      </c>
      <c r="C45" s="232" t="s">
        <v>239</v>
      </c>
      <c r="D45" s="232" t="s">
        <v>239</v>
      </c>
      <c r="E45" s="232">
        <v>0</v>
      </c>
      <c r="F45" s="232">
        <v>-1291</v>
      </c>
      <c r="G45" s="232">
        <v>0</v>
      </c>
    </row>
    <row r="46" spans="1:7" x14ac:dyDescent="0.25">
      <c r="A46" s="8" t="s">
        <v>240</v>
      </c>
      <c r="B46" s="232" t="s">
        <v>239</v>
      </c>
      <c r="C46" s="232" t="s">
        <v>239</v>
      </c>
      <c r="D46" s="232" t="s">
        <v>239</v>
      </c>
      <c r="E46" s="232">
        <v>141282</v>
      </c>
      <c r="F46" s="232">
        <v>-36964</v>
      </c>
      <c r="G46" s="232">
        <v>0</v>
      </c>
    </row>
    <row r="47" spans="1:7" x14ac:dyDescent="0.25">
      <c r="A47" s="8" t="s">
        <v>250</v>
      </c>
      <c r="B47" s="232" t="s">
        <v>239</v>
      </c>
      <c r="C47" s="232" t="s">
        <v>239</v>
      </c>
      <c r="D47" s="232" t="s">
        <v>239</v>
      </c>
      <c r="E47" s="232">
        <v>38167</v>
      </c>
      <c r="F47" s="232">
        <v>0</v>
      </c>
      <c r="G47" s="232">
        <v>0</v>
      </c>
    </row>
    <row r="48" spans="1:7" x14ac:dyDescent="0.25">
      <c r="A48" s="84" t="s">
        <v>117</v>
      </c>
      <c r="B48" s="252">
        <v>359495</v>
      </c>
      <c r="C48" s="252">
        <v>864501</v>
      </c>
      <c r="D48" s="252" t="s">
        <v>239</v>
      </c>
      <c r="E48" s="252" t="s">
        <v>239</v>
      </c>
      <c r="F48" s="252" t="s">
        <v>239</v>
      </c>
      <c r="G48" s="252" t="s">
        <v>239</v>
      </c>
    </row>
    <row r="49" spans="1:7" x14ac:dyDescent="0.25">
      <c r="A49" s="8" t="s">
        <v>238</v>
      </c>
      <c r="B49" s="232" t="s">
        <v>239</v>
      </c>
      <c r="C49" s="232" t="s">
        <v>239</v>
      </c>
      <c r="D49" s="232" t="s">
        <v>239</v>
      </c>
      <c r="E49" s="232" t="s">
        <v>239</v>
      </c>
      <c r="F49" s="232" t="s">
        <v>239</v>
      </c>
      <c r="G49" s="232" t="s">
        <v>239</v>
      </c>
    </row>
    <row r="50" spans="1:7" x14ac:dyDescent="0.25">
      <c r="A50" s="8" t="s">
        <v>240</v>
      </c>
      <c r="B50" s="232" t="s">
        <v>239</v>
      </c>
      <c r="C50" s="232" t="s">
        <v>239</v>
      </c>
      <c r="D50" s="232" t="s">
        <v>239</v>
      </c>
      <c r="E50" s="232" t="s">
        <v>239</v>
      </c>
      <c r="F50" s="232" t="s">
        <v>239</v>
      </c>
      <c r="G50" s="232" t="s">
        <v>239</v>
      </c>
    </row>
    <row r="51" spans="1:7" x14ac:dyDescent="0.25">
      <c r="A51" s="8" t="s">
        <v>117</v>
      </c>
      <c r="B51" s="232">
        <v>359495</v>
      </c>
      <c r="C51" s="232">
        <v>864501</v>
      </c>
      <c r="D51" s="232" t="s">
        <v>239</v>
      </c>
      <c r="E51" s="232" t="s">
        <v>239</v>
      </c>
      <c r="F51" s="232" t="s">
        <v>239</v>
      </c>
      <c r="G51" s="232" t="s">
        <v>239</v>
      </c>
    </row>
    <row r="52" spans="1:7" x14ac:dyDescent="0.25">
      <c r="A52" s="84" t="s">
        <v>118</v>
      </c>
      <c r="B52" s="252">
        <v>391378</v>
      </c>
      <c r="C52" s="252">
        <v>214727</v>
      </c>
      <c r="D52" s="252">
        <v>795467</v>
      </c>
      <c r="E52" s="252">
        <v>149059</v>
      </c>
      <c r="F52" s="252">
        <v>-29375</v>
      </c>
      <c r="G52" s="252">
        <v>0</v>
      </c>
    </row>
    <row r="53" spans="1:7" x14ac:dyDescent="0.25">
      <c r="A53" s="8" t="s">
        <v>238</v>
      </c>
      <c r="B53" s="232" t="s">
        <v>239</v>
      </c>
      <c r="C53" s="232" t="s">
        <v>239</v>
      </c>
      <c r="D53" s="232" t="s">
        <v>239</v>
      </c>
      <c r="E53" s="232">
        <v>28170</v>
      </c>
      <c r="F53" s="232">
        <v>-8604</v>
      </c>
      <c r="G53" s="232">
        <v>0</v>
      </c>
    </row>
    <row r="54" spans="1:7" x14ac:dyDescent="0.25">
      <c r="A54" s="8" t="s">
        <v>240</v>
      </c>
      <c r="B54" s="232" t="s">
        <v>239</v>
      </c>
      <c r="C54" s="232" t="s">
        <v>239</v>
      </c>
      <c r="D54" s="232" t="s">
        <v>239</v>
      </c>
      <c r="E54" s="232">
        <v>81936</v>
      </c>
      <c r="F54" s="232">
        <v>-20771</v>
      </c>
      <c r="G54" s="232">
        <v>0</v>
      </c>
    </row>
    <row r="55" spans="1:7" x14ac:dyDescent="0.25">
      <c r="A55" s="8" t="s">
        <v>251</v>
      </c>
      <c r="B55" s="232">
        <v>391378</v>
      </c>
      <c r="C55" s="232">
        <v>214727</v>
      </c>
      <c r="D55" s="232">
        <v>795467</v>
      </c>
      <c r="E55" s="232">
        <v>38953</v>
      </c>
      <c r="F55" s="232">
        <v>0</v>
      </c>
      <c r="G55" s="232">
        <v>0</v>
      </c>
    </row>
    <row r="56" spans="1:7" x14ac:dyDescent="0.25">
      <c r="A56" s="84" t="s">
        <v>120</v>
      </c>
      <c r="B56" s="252" t="s">
        <v>239</v>
      </c>
      <c r="C56" s="252" t="s">
        <v>239</v>
      </c>
      <c r="D56" s="252" t="s">
        <v>239</v>
      </c>
      <c r="E56" s="252" t="s">
        <v>239</v>
      </c>
      <c r="F56" s="252" t="s">
        <v>239</v>
      </c>
      <c r="G56" s="252">
        <v>0</v>
      </c>
    </row>
    <row r="57" spans="1:7" x14ac:dyDescent="0.25">
      <c r="A57" s="8" t="s">
        <v>238</v>
      </c>
      <c r="B57" s="232" t="s">
        <v>239</v>
      </c>
      <c r="C57" s="232" t="s">
        <v>239</v>
      </c>
      <c r="D57" s="232" t="s">
        <v>239</v>
      </c>
      <c r="E57" s="232" t="s">
        <v>239</v>
      </c>
      <c r="F57" s="232" t="s">
        <v>239</v>
      </c>
      <c r="G57" s="232">
        <v>0</v>
      </c>
    </row>
    <row r="58" spans="1:7" x14ac:dyDescent="0.25">
      <c r="A58" s="8" t="s">
        <v>240</v>
      </c>
      <c r="B58" s="232" t="s">
        <v>239</v>
      </c>
      <c r="C58" s="232" t="s">
        <v>239</v>
      </c>
      <c r="D58" s="232" t="s">
        <v>239</v>
      </c>
      <c r="E58" s="232" t="s">
        <v>239</v>
      </c>
      <c r="F58" s="232" t="s">
        <v>239</v>
      </c>
      <c r="G58" s="232">
        <v>0</v>
      </c>
    </row>
    <row r="59" spans="1:7" x14ac:dyDescent="0.25">
      <c r="A59" s="8" t="s">
        <v>252</v>
      </c>
      <c r="B59" s="232" t="s">
        <v>239</v>
      </c>
      <c r="C59" s="232" t="s">
        <v>239</v>
      </c>
      <c r="D59" s="232" t="s">
        <v>239</v>
      </c>
      <c r="E59" s="232" t="s">
        <v>239</v>
      </c>
      <c r="F59" s="232" t="s">
        <v>239</v>
      </c>
      <c r="G59" s="232">
        <v>0</v>
      </c>
    </row>
    <row r="60" spans="1:7" x14ac:dyDescent="0.25">
      <c r="A60" s="84" t="s">
        <v>121</v>
      </c>
      <c r="B60" s="252" t="s">
        <v>239</v>
      </c>
      <c r="C60" s="252" t="s">
        <v>239</v>
      </c>
      <c r="D60" s="252" t="s">
        <v>239</v>
      </c>
      <c r="E60" s="252" t="s">
        <v>239</v>
      </c>
      <c r="F60" s="252" t="s">
        <v>239</v>
      </c>
      <c r="G60" s="252" t="s">
        <v>239</v>
      </c>
    </row>
    <row r="61" spans="1:7" x14ac:dyDescent="0.25">
      <c r="A61" s="8" t="s">
        <v>238</v>
      </c>
      <c r="B61" s="232" t="s">
        <v>239</v>
      </c>
      <c r="C61" s="232" t="s">
        <v>239</v>
      </c>
      <c r="D61" s="232" t="s">
        <v>239</v>
      </c>
      <c r="E61" s="232" t="s">
        <v>239</v>
      </c>
      <c r="F61" s="232" t="s">
        <v>239</v>
      </c>
      <c r="G61" s="232" t="s">
        <v>239</v>
      </c>
    </row>
    <row r="62" spans="1:7" x14ac:dyDescent="0.25">
      <c r="A62" s="8" t="s">
        <v>240</v>
      </c>
      <c r="B62" s="232" t="s">
        <v>239</v>
      </c>
      <c r="C62" s="232" t="s">
        <v>239</v>
      </c>
      <c r="D62" s="232" t="s">
        <v>239</v>
      </c>
      <c r="E62" s="232" t="s">
        <v>239</v>
      </c>
      <c r="F62" s="232" t="s">
        <v>239</v>
      </c>
      <c r="G62" s="232" t="s">
        <v>239</v>
      </c>
    </row>
    <row r="63" spans="1:7" x14ac:dyDescent="0.25">
      <c r="A63" s="8" t="s">
        <v>253</v>
      </c>
      <c r="B63" s="232" t="s">
        <v>239</v>
      </c>
      <c r="C63" s="232" t="s">
        <v>239</v>
      </c>
      <c r="D63" s="232" t="s">
        <v>239</v>
      </c>
      <c r="E63" s="232" t="s">
        <v>239</v>
      </c>
      <c r="F63" s="232" t="s">
        <v>239</v>
      </c>
      <c r="G63" s="232" t="s">
        <v>239</v>
      </c>
    </row>
    <row r="64" spans="1:7" x14ac:dyDescent="0.25">
      <c r="A64" s="84" t="s">
        <v>122</v>
      </c>
      <c r="B64" s="252" t="s">
        <v>239</v>
      </c>
      <c r="C64" s="252">
        <v>-59863</v>
      </c>
      <c r="D64" s="252">
        <v>295551</v>
      </c>
      <c r="E64" s="252">
        <v>37063</v>
      </c>
      <c r="F64" s="252">
        <v>-9312</v>
      </c>
      <c r="G64" s="252">
        <v>0</v>
      </c>
    </row>
    <row r="65" spans="1:9" x14ac:dyDescent="0.25">
      <c r="A65" s="8" t="s">
        <v>238</v>
      </c>
      <c r="B65" s="232" t="s">
        <v>239</v>
      </c>
      <c r="C65" s="232" t="s">
        <v>239</v>
      </c>
      <c r="D65" s="232" t="s">
        <v>239</v>
      </c>
      <c r="E65" s="232">
        <v>34002</v>
      </c>
      <c r="F65" s="232">
        <v>-9312</v>
      </c>
      <c r="G65" s="232">
        <v>0</v>
      </c>
    </row>
    <row r="66" spans="1:9" x14ac:dyDescent="0.25">
      <c r="A66" s="8" t="s">
        <v>240</v>
      </c>
      <c r="B66" s="232" t="s">
        <v>239</v>
      </c>
      <c r="C66" s="232" t="s">
        <v>239</v>
      </c>
      <c r="D66" s="232" t="s">
        <v>239</v>
      </c>
      <c r="E66" s="232">
        <v>0</v>
      </c>
      <c r="F66" s="232">
        <v>0</v>
      </c>
      <c r="G66" s="232">
        <v>0</v>
      </c>
    </row>
    <row r="67" spans="1:9" x14ac:dyDescent="0.25">
      <c r="A67" s="8" t="s">
        <v>254</v>
      </c>
      <c r="B67" s="232" t="s">
        <v>239</v>
      </c>
      <c r="C67" s="232">
        <v>-59863</v>
      </c>
      <c r="D67" s="232">
        <v>295551</v>
      </c>
      <c r="E67" s="232">
        <v>3061</v>
      </c>
      <c r="F67" s="232">
        <v>0</v>
      </c>
      <c r="G67" s="232">
        <v>0</v>
      </c>
    </row>
    <row r="68" spans="1:9" x14ac:dyDescent="0.25">
      <c r="A68" s="84" t="s">
        <v>255</v>
      </c>
      <c r="B68" s="252">
        <v>588195</v>
      </c>
      <c r="C68" s="252">
        <v>448121</v>
      </c>
      <c r="D68" s="252">
        <v>0</v>
      </c>
      <c r="E68" s="252">
        <v>0</v>
      </c>
      <c r="F68" s="252">
        <v>0</v>
      </c>
      <c r="G68" s="252">
        <v>0</v>
      </c>
    </row>
    <row r="69" spans="1:9" x14ac:dyDescent="0.25">
      <c r="A69" s="84" t="s">
        <v>265</v>
      </c>
      <c r="B69" s="252">
        <v>7776759</v>
      </c>
      <c r="C69" s="252">
        <v>8021268</v>
      </c>
      <c r="D69" s="252">
        <v>8401660</v>
      </c>
      <c r="E69" s="252">
        <v>8767133</v>
      </c>
      <c r="F69" s="252">
        <v>9073982</v>
      </c>
      <c r="G69" s="252">
        <v>9545916</v>
      </c>
      <c r="H69" s="218"/>
      <c r="I69" s="218"/>
    </row>
    <row r="70" spans="1:9" x14ac:dyDescent="0.25">
      <c r="A70" s="83" t="s">
        <v>211</v>
      </c>
      <c r="B70" s="251">
        <v>-1540534</v>
      </c>
      <c r="C70" s="251">
        <v>-8292384</v>
      </c>
      <c r="D70" s="251">
        <v>10391757</v>
      </c>
      <c r="E70" s="251">
        <v>3566848</v>
      </c>
      <c r="F70" s="251">
        <v>4827469</v>
      </c>
      <c r="G70" s="251">
        <v>0</v>
      </c>
    </row>
    <row r="71" spans="1:9" x14ac:dyDescent="0.25">
      <c r="A71" s="84" t="s">
        <v>80</v>
      </c>
      <c r="B71" s="252">
        <v>247914</v>
      </c>
      <c r="C71" s="252">
        <v>-324048</v>
      </c>
      <c r="D71" s="252">
        <v>680649</v>
      </c>
      <c r="E71" s="252">
        <v>246672</v>
      </c>
      <c r="F71" s="252">
        <v>302697</v>
      </c>
      <c r="G71" s="252">
        <v>0</v>
      </c>
    </row>
    <row r="72" spans="1:9" x14ac:dyDescent="0.25">
      <c r="A72" s="8" t="s">
        <v>238</v>
      </c>
      <c r="B72" s="232" t="s">
        <v>239</v>
      </c>
      <c r="C72" s="232" t="s">
        <v>239</v>
      </c>
      <c r="D72" s="232" t="s">
        <v>239</v>
      </c>
      <c r="E72" s="232">
        <v>75852</v>
      </c>
      <c r="F72" s="232">
        <v>76860</v>
      </c>
      <c r="G72" s="232">
        <v>0</v>
      </c>
    </row>
    <row r="73" spans="1:9" x14ac:dyDescent="0.25">
      <c r="A73" s="8" t="s">
        <v>240</v>
      </c>
      <c r="B73" s="232" t="s">
        <v>239</v>
      </c>
      <c r="C73" s="232" t="s">
        <v>239</v>
      </c>
      <c r="D73" s="232" t="s">
        <v>239</v>
      </c>
      <c r="E73" s="232">
        <v>24282</v>
      </c>
      <c r="F73" s="232">
        <v>25884</v>
      </c>
      <c r="G73" s="232">
        <v>0</v>
      </c>
    </row>
    <row r="74" spans="1:9" x14ac:dyDescent="0.25">
      <c r="A74" s="8" t="s">
        <v>241</v>
      </c>
      <c r="B74" s="232">
        <v>247914</v>
      </c>
      <c r="C74" s="232">
        <v>-324048</v>
      </c>
      <c r="D74" s="232">
        <v>680649</v>
      </c>
      <c r="E74" s="232">
        <v>146538</v>
      </c>
      <c r="F74" s="232">
        <v>199953</v>
      </c>
      <c r="G74" s="232">
        <v>0</v>
      </c>
    </row>
    <row r="75" spans="1:9" x14ac:dyDescent="0.25">
      <c r="A75" s="84" t="s">
        <v>85</v>
      </c>
      <c r="B75" s="252">
        <v>-490634</v>
      </c>
      <c r="C75" s="252">
        <v>-578468</v>
      </c>
      <c r="D75" s="252">
        <v>807496</v>
      </c>
      <c r="E75" s="252">
        <v>302453</v>
      </c>
      <c r="F75" s="252">
        <v>367606</v>
      </c>
      <c r="G75" s="252">
        <v>0</v>
      </c>
    </row>
    <row r="76" spans="1:9" x14ac:dyDescent="0.25">
      <c r="A76" s="8" t="s">
        <v>238</v>
      </c>
      <c r="B76" s="232" t="s">
        <v>239</v>
      </c>
      <c r="C76" s="232" t="s">
        <v>239</v>
      </c>
      <c r="D76" s="232" t="s">
        <v>239</v>
      </c>
      <c r="E76" s="232">
        <v>99558</v>
      </c>
      <c r="F76" s="232">
        <v>113796</v>
      </c>
      <c r="G76" s="232">
        <v>0</v>
      </c>
    </row>
    <row r="77" spans="1:9" x14ac:dyDescent="0.25">
      <c r="A77" s="8" t="s">
        <v>240</v>
      </c>
      <c r="B77" s="232" t="s">
        <v>239</v>
      </c>
      <c r="C77" s="232" t="s">
        <v>239</v>
      </c>
      <c r="D77" s="232" t="s">
        <v>239</v>
      </c>
      <c r="E77" s="232">
        <v>13266</v>
      </c>
      <c r="F77" s="232">
        <v>13986</v>
      </c>
      <c r="G77" s="232">
        <v>0</v>
      </c>
    </row>
    <row r="78" spans="1:9" x14ac:dyDescent="0.25">
      <c r="A78" s="8" t="s">
        <v>242</v>
      </c>
      <c r="B78" s="232">
        <v>-490634</v>
      </c>
      <c r="C78" s="232">
        <v>-578468</v>
      </c>
      <c r="D78" s="232">
        <v>807496</v>
      </c>
      <c r="E78" s="232">
        <v>189629</v>
      </c>
      <c r="F78" s="232">
        <v>239824</v>
      </c>
      <c r="G78" s="232">
        <v>0</v>
      </c>
    </row>
    <row r="79" spans="1:9" x14ac:dyDescent="0.25">
      <c r="A79" s="84" t="s">
        <v>90</v>
      </c>
      <c r="B79" s="252">
        <v>-241850</v>
      </c>
      <c r="C79" s="252">
        <v>-164129</v>
      </c>
      <c r="D79" s="252">
        <v>437372</v>
      </c>
      <c r="E79" s="252">
        <v>191251</v>
      </c>
      <c r="F79" s="252">
        <v>156805</v>
      </c>
      <c r="G79" s="252">
        <v>0</v>
      </c>
    </row>
    <row r="80" spans="1:9" x14ac:dyDescent="0.25">
      <c r="A80" s="8" t="s">
        <v>238</v>
      </c>
      <c r="B80" s="232" t="s">
        <v>239</v>
      </c>
      <c r="C80" s="232" t="s">
        <v>239</v>
      </c>
      <c r="D80" s="232" t="s">
        <v>239</v>
      </c>
      <c r="E80" s="232">
        <v>34920</v>
      </c>
      <c r="F80" s="232">
        <v>21780</v>
      </c>
      <c r="G80" s="232">
        <v>0</v>
      </c>
    </row>
    <row r="81" spans="1:7" x14ac:dyDescent="0.25">
      <c r="A81" s="8" t="s">
        <v>240</v>
      </c>
      <c r="B81" s="232" t="s">
        <v>239</v>
      </c>
      <c r="C81" s="232" t="s">
        <v>239</v>
      </c>
      <c r="D81" s="232" t="s">
        <v>239</v>
      </c>
      <c r="E81" s="232">
        <v>28386</v>
      </c>
      <c r="F81" s="232">
        <v>38610</v>
      </c>
      <c r="G81" s="232">
        <v>0</v>
      </c>
    </row>
    <row r="82" spans="1:7" x14ac:dyDescent="0.25">
      <c r="A82" s="8" t="s">
        <v>243</v>
      </c>
      <c r="B82" s="232">
        <v>-241850</v>
      </c>
      <c r="C82" s="232">
        <v>-164129</v>
      </c>
      <c r="D82" s="232">
        <v>437372</v>
      </c>
      <c r="E82" s="232">
        <v>127945</v>
      </c>
      <c r="F82" s="232">
        <v>96415</v>
      </c>
      <c r="G82" s="232">
        <v>0</v>
      </c>
    </row>
    <row r="83" spans="1:7" x14ac:dyDescent="0.25">
      <c r="A83" s="84" t="s">
        <v>94</v>
      </c>
      <c r="B83" s="252">
        <v>-723132</v>
      </c>
      <c r="C83" s="252">
        <v>-2229228</v>
      </c>
      <c r="D83" s="252">
        <v>2556203</v>
      </c>
      <c r="E83" s="252">
        <v>856956</v>
      </c>
      <c r="F83" s="252">
        <v>1132888</v>
      </c>
      <c r="G83" s="252">
        <v>0</v>
      </c>
    </row>
    <row r="84" spans="1:7" x14ac:dyDescent="0.25">
      <c r="A84" s="8" t="s">
        <v>238</v>
      </c>
      <c r="B84" s="232" t="s">
        <v>239</v>
      </c>
      <c r="C84" s="232" t="s">
        <v>239</v>
      </c>
      <c r="D84" s="232" t="s">
        <v>239</v>
      </c>
      <c r="E84" s="232">
        <v>127710</v>
      </c>
      <c r="F84" s="232">
        <v>135666</v>
      </c>
      <c r="G84" s="232">
        <v>0</v>
      </c>
    </row>
    <row r="85" spans="1:7" x14ac:dyDescent="0.25">
      <c r="A85" s="8" t="s">
        <v>240</v>
      </c>
      <c r="B85" s="232" t="s">
        <v>239</v>
      </c>
      <c r="C85" s="232" t="s">
        <v>239</v>
      </c>
      <c r="D85" s="232" t="s">
        <v>239</v>
      </c>
      <c r="E85" s="232">
        <v>248760</v>
      </c>
      <c r="F85" s="232">
        <v>298584</v>
      </c>
      <c r="G85" s="232">
        <v>0</v>
      </c>
    </row>
    <row r="86" spans="1:7" x14ac:dyDescent="0.25">
      <c r="A86" s="8" t="s">
        <v>244</v>
      </c>
      <c r="B86" s="232">
        <v>-723132</v>
      </c>
      <c r="C86" s="232">
        <v>-2229228</v>
      </c>
      <c r="D86" s="232">
        <v>2556203</v>
      </c>
      <c r="E86" s="232">
        <v>480486</v>
      </c>
      <c r="F86" s="232">
        <v>698638</v>
      </c>
      <c r="G86" s="232">
        <v>0</v>
      </c>
    </row>
    <row r="87" spans="1:7" x14ac:dyDescent="0.25">
      <c r="A87" s="84" t="s">
        <v>98</v>
      </c>
      <c r="B87" s="252">
        <v>96717</v>
      </c>
      <c r="C87" s="252">
        <v>-272282</v>
      </c>
      <c r="D87" s="252">
        <v>394225</v>
      </c>
      <c r="E87" s="252">
        <v>105011</v>
      </c>
      <c r="F87" s="252">
        <v>213809</v>
      </c>
      <c r="G87" s="252">
        <v>0</v>
      </c>
    </row>
    <row r="88" spans="1:7" x14ac:dyDescent="0.25">
      <c r="A88" s="8" t="s">
        <v>238</v>
      </c>
      <c r="B88" s="232" t="s">
        <v>239</v>
      </c>
      <c r="C88" s="232" t="s">
        <v>239</v>
      </c>
      <c r="D88" s="232" t="s">
        <v>239</v>
      </c>
      <c r="E88" s="232">
        <v>28494</v>
      </c>
      <c r="F88" s="232">
        <v>0</v>
      </c>
      <c r="G88" s="232">
        <v>0</v>
      </c>
    </row>
    <row r="89" spans="1:7" x14ac:dyDescent="0.25">
      <c r="A89" s="8" t="s">
        <v>240</v>
      </c>
      <c r="B89" s="232" t="s">
        <v>239</v>
      </c>
      <c r="C89" s="232" t="s">
        <v>239</v>
      </c>
      <c r="D89" s="232" t="s">
        <v>239</v>
      </c>
      <c r="E89" s="232">
        <v>20790</v>
      </c>
      <c r="F89" s="232">
        <v>55440</v>
      </c>
      <c r="G89" s="232">
        <v>0</v>
      </c>
    </row>
    <row r="90" spans="1:7" x14ac:dyDescent="0.25">
      <c r="A90" s="8" t="s">
        <v>245</v>
      </c>
      <c r="B90" s="232">
        <v>96717</v>
      </c>
      <c r="C90" s="232">
        <v>-272282</v>
      </c>
      <c r="D90" s="232">
        <v>394225</v>
      </c>
      <c r="E90" s="232">
        <v>55727</v>
      </c>
      <c r="F90" s="232">
        <v>158369</v>
      </c>
      <c r="G90" s="232">
        <v>0</v>
      </c>
    </row>
    <row r="91" spans="1:7" x14ac:dyDescent="0.25">
      <c r="A91" s="84" t="s">
        <v>102</v>
      </c>
      <c r="B91" s="252">
        <v>-75053</v>
      </c>
      <c r="C91" s="252">
        <v>-380388</v>
      </c>
      <c r="D91" s="252">
        <v>558967</v>
      </c>
      <c r="E91" s="252">
        <v>175450</v>
      </c>
      <c r="F91" s="252">
        <v>274937</v>
      </c>
      <c r="G91" s="252">
        <v>0</v>
      </c>
    </row>
    <row r="92" spans="1:7" x14ac:dyDescent="0.25">
      <c r="A92" s="8" t="s">
        <v>238</v>
      </c>
      <c r="B92" s="232" t="s">
        <v>239</v>
      </c>
      <c r="C92" s="232" t="s">
        <v>239</v>
      </c>
      <c r="D92" s="232" t="s">
        <v>239</v>
      </c>
      <c r="E92" s="232">
        <v>45648</v>
      </c>
      <c r="F92" s="232">
        <v>51120</v>
      </c>
      <c r="G92" s="232">
        <v>0</v>
      </c>
    </row>
    <row r="93" spans="1:7" x14ac:dyDescent="0.25">
      <c r="A93" s="8" t="s">
        <v>240</v>
      </c>
      <c r="B93" s="232" t="s">
        <v>239</v>
      </c>
      <c r="C93" s="232" t="s">
        <v>239</v>
      </c>
      <c r="D93" s="232" t="s">
        <v>239</v>
      </c>
      <c r="E93" s="232">
        <v>21690</v>
      </c>
      <c r="F93" s="232">
        <v>41238</v>
      </c>
      <c r="G93" s="232">
        <v>0</v>
      </c>
    </row>
    <row r="94" spans="1:7" x14ac:dyDescent="0.25">
      <c r="A94" s="8" t="s">
        <v>246</v>
      </c>
      <c r="B94" s="232">
        <v>-75053</v>
      </c>
      <c r="C94" s="232">
        <v>-380388</v>
      </c>
      <c r="D94" s="232">
        <v>558967</v>
      </c>
      <c r="E94" s="232">
        <v>108112</v>
      </c>
      <c r="F94" s="232">
        <v>182579</v>
      </c>
      <c r="G94" s="232">
        <v>0</v>
      </c>
    </row>
    <row r="95" spans="1:7" x14ac:dyDescent="0.25">
      <c r="A95" s="84" t="s">
        <v>106</v>
      </c>
      <c r="B95" s="252" t="s">
        <v>239</v>
      </c>
      <c r="C95" s="252" t="s">
        <v>239</v>
      </c>
      <c r="D95" s="252">
        <v>454388</v>
      </c>
      <c r="E95" s="252">
        <v>161104</v>
      </c>
      <c r="F95" s="252">
        <v>191601</v>
      </c>
      <c r="G95" s="252">
        <v>0</v>
      </c>
    </row>
    <row r="96" spans="1:7" x14ac:dyDescent="0.25">
      <c r="A96" s="8" t="s">
        <v>238</v>
      </c>
      <c r="B96" s="232" t="s">
        <v>239</v>
      </c>
      <c r="C96" s="232" t="s">
        <v>239</v>
      </c>
      <c r="D96" s="232" t="s">
        <v>239</v>
      </c>
      <c r="E96" s="232">
        <v>0</v>
      </c>
      <c r="F96" s="232">
        <v>0</v>
      </c>
      <c r="G96" s="232">
        <v>0</v>
      </c>
    </row>
    <row r="97" spans="1:7" x14ac:dyDescent="0.25">
      <c r="A97" s="8" t="s">
        <v>240</v>
      </c>
      <c r="B97" s="232" t="s">
        <v>239</v>
      </c>
      <c r="C97" s="232" t="s">
        <v>239</v>
      </c>
      <c r="D97" s="232" t="s">
        <v>239</v>
      </c>
      <c r="E97" s="232">
        <v>61902</v>
      </c>
      <c r="F97" s="232">
        <v>73008</v>
      </c>
      <c r="G97" s="232">
        <v>0</v>
      </c>
    </row>
    <row r="98" spans="1:7" x14ac:dyDescent="0.25">
      <c r="A98" s="8" t="s">
        <v>247</v>
      </c>
      <c r="B98" s="232" t="s">
        <v>239</v>
      </c>
      <c r="C98" s="232" t="s">
        <v>239</v>
      </c>
      <c r="D98" s="232">
        <v>454388</v>
      </c>
      <c r="E98" s="232">
        <v>99202</v>
      </c>
      <c r="F98" s="232">
        <v>118593</v>
      </c>
      <c r="G98" s="232">
        <v>0</v>
      </c>
    </row>
    <row r="99" spans="1:7" x14ac:dyDescent="0.25">
      <c r="A99" s="84" t="s">
        <v>108</v>
      </c>
      <c r="B99" s="252">
        <v>300358</v>
      </c>
      <c r="C99" s="252">
        <v>-411851</v>
      </c>
      <c r="D99" s="252">
        <v>541832</v>
      </c>
      <c r="E99" s="252">
        <v>230025</v>
      </c>
      <c r="F99" s="252">
        <v>273312</v>
      </c>
      <c r="G99" s="252">
        <v>0</v>
      </c>
    </row>
    <row r="100" spans="1:7" x14ac:dyDescent="0.25">
      <c r="A100" s="8" t="s">
        <v>238</v>
      </c>
      <c r="B100" s="232" t="s">
        <v>239</v>
      </c>
      <c r="C100" s="232" t="s">
        <v>239</v>
      </c>
      <c r="D100" s="232" t="s">
        <v>239</v>
      </c>
      <c r="E100" s="232">
        <v>79812</v>
      </c>
      <c r="F100" s="232">
        <v>89838</v>
      </c>
      <c r="G100" s="232">
        <v>0</v>
      </c>
    </row>
    <row r="101" spans="1:7" x14ac:dyDescent="0.25">
      <c r="A101" s="8" t="s">
        <v>240</v>
      </c>
      <c r="B101" s="232" t="s">
        <v>239</v>
      </c>
      <c r="C101" s="232" t="s">
        <v>239</v>
      </c>
      <c r="D101" s="232" t="s">
        <v>239</v>
      </c>
      <c r="E101" s="232">
        <v>0</v>
      </c>
      <c r="F101" s="232">
        <v>0</v>
      </c>
      <c r="G101" s="232">
        <v>0</v>
      </c>
    </row>
    <row r="102" spans="1:7" x14ac:dyDescent="0.25">
      <c r="A102" s="8" t="s">
        <v>248</v>
      </c>
      <c r="B102" s="232">
        <v>300358</v>
      </c>
      <c r="C102" s="232">
        <v>-411851</v>
      </c>
      <c r="D102" s="232">
        <v>541832</v>
      </c>
      <c r="E102" s="232">
        <v>150213</v>
      </c>
      <c r="F102" s="232">
        <v>183474</v>
      </c>
      <c r="G102" s="232">
        <v>0</v>
      </c>
    </row>
    <row r="103" spans="1:7" x14ac:dyDescent="0.25">
      <c r="A103" s="84" t="s">
        <v>110</v>
      </c>
      <c r="B103" s="252" t="s">
        <v>239</v>
      </c>
      <c r="C103" s="252">
        <v>-312001</v>
      </c>
      <c r="D103" s="252">
        <v>440595</v>
      </c>
      <c r="E103" s="252">
        <v>165308</v>
      </c>
      <c r="F103" s="252">
        <v>255635</v>
      </c>
      <c r="G103" s="252">
        <v>0</v>
      </c>
    </row>
    <row r="104" spans="1:7" x14ac:dyDescent="0.25">
      <c r="A104" s="8" t="s">
        <v>238</v>
      </c>
      <c r="B104" s="232" t="s">
        <v>239</v>
      </c>
      <c r="C104" s="232" t="s">
        <v>239</v>
      </c>
      <c r="D104" s="232" t="s">
        <v>239</v>
      </c>
      <c r="E104" s="232">
        <v>0</v>
      </c>
      <c r="F104" s="232">
        <v>0</v>
      </c>
      <c r="G104" s="232">
        <v>0</v>
      </c>
    </row>
    <row r="105" spans="1:7" x14ac:dyDescent="0.25">
      <c r="A105" s="8" t="s">
        <v>240</v>
      </c>
      <c r="B105" s="232" t="s">
        <v>239</v>
      </c>
      <c r="C105" s="232" t="s">
        <v>239</v>
      </c>
      <c r="D105" s="232" t="s">
        <v>239</v>
      </c>
      <c r="E105" s="232">
        <v>62838</v>
      </c>
      <c r="F105" s="232">
        <v>71730</v>
      </c>
      <c r="G105" s="232">
        <v>0</v>
      </c>
    </row>
    <row r="106" spans="1:7" x14ac:dyDescent="0.25">
      <c r="A106" s="8" t="s">
        <v>249</v>
      </c>
      <c r="B106" s="232" t="s">
        <v>239</v>
      </c>
      <c r="C106" s="232">
        <v>-312001</v>
      </c>
      <c r="D106" s="232">
        <v>440595</v>
      </c>
      <c r="E106" s="232">
        <v>102470</v>
      </c>
      <c r="F106" s="232">
        <v>183905</v>
      </c>
      <c r="G106" s="232">
        <v>0</v>
      </c>
    </row>
    <row r="107" spans="1:7" x14ac:dyDescent="0.25">
      <c r="A107" s="84" t="s">
        <v>114</v>
      </c>
      <c r="B107" s="252" t="s">
        <v>239</v>
      </c>
      <c r="C107" s="252">
        <v>-892265</v>
      </c>
      <c r="D107" s="252">
        <v>1081732</v>
      </c>
      <c r="E107" s="252">
        <v>309183</v>
      </c>
      <c r="F107" s="252">
        <v>512500</v>
      </c>
      <c r="G107" s="252">
        <v>0</v>
      </c>
    </row>
    <row r="108" spans="1:7" x14ac:dyDescent="0.25">
      <c r="A108" s="8" t="s">
        <v>238</v>
      </c>
      <c r="B108" s="232" t="s">
        <v>239</v>
      </c>
      <c r="C108" s="232" t="s">
        <v>239</v>
      </c>
      <c r="D108" s="232" t="s">
        <v>239</v>
      </c>
      <c r="E108" s="232">
        <v>0</v>
      </c>
      <c r="F108" s="232">
        <v>0</v>
      </c>
      <c r="G108" s="232">
        <v>0</v>
      </c>
    </row>
    <row r="109" spans="1:7" x14ac:dyDescent="0.25">
      <c r="A109" s="8" t="s">
        <v>240</v>
      </c>
      <c r="B109" s="232" t="s">
        <v>239</v>
      </c>
      <c r="C109" s="232" t="s">
        <v>239</v>
      </c>
      <c r="D109" s="232" t="s">
        <v>239</v>
      </c>
      <c r="E109" s="232">
        <v>139662</v>
      </c>
      <c r="F109" s="232">
        <v>169452</v>
      </c>
      <c r="G109" s="232">
        <v>0</v>
      </c>
    </row>
    <row r="110" spans="1:7" x14ac:dyDescent="0.25">
      <c r="A110" s="8" t="s">
        <v>250</v>
      </c>
      <c r="B110" s="232" t="s">
        <v>239</v>
      </c>
      <c r="C110" s="232">
        <v>-892265</v>
      </c>
      <c r="D110" s="232">
        <v>1081732</v>
      </c>
      <c r="E110" s="232">
        <v>169521</v>
      </c>
      <c r="F110" s="232">
        <v>343048</v>
      </c>
      <c r="G110" s="232">
        <v>0</v>
      </c>
    </row>
    <row r="111" spans="1:7" x14ac:dyDescent="0.25">
      <c r="A111" s="84" t="s">
        <v>117</v>
      </c>
      <c r="B111" s="252">
        <v>-11721</v>
      </c>
      <c r="C111" s="252">
        <v>-228234</v>
      </c>
      <c r="D111" s="252">
        <v>596124</v>
      </c>
      <c r="E111" s="252">
        <v>169690</v>
      </c>
      <c r="F111" s="252">
        <v>264397</v>
      </c>
      <c r="G111" s="252">
        <v>0</v>
      </c>
    </row>
    <row r="112" spans="1:7" x14ac:dyDescent="0.25">
      <c r="A112" s="8" t="s">
        <v>238</v>
      </c>
      <c r="B112" s="232" t="s">
        <v>239</v>
      </c>
      <c r="C112" s="232" t="s">
        <v>239</v>
      </c>
      <c r="D112" s="232" t="s">
        <v>239</v>
      </c>
      <c r="E112" s="232">
        <v>0</v>
      </c>
      <c r="F112" s="232">
        <v>0</v>
      </c>
      <c r="G112" s="232">
        <v>0</v>
      </c>
    </row>
    <row r="113" spans="1:7" x14ac:dyDescent="0.25">
      <c r="A113" s="8" t="s">
        <v>240</v>
      </c>
      <c r="B113" s="232" t="s">
        <v>239</v>
      </c>
      <c r="C113" s="232" t="s">
        <v>239</v>
      </c>
      <c r="D113" s="232" t="s">
        <v>239</v>
      </c>
      <c r="E113" s="232">
        <v>76554</v>
      </c>
      <c r="F113" s="232">
        <v>87858</v>
      </c>
      <c r="G113" s="232">
        <v>0</v>
      </c>
    </row>
    <row r="114" spans="1:7" x14ac:dyDescent="0.25">
      <c r="A114" s="8" t="s">
        <v>117</v>
      </c>
      <c r="B114" s="232">
        <v>-11721</v>
      </c>
      <c r="C114" s="232">
        <v>-228234</v>
      </c>
      <c r="D114" s="232">
        <v>596124</v>
      </c>
      <c r="E114" s="232">
        <v>93136</v>
      </c>
      <c r="F114" s="232">
        <v>176539</v>
      </c>
      <c r="G114" s="232">
        <v>0</v>
      </c>
    </row>
    <row r="115" spans="1:7" x14ac:dyDescent="0.25">
      <c r="A115" s="84" t="s">
        <v>118</v>
      </c>
      <c r="B115" s="252">
        <v>-380886</v>
      </c>
      <c r="C115" s="252">
        <v>-833641</v>
      </c>
      <c r="D115" s="252">
        <v>888830</v>
      </c>
      <c r="E115" s="252">
        <v>320249</v>
      </c>
      <c r="F115" s="252">
        <v>402963</v>
      </c>
      <c r="G115" s="252">
        <v>0</v>
      </c>
    </row>
    <row r="116" spans="1:7" x14ac:dyDescent="0.25">
      <c r="A116" s="8" t="s">
        <v>238</v>
      </c>
      <c r="B116" s="232" t="s">
        <v>239</v>
      </c>
      <c r="C116" s="232" t="s">
        <v>239</v>
      </c>
      <c r="D116" s="232" t="s">
        <v>239</v>
      </c>
      <c r="E116" s="232">
        <v>80532</v>
      </c>
      <c r="F116" s="232">
        <v>0</v>
      </c>
      <c r="G116" s="232">
        <v>0</v>
      </c>
    </row>
    <row r="117" spans="1:7" x14ac:dyDescent="0.25">
      <c r="A117" s="8" t="s">
        <v>240</v>
      </c>
      <c r="B117" s="232" t="s">
        <v>239</v>
      </c>
      <c r="C117" s="232" t="s">
        <v>239</v>
      </c>
      <c r="D117" s="232" t="s">
        <v>239</v>
      </c>
      <c r="E117" s="232">
        <v>52182</v>
      </c>
      <c r="F117" s="232">
        <v>141516</v>
      </c>
      <c r="G117" s="232">
        <v>0</v>
      </c>
    </row>
    <row r="118" spans="1:7" x14ac:dyDescent="0.25">
      <c r="A118" s="8" t="s">
        <v>251</v>
      </c>
      <c r="B118" s="232">
        <v>-380886</v>
      </c>
      <c r="C118" s="232">
        <v>-833641</v>
      </c>
      <c r="D118" s="232">
        <v>888830</v>
      </c>
      <c r="E118" s="232">
        <v>187535</v>
      </c>
      <c r="F118" s="232">
        <v>261447</v>
      </c>
      <c r="G118" s="232">
        <v>0</v>
      </c>
    </row>
    <row r="119" spans="1:7" x14ac:dyDescent="0.25">
      <c r="A119" s="84" t="s">
        <v>120</v>
      </c>
      <c r="B119" s="252" t="s">
        <v>239</v>
      </c>
      <c r="C119" s="252">
        <v>-625624</v>
      </c>
      <c r="D119" s="252">
        <v>792260</v>
      </c>
      <c r="E119" s="252">
        <v>248822</v>
      </c>
      <c r="F119" s="252">
        <v>369320</v>
      </c>
      <c r="G119" s="252">
        <v>0</v>
      </c>
    </row>
    <row r="120" spans="1:7" x14ac:dyDescent="0.25">
      <c r="A120" s="8" t="s">
        <v>238</v>
      </c>
      <c r="B120" s="232" t="s">
        <v>239</v>
      </c>
      <c r="C120" s="232" t="s">
        <v>239</v>
      </c>
      <c r="D120" s="232" t="s">
        <v>239</v>
      </c>
      <c r="E120" s="232">
        <v>59400</v>
      </c>
      <c r="F120" s="232">
        <v>65034</v>
      </c>
      <c r="G120" s="232">
        <v>0</v>
      </c>
    </row>
    <row r="121" spans="1:7" x14ac:dyDescent="0.25">
      <c r="A121" s="8" t="s">
        <v>240</v>
      </c>
      <c r="B121" s="232" t="s">
        <v>239</v>
      </c>
      <c r="C121" s="232" t="s">
        <v>239</v>
      </c>
      <c r="D121" s="232" t="s">
        <v>239</v>
      </c>
      <c r="E121" s="232">
        <v>54396</v>
      </c>
      <c r="F121" s="232">
        <v>63108</v>
      </c>
      <c r="G121" s="232">
        <v>0</v>
      </c>
    </row>
    <row r="122" spans="1:7" x14ac:dyDescent="0.25">
      <c r="A122" s="8" t="s">
        <v>252</v>
      </c>
      <c r="B122" s="232" t="s">
        <v>239</v>
      </c>
      <c r="C122" s="232">
        <v>-625624</v>
      </c>
      <c r="D122" s="232">
        <v>792260</v>
      </c>
      <c r="E122" s="232">
        <v>135026</v>
      </c>
      <c r="F122" s="232">
        <v>241178</v>
      </c>
      <c r="G122" s="232">
        <v>0</v>
      </c>
    </row>
    <row r="123" spans="1:7" x14ac:dyDescent="0.25">
      <c r="A123" s="84" t="s">
        <v>121</v>
      </c>
      <c r="B123" s="252" t="s">
        <v>239</v>
      </c>
      <c r="C123" s="252" t="s">
        <v>239</v>
      </c>
      <c r="D123" s="252" t="s">
        <v>239</v>
      </c>
      <c r="E123" s="252" t="s">
        <v>239</v>
      </c>
      <c r="F123" s="252" t="s">
        <v>239</v>
      </c>
      <c r="G123" s="252" t="s">
        <v>239</v>
      </c>
    </row>
    <row r="124" spans="1:7" x14ac:dyDescent="0.25">
      <c r="A124" s="8" t="s">
        <v>238</v>
      </c>
      <c r="B124" s="232" t="s">
        <v>239</v>
      </c>
      <c r="C124" s="232" t="s">
        <v>239</v>
      </c>
      <c r="D124" s="232" t="s">
        <v>239</v>
      </c>
      <c r="E124" s="232" t="s">
        <v>239</v>
      </c>
      <c r="F124" s="232" t="s">
        <v>239</v>
      </c>
      <c r="G124" s="232" t="s">
        <v>239</v>
      </c>
    </row>
    <row r="125" spans="1:7" x14ac:dyDescent="0.25">
      <c r="A125" s="8" t="s">
        <v>240</v>
      </c>
      <c r="B125" s="232" t="s">
        <v>239</v>
      </c>
      <c r="C125" s="232" t="s">
        <v>239</v>
      </c>
      <c r="D125" s="232" t="s">
        <v>239</v>
      </c>
      <c r="E125" s="232" t="s">
        <v>239</v>
      </c>
      <c r="F125" s="232" t="s">
        <v>239</v>
      </c>
      <c r="G125" s="232" t="s">
        <v>239</v>
      </c>
    </row>
    <row r="126" spans="1:7" x14ac:dyDescent="0.25">
      <c r="A126" s="8" t="s">
        <v>253</v>
      </c>
      <c r="B126" s="232" t="s">
        <v>239</v>
      </c>
      <c r="C126" s="232" t="s">
        <v>239</v>
      </c>
      <c r="D126" s="232" t="s">
        <v>239</v>
      </c>
      <c r="E126" s="232" t="s">
        <v>239</v>
      </c>
      <c r="F126" s="232" t="s">
        <v>239</v>
      </c>
      <c r="G126" s="232" t="s">
        <v>239</v>
      </c>
    </row>
    <row r="127" spans="1:7" x14ac:dyDescent="0.25">
      <c r="A127" s="84" t="s">
        <v>122</v>
      </c>
      <c r="B127" s="252">
        <v>-24233</v>
      </c>
      <c r="C127" s="252">
        <v>-144930</v>
      </c>
      <c r="D127" s="252">
        <v>161085</v>
      </c>
      <c r="E127" s="252">
        <v>84675</v>
      </c>
      <c r="F127" s="252">
        <v>108999</v>
      </c>
      <c r="G127" s="252">
        <v>0</v>
      </c>
    </row>
    <row r="128" spans="1:7" x14ac:dyDescent="0.25">
      <c r="A128" s="8" t="s">
        <v>238</v>
      </c>
      <c r="B128" s="232" t="s">
        <v>239</v>
      </c>
      <c r="C128" s="232" t="s">
        <v>239</v>
      </c>
      <c r="D128" s="232" t="s">
        <v>239</v>
      </c>
      <c r="E128" s="232">
        <v>25722</v>
      </c>
      <c r="F128" s="232">
        <v>28098</v>
      </c>
      <c r="G128" s="232">
        <v>0</v>
      </c>
    </row>
    <row r="129" spans="1:7" x14ac:dyDescent="0.25">
      <c r="A129" s="8" t="s">
        <v>240</v>
      </c>
      <c r="B129" s="232" t="s">
        <v>239</v>
      </c>
      <c r="C129" s="232" t="s">
        <v>239</v>
      </c>
      <c r="D129" s="232" t="s">
        <v>239</v>
      </c>
      <c r="E129" s="232">
        <v>0</v>
      </c>
      <c r="F129" s="232">
        <v>0</v>
      </c>
      <c r="G129" s="232">
        <v>0</v>
      </c>
    </row>
    <row r="130" spans="1:7" x14ac:dyDescent="0.25">
      <c r="A130" s="8" t="s">
        <v>254</v>
      </c>
      <c r="B130" s="232">
        <v>-24233</v>
      </c>
      <c r="C130" s="232">
        <v>-144930</v>
      </c>
      <c r="D130" s="232">
        <v>161085</v>
      </c>
      <c r="E130" s="232">
        <v>58953</v>
      </c>
      <c r="F130" s="232">
        <v>80901</v>
      </c>
      <c r="G130" s="232">
        <v>0</v>
      </c>
    </row>
    <row r="131" spans="1:7" x14ac:dyDescent="0.25">
      <c r="A131" s="84" t="s">
        <v>255</v>
      </c>
      <c r="B131" s="252">
        <v>-238013</v>
      </c>
      <c r="C131" s="252">
        <v>-895292</v>
      </c>
      <c r="D131" s="252">
        <v>0</v>
      </c>
      <c r="E131" s="252">
        <v>0</v>
      </c>
      <c r="F131" s="252">
        <v>0</v>
      </c>
      <c r="G131" s="252">
        <v>0</v>
      </c>
    </row>
    <row r="132" spans="1:7" x14ac:dyDescent="0.25">
      <c r="A132" s="83" t="s">
        <v>212</v>
      </c>
      <c r="B132" s="251" t="s">
        <v>239</v>
      </c>
      <c r="C132" s="251" t="s">
        <v>239</v>
      </c>
      <c r="D132" s="251">
        <v>1229479</v>
      </c>
      <c r="E132" s="251">
        <v>461598</v>
      </c>
      <c r="F132" s="251">
        <v>445492</v>
      </c>
      <c r="G132" s="251">
        <v>0</v>
      </c>
    </row>
    <row r="133" spans="1:7" x14ac:dyDescent="0.25">
      <c r="A133" s="84" t="s">
        <v>80</v>
      </c>
      <c r="B133" s="252" t="s">
        <v>239</v>
      </c>
      <c r="C133" s="252" t="s">
        <v>239</v>
      </c>
      <c r="D133" s="252">
        <v>102430</v>
      </c>
      <c r="E133" s="252">
        <v>35070</v>
      </c>
      <c r="F133" s="252">
        <v>37081</v>
      </c>
      <c r="G133" s="252">
        <v>0</v>
      </c>
    </row>
    <row r="134" spans="1:7" x14ac:dyDescent="0.25">
      <c r="A134" s="8" t="s">
        <v>238</v>
      </c>
      <c r="B134" s="232" t="s">
        <v>239</v>
      </c>
      <c r="C134" s="232" t="s">
        <v>239</v>
      </c>
      <c r="D134" s="232" t="s">
        <v>239</v>
      </c>
      <c r="E134" s="232" t="s">
        <v>239</v>
      </c>
      <c r="F134" s="232" t="s">
        <v>239</v>
      </c>
      <c r="G134" s="232" t="s">
        <v>239</v>
      </c>
    </row>
    <row r="135" spans="1:7" x14ac:dyDescent="0.25">
      <c r="A135" s="8" t="s">
        <v>240</v>
      </c>
      <c r="B135" s="232" t="s">
        <v>239</v>
      </c>
      <c r="C135" s="232" t="s">
        <v>239</v>
      </c>
      <c r="D135" s="232" t="s">
        <v>239</v>
      </c>
      <c r="E135" s="232" t="s">
        <v>239</v>
      </c>
      <c r="F135" s="232" t="s">
        <v>239</v>
      </c>
      <c r="G135" s="232" t="s">
        <v>239</v>
      </c>
    </row>
    <row r="136" spans="1:7" x14ac:dyDescent="0.25">
      <c r="A136" s="8" t="s">
        <v>241</v>
      </c>
      <c r="B136" s="232" t="s">
        <v>239</v>
      </c>
      <c r="C136" s="232" t="s">
        <v>239</v>
      </c>
      <c r="D136" s="232">
        <v>102430</v>
      </c>
      <c r="E136" s="232">
        <v>35070</v>
      </c>
      <c r="F136" s="232">
        <v>37081</v>
      </c>
      <c r="G136" s="232">
        <v>0</v>
      </c>
    </row>
    <row r="137" spans="1:7" x14ac:dyDescent="0.25">
      <c r="A137" s="84" t="s">
        <v>85</v>
      </c>
      <c r="B137" s="252" t="s">
        <v>239</v>
      </c>
      <c r="C137" s="252" t="s">
        <v>239</v>
      </c>
      <c r="D137" s="252">
        <v>127805</v>
      </c>
      <c r="E137" s="252">
        <v>45655</v>
      </c>
      <c r="F137" s="252">
        <v>38707</v>
      </c>
      <c r="G137" s="252">
        <v>0</v>
      </c>
    </row>
    <row r="138" spans="1:7" x14ac:dyDescent="0.25">
      <c r="A138" s="8" t="s">
        <v>238</v>
      </c>
      <c r="B138" s="232" t="s">
        <v>239</v>
      </c>
      <c r="C138" s="232" t="s">
        <v>239</v>
      </c>
      <c r="D138" s="232" t="s">
        <v>239</v>
      </c>
      <c r="E138" s="232" t="s">
        <v>239</v>
      </c>
      <c r="F138" s="232" t="s">
        <v>239</v>
      </c>
      <c r="G138" s="232" t="s">
        <v>239</v>
      </c>
    </row>
    <row r="139" spans="1:7" x14ac:dyDescent="0.25">
      <c r="A139" s="8" t="s">
        <v>240</v>
      </c>
      <c r="B139" s="232" t="s">
        <v>239</v>
      </c>
      <c r="C139" s="232" t="s">
        <v>239</v>
      </c>
      <c r="D139" s="232" t="s">
        <v>239</v>
      </c>
      <c r="E139" s="232" t="s">
        <v>239</v>
      </c>
      <c r="F139" s="232" t="s">
        <v>239</v>
      </c>
      <c r="G139" s="232" t="s">
        <v>239</v>
      </c>
    </row>
    <row r="140" spans="1:7" x14ac:dyDescent="0.25">
      <c r="A140" s="8" t="s">
        <v>242</v>
      </c>
      <c r="B140" s="232" t="s">
        <v>239</v>
      </c>
      <c r="C140" s="232" t="s">
        <v>239</v>
      </c>
      <c r="D140" s="232">
        <v>127805</v>
      </c>
      <c r="E140" s="232">
        <v>45655</v>
      </c>
      <c r="F140" s="232">
        <v>38707</v>
      </c>
      <c r="G140" s="232">
        <v>0</v>
      </c>
    </row>
    <row r="141" spans="1:7" x14ac:dyDescent="0.25">
      <c r="A141" s="84" t="s">
        <v>90</v>
      </c>
      <c r="B141" s="252" t="s">
        <v>239</v>
      </c>
      <c r="C141" s="252" t="s">
        <v>239</v>
      </c>
      <c r="D141" s="252">
        <v>64346</v>
      </c>
      <c r="E141" s="252">
        <v>27269</v>
      </c>
      <c r="F141" s="252">
        <v>28200</v>
      </c>
      <c r="G141" s="252">
        <v>0</v>
      </c>
    </row>
    <row r="142" spans="1:7" x14ac:dyDescent="0.25">
      <c r="A142" s="8" t="s">
        <v>238</v>
      </c>
      <c r="B142" s="232" t="s">
        <v>239</v>
      </c>
      <c r="C142" s="232" t="s">
        <v>239</v>
      </c>
      <c r="D142" s="232" t="s">
        <v>239</v>
      </c>
      <c r="E142" s="232" t="s">
        <v>239</v>
      </c>
      <c r="F142" s="232" t="s">
        <v>239</v>
      </c>
      <c r="G142" s="232" t="s">
        <v>239</v>
      </c>
    </row>
    <row r="143" spans="1:7" x14ac:dyDescent="0.25">
      <c r="A143" s="8" t="s">
        <v>240</v>
      </c>
      <c r="B143" s="232" t="s">
        <v>239</v>
      </c>
      <c r="C143" s="232" t="s">
        <v>239</v>
      </c>
      <c r="D143" s="232" t="s">
        <v>239</v>
      </c>
      <c r="E143" s="232" t="s">
        <v>239</v>
      </c>
      <c r="F143" s="232" t="s">
        <v>239</v>
      </c>
      <c r="G143" s="232" t="s">
        <v>239</v>
      </c>
    </row>
    <row r="144" spans="1:7" x14ac:dyDescent="0.25">
      <c r="A144" s="8" t="s">
        <v>243</v>
      </c>
      <c r="B144" s="232" t="s">
        <v>239</v>
      </c>
      <c r="C144" s="232" t="s">
        <v>239</v>
      </c>
      <c r="D144" s="232">
        <v>64346</v>
      </c>
      <c r="E144" s="232">
        <v>27269</v>
      </c>
      <c r="F144" s="232">
        <v>28200</v>
      </c>
      <c r="G144" s="232">
        <v>0</v>
      </c>
    </row>
    <row r="145" spans="1:7" x14ac:dyDescent="0.25">
      <c r="A145" s="84" t="s">
        <v>94</v>
      </c>
      <c r="B145" s="252" t="s">
        <v>239</v>
      </c>
      <c r="C145" s="252" t="s">
        <v>239</v>
      </c>
      <c r="D145" s="252">
        <v>253068</v>
      </c>
      <c r="E145" s="252">
        <v>93083</v>
      </c>
      <c r="F145" s="252">
        <v>87939</v>
      </c>
      <c r="G145" s="252">
        <v>0</v>
      </c>
    </row>
    <row r="146" spans="1:7" x14ac:dyDescent="0.25">
      <c r="A146" s="8" t="s">
        <v>238</v>
      </c>
      <c r="B146" s="232" t="s">
        <v>239</v>
      </c>
      <c r="C146" s="232" t="s">
        <v>239</v>
      </c>
      <c r="D146" s="232" t="s">
        <v>239</v>
      </c>
      <c r="E146" s="232" t="s">
        <v>239</v>
      </c>
      <c r="F146" s="232" t="s">
        <v>239</v>
      </c>
      <c r="G146" s="232" t="s">
        <v>239</v>
      </c>
    </row>
    <row r="147" spans="1:7" x14ac:dyDescent="0.25">
      <c r="A147" s="8" t="s">
        <v>240</v>
      </c>
      <c r="B147" s="232" t="s">
        <v>239</v>
      </c>
      <c r="C147" s="232" t="s">
        <v>239</v>
      </c>
      <c r="D147" s="232" t="s">
        <v>239</v>
      </c>
      <c r="E147" s="232" t="s">
        <v>239</v>
      </c>
      <c r="F147" s="232" t="s">
        <v>239</v>
      </c>
      <c r="G147" s="232" t="s">
        <v>239</v>
      </c>
    </row>
    <row r="148" spans="1:7" x14ac:dyDescent="0.25">
      <c r="A148" s="8" t="s">
        <v>244</v>
      </c>
      <c r="B148" s="232" t="s">
        <v>239</v>
      </c>
      <c r="C148" s="232" t="s">
        <v>239</v>
      </c>
      <c r="D148" s="232">
        <v>253068</v>
      </c>
      <c r="E148" s="232">
        <v>93083</v>
      </c>
      <c r="F148" s="232">
        <v>87939</v>
      </c>
      <c r="G148" s="232">
        <v>0</v>
      </c>
    </row>
    <row r="149" spans="1:7" x14ac:dyDescent="0.25">
      <c r="A149" s="84" t="s">
        <v>98</v>
      </c>
      <c r="B149" s="252" t="s">
        <v>239</v>
      </c>
      <c r="C149" s="252" t="s">
        <v>239</v>
      </c>
      <c r="D149" s="252">
        <v>49678</v>
      </c>
      <c r="E149" s="252">
        <v>20864</v>
      </c>
      <c r="F149" s="252">
        <v>21488</v>
      </c>
      <c r="G149" s="252">
        <v>0</v>
      </c>
    </row>
    <row r="150" spans="1:7" x14ac:dyDescent="0.25">
      <c r="A150" s="8" t="s">
        <v>238</v>
      </c>
      <c r="B150" s="232" t="s">
        <v>239</v>
      </c>
      <c r="C150" s="232" t="s">
        <v>239</v>
      </c>
      <c r="D150" s="232" t="s">
        <v>239</v>
      </c>
      <c r="E150" s="232" t="s">
        <v>239</v>
      </c>
      <c r="F150" s="232" t="s">
        <v>239</v>
      </c>
      <c r="G150" s="232" t="s">
        <v>239</v>
      </c>
    </row>
    <row r="151" spans="1:7" x14ac:dyDescent="0.25">
      <c r="A151" s="8" t="s">
        <v>240</v>
      </c>
      <c r="B151" s="232" t="s">
        <v>239</v>
      </c>
      <c r="C151" s="232" t="s">
        <v>239</v>
      </c>
      <c r="D151" s="232" t="s">
        <v>239</v>
      </c>
      <c r="E151" s="232" t="s">
        <v>239</v>
      </c>
      <c r="F151" s="232" t="s">
        <v>239</v>
      </c>
      <c r="G151" s="232" t="s">
        <v>239</v>
      </c>
    </row>
    <row r="152" spans="1:7" x14ac:dyDescent="0.25">
      <c r="A152" s="8" t="s">
        <v>245</v>
      </c>
      <c r="B152" s="232" t="s">
        <v>239</v>
      </c>
      <c r="C152" s="232" t="s">
        <v>239</v>
      </c>
      <c r="D152" s="232">
        <v>49678</v>
      </c>
      <c r="E152" s="232">
        <v>20864</v>
      </c>
      <c r="F152" s="232">
        <v>21488</v>
      </c>
      <c r="G152" s="232">
        <v>0</v>
      </c>
    </row>
    <row r="153" spans="1:7" x14ac:dyDescent="0.25">
      <c r="A153" s="84" t="s">
        <v>102</v>
      </c>
      <c r="B153" s="252" t="s">
        <v>239</v>
      </c>
      <c r="C153" s="252" t="s">
        <v>239</v>
      </c>
      <c r="D153" s="252">
        <v>47183</v>
      </c>
      <c r="E153" s="252">
        <v>19263</v>
      </c>
      <c r="F153" s="252">
        <v>20821</v>
      </c>
      <c r="G153" s="252">
        <v>0</v>
      </c>
    </row>
    <row r="154" spans="1:7" x14ac:dyDescent="0.25">
      <c r="A154" s="8" t="s">
        <v>238</v>
      </c>
      <c r="B154" s="232" t="s">
        <v>239</v>
      </c>
      <c r="C154" s="232" t="s">
        <v>239</v>
      </c>
      <c r="D154" s="232" t="s">
        <v>239</v>
      </c>
      <c r="E154" s="232" t="s">
        <v>239</v>
      </c>
      <c r="F154" s="232" t="s">
        <v>239</v>
      </c>
      <c r="G154" s="232" t="s">
        <v>239</v>
      </c>
    </row>
    <row r="155" spans="1:7" x14ac:dyDescent="0.25">
      <c r="A155" s="8" t="s">
        <v>240</v>
      </c>
      <c r="B155" s="232" t="s">
        <v>239</v>
      </c>
      <c r="C155" s="232" t="s">
        <v>239</v>
      </c>
      <c r="D155" s="232" t="s">
        <v>239</v>
      </c>
      <c r="E155" s="232" t="s">
        <v>239</v>
      </c>
      <c r="F155" s="232" t="s">
        <v>239</v>
      </c>
      <c r="G155" s="232" t="s">
        <v>239</v>
      </c>
    </row>
    <row r="156" spans="1:7" x14ac:dyDescent="0.25">
      <c r="A156" s="8" t="s">
        <v>246</v>
      </c>
      <c r="B156" s="232" t="s">
        <v>239</v>
      </c>
      <c r="C156" s="232" t="s">
        <v>239</v>
      </c>
      <c r="D156" s="232">
        <v>47183</v>
      </c>
      <c r="E156" s="232">
        <v>19263</v>
      </c>
      <c r="F156" s="232">
        <v>20821</v>
      </c>
      <c r="G156" s="232">
        <v>0</v>
      </c>
    </row>
    <row r="157" spans="1:7" x14ac:dyDescent="0.25">
      <c r="A157" s="84" t="s">
        <v>106</v>
      </c>
      <c r="B157" s="252" t="s">
        <v>239</v>
      </c>
      <c r="C157" s="252" t="s">
        <v>239</v>
      </c>
      <c r="D157" s="252">
        <v>70488</v>
      </c>
      <c r="E157" s="252">
        <v>32062</v>
      </c>
      <c r="F157" s="252">
        <v>27308</v>
      </c>
      <c r="G157" s="252">
        <v>0</v>
      </c>
    </row>
    <row r="158" spans="1:7" x14ac:dyDescent="0.25">
      <c r="A158" s="8" t="s">
        <v>238</v>
      </c>
      <c r="B158" s="232" t="s">
        <v>239</v>
      </c>
      <c r="C158" s="232" t="s">
        <v>239</v>
      </c>
      <c r="D158" s="232" t="s">
        <v>239</v>
      </c>
      <c r="E158" s="232" t="s">
        <v>239</v>
      </c>
      <c r="F158" s="232" t="s">
        <v>239</v>
      </c>
      <c r="G158" s="232" t="s">
        <v>239</v>
      </c>
    </row>
    <row r="159" spans="1:7" x14ac:dyDescent="0.25">
      <c r="A159" s="8" t="s">
        <v>240</v>
      </c>
      <c r="B159" s="232" t="s">
        <v>239</v>
      </c>
      <c r="C159" s="232" t="s">
        <v>239</v>
      </c>
      <c r="D159" s="232" t="s">
        <v>239</v>
      </c>
      <c r="E159" s="232" t="s">
        <v>239</v>
      </c>
      <c r="F159" s="232" t="s">
        <v>239</v>
      </c>
      <c r="G159" s="232" t="s">
        <v>239</v>
      </c>
    </row>
    <row r="160" spans="1:7" x14ac:dyDescent="0.25">
      <c r="A160" s="8" t="s">
        <v>247</v>
      </c>
      <c r="B160" s="232" t="s">
        <v>239</v>
      </c>
      <c r="C160" s="232" t="s">
        <v>239</v>
      </c>
      <c r="D160" s="232">
        <v>70488</v>
      </c>
      <c r="E160" s="232">
        <v>32062</v>
      </c>
      <c r="F160" s="232">
        <v>27308</v>
      </c>
      <c r="G160" s="232">
        <v>0</v>
      </c>
    </row>
    <row r="161" spans="1:7" x14ac:dyDescent="0.25">
      <c r="A161" s="84" t="s">
        <v>108</v>
      </c>
      <c r="B161" s="252" t="s">
        <v>239</v>
      </c>
      <c r="C161" s="252" t="s">
        <v>239</v>
      </c>
      <c r="D161" s="252">
        <v>81493</v>
      </c>
      <c r="E161" s="252">
        <v>28565</v>
      </c>
      <c r="F161" s="252">
        <v>30632</v>
      </c>
      <c r="G161" s="252">
        <v>0</v>
      </c>
    </row>
    <row r="162" spans="1:7" x14ac:dyDescent="0.25">
      <c r="A162" s="8" t="s">
        <v>238</v>
      </c>
      <c r="B162" s="232" t="s">
        <v>239</v>
      </c>
      <c r="C162" s="232" t="s">
        <v>239</v>
      </c>
      <c r="D162" s="232" t="s">
        <v>239</v>
      </c>
      <c r="E162" s="232" t="s">
        <v>239</v>
      </c>
      <c r="F162" s="232" t="s">
        <v>239</v>
      </c>
      <c r="G162" s="232" t="s">
        <v>239</v>
      </c>
    </row>
    <row r="163" spans="1:7" x14ac:dyDescent="0.25">
      <c r="A163" s="8" t="s">
        <v>240</v>
      </c>
      <c r="B163" s="232" t="s">
        <v>239</v>
      </c>
      <c r="C163" s="232" t="s">
        <v>239</v>
      </c>
      <c r="D163" s="232" t="s">
        <v>239</v>
      </c>
      <c r="E163" s="232" t="s">
        <v>239</v>
      </c>
      <c r="F163" s="232" t="s">
        <v>239</v>
      </c>
      <c r="G163" s="232" t="s">
        <v>239</v>
      </c>
    </row>
    <row r="164" spans="1:7" x14ac:dyDescent="0.25">
      <c r="A164" s="8" t="s">
        <v>248</v>
      </c>
      <c r="B164" s="232" t="s">
        <v>239</v>
      </c>
      <c r="C164" s="232" t="s">
        <v>239</v>
      </c>
      <c r="D164" s="232">
        <v>81493</v>
      </c>
      <c r="E164" s="232">
        <v>28565</v>
      </c>
      <c r="F164" s="232">
        <v>30632</v>
      </c>
      <c r="G164" s="232">
        <v>0</v>
      </c>
    </row>
    <row r="165" spans="1:7" x14ac:dyDescent="0.25">
      <c r="A165" s="84" t="s">
        <v>110</v>
      </c>
      <c r="B165" s="252" t="s">
        <v>239</v>
      </c>
      <c r="C165" s="252" t="s">
        <v>239</v>
      </c>
      <c r="D165" s="252">
        <v>40202</v>
      </c>
      <c r="E165" s="252">
        <v>13456</v>
      </c>
      <c r="F165" s="252">
        <v>17104</v>
      </c>
      <c r="G165" s="252">
        <v>0</v>
      </c>
    </row>
    <row r="166" spans="1:7" x14ac:dyDescent="0.25">
      <c r="A166" s="8" t="s">
        <v>238</v>
      </c>
      <c r="B166" s="232" t="s">
        <v>239</v>
      </c>
      <c r="C166" s="232" t="s">
        <v>239</v>
      </c>
      <c r="D166" s="232" t="s">
        <v>239</v>
      </c>
      <c r="E166" s="232" t="s">
        <v>239</v>
      </c>
      <c r="F166" s="232" t="s">
        <v>239</v>
      </c>
      <c r="G166" s="232" t="s">
        <v>239</v>
      </c>
    </row>
    <row r="167" spans="1:7" x14ac:dyDescent="0.25">
      <c r="A167" s="8" t="s">
        <v>240</v>
      </c>
      <c r="B167" s="232" t="s">
        <v>239</v>
      </c>
      <c r="C167" s="232" t="s">
        <v>239</v>
      </c>
      <c r="D167" s="232" t="s">
        <v>239</v>
      </c>
      <c r="E167" s="232" t="s">
        <v>239</v>
      </c>
      <c r="F167" s="232" t="s">
        <v>239</v>
      </c>
      <c r="G167" s="232" t="s">
        <v>239</v>
      </c>
    </row>
    <row r="168" spans="1:7" x14ac:dyDescent="0.25">
      <c r="A168" s="8" t="s">
        <v>249</v>
      </c>
      <c r="B168" s="232" t="s">
        <v>239</v>
      </c>
      <c r="C168" s="232" t="s">
        <v>239</v>
      </c>
      <c r="D168" s="232">
        <v>40202</v>
      </c>
      <c r="E168" s="232">
        <v>13456</v>
      </c>
      <c r="F168" s="232">
        <v>17104</v>
      </c>
      <c r="G168" s="232">
        <v>0</v>
      </c>
    </row>
    <row r="169" spans="1:7" x14ac:dyDescent="0.25">
      <c r="A169" s="84" t="s">
        <v>114</v>
      </c>
      <c r="B169" s="252" t="s">
        <v>239</v>
      </c>
      <c r="C169" s="252" t="s">
        <v>239</v>
      </c>
      <c r="D169" s="252">
        <v>133985</v>
      </c>
      <c r="E169" s="252">
        <v>47206</v>
      </c>
      <c r="F169" s="252">
        <v>45355</v>
      </c>
      <c r="G169" s="252">
        <v>0</v>
      </c>
    </row>
    <row r="170" spans="1:7" x14ac:dyDescent="0.25">
      <c r="A170" s="8" t="s">
        <v>238</v>
      </c>
      <c r="B170" s="232" t="s">
        <v>239</v>
      </c>
      <c r="C170" s="232" t="s">
        <v>239</v>
      </c>
      <c r="D170" s="232" t="s">
        <v>239</v>
      </c>
      <c r="E170" s="232" t="s">
        <v>239</v>
      </c>
      <c r="F170" s="232" t="s">
        <v>239</v>
      </c>
      <c r="G170" s="232" t="s">
        <v>239</v>
      </c>
    </row>
    <row r="171" spans="1:7" x14ac:dyDescent="0.25">
      <c r="A171" s="8" t="s">
        <v>240</v>
      </c>
      <c r="B171" s="232" t="s">
        <v>239</v>
      </c>
      <c r="C171" s="232" t="s">
        <v>239</v>
      </c>
      <c r="D171" s="232" t="s">
        <v>239</v>
      </c>
      <c r="E171" s="232" t="s">
        <v>239</v>
      </c>
      <c r="F171" s="232" t="s">
        <v>239</v>
      </c>
      <c r="G171" s="232" t="s">
        <v>239</v>
      </c>
    </row>
    <row r="172" spans="1:7" x14ac:dyDescent="0.25">
      <c r="A172" s="8" t="s">
        <v>250</v>
      </c>
      <c r="B172" s="232" t="s">
        <v>239</v>
      </c>
      <c r="C172" s="232" t="s">
        <v>239</v>
      </c>
      <c r="D172" s="232">
        <v>133985</v>
      </c>
      <c r="E172" s="232">
        <v>47206</v>
      </c>
      <c r="F172" s="232">
        <v>45355</v>
      </c>
      <c r="G172" s="232">
        <v>0</v>
      </c>
    </row>
    <row r="173" spans="1:7" x14ac:dyDescent="0.25">
      <c r="A173" s="84" t="s">
        <v>117</v>
      </c>
      <c r="B173" s="252" t="s">
        <v>239</v>
      </c>
      <c r="C173" s="252" t="s">
        <v>239</v>
      </c>
      <c r="D173" s="252">
        <v>68465</v>
      </c>
      <c r="E173" s="252">
        <v>26627</v>
      </c>
      <c r="F173" s="252">
        <v>25681</v>
      </c>
      <c r="G173" s="252">
        <v>0</v>
      </c>
    </row>
    <row r="174" spans="1:7" x14ac:dyDescent="0.25">
      <c r="A174" s="8" t="s">
        <v>238</v>
      </c>
      <c r="B174" s="232" t="s">
        <v>239</v>
      </c>
      <c r="C174" s="232" t="s">
        <v>239</v>
      </c>
      <c r="D174" s="232" t="s">
        <v>239</v>
      </c>
      <c r="E174" s="232" t="s">
        <v>239</v>
      </c>
      <c r="F174" s="232" t="s">
        <v>239</v>
      </c>
      <c r="G174" s="232" t="s">
        <v>239</v>
      </c>
    </row>
    <row r="175" spans="1:7" x14ac:dyDescent="0.25">
      <c r="A175" s="8" t="s">
        <v>240</v>
      </c>
      <c r="B175" s="232" t="s">
        <v>239</v>
      </c>
      <c r="C175" s="232" t="s">
        <v>239</v>
      </c>
      <c r="D175" s="232" t="s">
        <v>239</v>
      </c>
      <c r="E175" s="232" t="s">
        <v>239</v>
      </c>
      <c r="F175" s="232" t="s">
        <v>239</v>
      </c>
      <c r="G175" s="232" t="s">
        <v>239</v>
      </c>
    </row>
    <row r="176" spans="1:7" x14ac:dyDescent="0.25">
      <c r="A176" s="8" t="s">
        <v>117</v>
      </c>
      <c r="B176" s="232" t="s">
        <v>239</v>
      </c>
      <c r="C176" s="232" t="s">
        <v>239</v>
      </c>
      <c r="D176" s="232">
        <v>68465</v>
      </c>
      <c r="E176" s="232">
        <v>26627</v>
      </c>
      <c r="F176" s="232">
        <v>25681</v>
      </c>
      <c r="G176" s="232">
        <v>0</v>
      </c>
    </row>
    <row r="177" spans="1:7" x14ac:dyDescent="0.25">
      <c r="A177" s="84" t="s">
        <v>118</v>
      </c>
      <c r="B177" s="252" t="s">
        <v>239</v>
      </c>
      <c r="C177" s="252" t="s">
        <v>239</v>
      </c>
      <c r="D177" s="252">
        <v>104299</v>
      </c>
      <c r="E177" s="252">
        <v>34905</v>
      </c>
      <c r="F177" s="252">
        <v>28745</v>
      </c>
      <c r="G177" s="252">
        <v>0</v>
      </c>
    </row>
    <row r="178" spans="1:7" x14ac:dyDescent="0.25">
      <c r="A178" s="8" t="s">
        <v>238</v>
      </c>
      <c r="B178" s="232" t="s">
        <v>239</v>
      </c>
      <c r="C178" s="232" t="s">
        <v>239</v>
      </c>
      <c r="D178" s="232" t="s">
        <v>239</v>
      </c>
      <c r="E178" s="232" t="s">
        <v>239</v>
      </c>
      <c r="F178" s="232" t="s">
        <v>239</v>
      </c>
      <c r="G178" s="232" t="s">
        <v>239</v>
      </c>
    </row>
    <row r="179" spans="1:7" x14ac:dyDescent="0.25">
      <c r="A179" s="8" t="s">
        <v>240</v>
      </c>
      <c r="B179" s="232" t="s">
        <v>239</v>
      </c>
      <c r="C179" s="232" t="s">
        <v>239</v>
      </c>
      <c r="D179" s="232" t="s">
        <v>239</v>
      </c>
      <c r="E179" s="232" t="s">
        <v>239</v>
      </c>
      <c r="F179" s="232" t="s">
        <v>239</v>
      </c>
      <c r="G179" s="232" t="s">
        <v>239</v>
      </c>
    </row>
    <row r="180" spans="1:7" x14ac:dyDescent="0.25">
      <c r="A180" s="8" t="s">
        <v>251</v>
      </c>
      <c r="B180" s="232" t="s">
        <v>239</v>
      </c>
      <c r="C180" s="232" t="s">
        <v>239</v>
      </c>
      <c r="D180" s="232">
        <v>104299</v>
      </c>
      <c r="E180" s="232">
        <v>34905</v>
      </c>
      <c r="F180" s="232">
        <v>28745</v>
      </c>
      <c r="G180" s="232">
        <v>0</v>
      </c>
    </row>
    <row r="181" spans="1:7" x14ac:dyDescent="0.25">
      <c r="A181" s="84" t="s">
        <v>120</v>
      </c>
      <c r="B181" s="252" t="s">
        <v>239</v>
      </c>
      <c r="C181" s="252" t="s">
        <v>239</v>
      </c>
      <c r="D181" s="252">
        <v>69925</v>
      </c>
      <c r="E181" s="252">
        <v>28844</v>
      </c>
      <c r="F181" s="252">
        <v>27951</v>
      </c>
      <c r="G181" s="252">
        <v>0</v>
      </c>
    </row>
    <row r="182" spans="1:7" x14ac:dyDescent="0.25">
      <c r="A182" s="8" t="s">
        <v>238</v>
      </c>
      <c r="B182" s="232" t="s">
        <v>239</v>
      </c>
      <c r="C182" s="232" t="s">
        <v>239</v>
      </c>
      <c r="D182" s="232" t="s">
        <v>239</v>
      </c>
      <c r="E182" s="232" t="s">
        <v>239</v>
      </c>
      <c r="F182" s="232" t="s">
        <v>239</v>
      </c>
      <c r="G182" s="232" t="s">
        <v>239</v>
      </c>
    </row>
    <row r="183" spans="1:7" x14ac:dyDescent="0.25">
      <c r="A183" s="8" t="s">
        <v>240</v>
      </c>
      <c r="B183" s="232" t="s">
        <v>239</v>
      </c>
      <c r="C183" s="232" t="s">
        <v>239</v>
      </c>
      <c r="D183" s="232" t="s">
        <v>239</v>
      </c>
      <c r="E183" s="232" t="s">
        <v>239</v>
      </c>
      <c r="F183" s="232" t="s">
        <v>239</v>
      </c>
      <c r="G183" s="232" t="s">
        <v>239</v>
      </c>
    </row>
    <row r="184" spans="1:7" x14ac:dyDescent="0.25">
      <c r="A184" s="8" t="s">
        <v>252</v>
      </c>
      <c r="B184" s="232" t="s">
        <v>239</v>
      </c>
      <c r="C184" s="232" t="s">
        <v>239</v>
      </c>
      <c r="D184" s="232">
        <v>69925</v>
      </c>
      <c r="E184" s="232">
        <v>28844</v>
      </c>
      <c r="F184" s="232">
        <v>27951</v>
      </c>
      <c r="G184" s="232">
        <v>0</v>
      </c>
    </row>
    <row r="185" spans="1:7" x14ac:dyDescent="0.25">
      <c r="A185" s="84" t="s">
        <v>121</v>
      </c>
      <c r="B185" s="252" t="s">
        <v>239</v>
      </c>
      <c r="C185" s="252" t="s">
        <v>239</v>
      </c>
      <c r="D185" s="252" t="s">
        <v>239</v>
      </c>
      <c r="E185" s="252" t="s">
        <v>239</v>
      </c>
      <c r="F185" s="252" t="s">
        <v>239</v>
      </c>
      <c r="G185" s="252" t="s">
        <v>239</v>
      </c>
    </row>
    <row r="186" spans="1:7" x14ac:dyDescent="0.25">
      <c r="A186" s="8" t="s">
        <v>238</v>
      </c>
      <c r="B186" s="232" t="s">
        <v>239</v>
      </c>
      <c r="C186" s="232" t="s">
        <v>239</v>
      </c>
      <c r="D186" s="232" t="s">
        <v>239</v>
      </c>
      <c r="E186" s="232" t="s">
        <v>239</v>
      </c>
      <c r="F186" s="232" t="s">
        <v>239</v>
      </c>
      <c r="G186" s="232" t="s">
        <v>239</v>
      </c>
    </row>
    <row r="187" spans="1:7" x14ac:dyDescent="0.25">
      <c r="A187" s="8" t="s">
        <v>240</v>
      </c>
      <c r="B187" s="232" t="s">
        <v>239</v>
      </c>
      <c r="C187" s="232" t="s">
        <v>239</v>
      </c>
      <c r="D187" s="232" t="s">
        <v>239</v>
      </c>
      <c r="E187" s="232" t="s">
        <v>239</v>
      </c>
      <c r="F187" s="232" t="s">
        <v>239</v>
      </c>
      <c r="G187" s="232" t="s">
        <v>239</v>
      </c>
    </row>
    <row r="188" spans="1:7" x14ac:dyDescent="0.25">
      <c r="A188" s="8" t="s">
        <v>253</v>
      </c>
      <c r="B188" s="232" t="s">
        <v>239</v>
      </c>
      <c r="C188" s="232" t="s">
        <v>239</v>
      </c>
      <c r="D188" s="232" t="s">
        <v>239</v>
      </c>
      <c r="E188" s="232" t="s">
        <v>239</v>
      </c>
      <c r="F188" s="232" t="s">
        <v>239</v>
      </c>
      <c r="G188" s="232" t="s">
        <v>239</v>
      </c>
    </row>
    <row r="189" spans="1:7" x14ac:dyDescent="0.25">
      <c r="A189" s="84" t="s">
        <v>122</v>
      </c>
      <c r="B189" s="252" t="s">
        <v>239</v>
      </c>
      <c r="C189" s="252" t="s">
        <v>239</v>
      </c>
      <c r="D189" s="252">
        <v>16112</v>
      </c>
      <c r="E189" s="252">
        <v>8729</v>
      </c>
      <c r="F189" s="252">
        <v>8478</v>
      </c>
      <c r="G189" s="252">
        <v>0</v>
      </c>
    </row>
    <row r="190" spans="1:7" x14ac:dyDescent="0.25">
      <c r="A190" s="8" t="s">
        <v>238</v>
      </c>
      <c r="B190" s="232" t="s">
        <v>239</v>
      </c>
      <c r="C190" s="232" t="s">
        <v>239</v>
      </c>
      <c r="D190" s="232" t="s">
        <v>239</v>
      </c>
      <c r="E190" s="232" t="s">
        <v>239</v>
      </c>
      <c r="F190" s="232" t="s">
        <v>239</v>
      </c>
      <c r="G190" s="232" t="s">
        <v>239</v>
      </c>
    </row>
    <row r="191" spans="1:7" x14ac:dyDescent="0.25">
      <c r="A191" s="8" t="s">
        <v>240</v>
      </c>
      <c r="B191" s="232" t="s">
        <v>239</v>
      </c>
      <c r="C191" s="232" t="s">
        <v>239</v>
      </c>
      <c r="D191" s="232" t="s">
        <v>239</v>
      </c>
      <c r="E191" s="232" t="s">
        <v>239</v>
      </c>
      <c r="F191" s="232" t="s">
        <v>239</v>
      </c>
      <c r="G191" s="232" t="s">
        <v>239</v>
      </c>
    </row>
    <row r="192" spans="1:7" x14ac:dyDescent="0.25">
      <c r="A192" s="8" t="s">
        <v>254</v>
      </c>
      <c r="B192" s="232" t="s">
        <v>239</v>
      </c>
      <c r="C192" s="232" t="s">
        <v>239</v>
      </c>
      <c r="D192" s="232">
        <v>16112</v>
      </c>
      <c r="E192" s="232">
        <v>8729</v>
      </c>
      <c r="F192" s="232">
        <v>8478</v>
      </c>
      <c r="G192" s="232">
        <v>0</v>
      </c>
    </row>
    <row r="193" spans="1:7" x14ac:dyDescent="0.25">
      <c r="A193" s="84" t="s">
        <v>255</v>
      </c>
      <c r="B193" s="252" t="s">
        <v>239</v>
      </c>
      <c r="C193" s="252" t="s">
        <v>239</v>
      </c>
      <c r="D193" s="252">
        <v>0</v>
      </c>
      <c r="E193" s="252">
        <v>0</v>
      </c>
      <c r="F193" s="252">
        <v>0</v>
      </c>
      <c r="G193" s="252">
        <v>0</v>
      </c>
    </row>
    <row r="194" spans="1:7" x14ac:dyDescent="0.25">
      <c r="A194" s="83" t="s">
        <v>17</v>
      </c>
      <c r="B194" s="251">
        <v>-645574</v>
      </c>
      <c r="C194" s="251">
        <v>0</v>
      </c>
      <c r="D194" s="251">
        <v>50000</v>
      </c>
      <c r="E194" s="455"/>
      <c r="F194" s="455"/>
      <c r="G194" s="251">
        <v>0</v>
      </c>
    </row>
    <row r="195" spans="1:7" x14ac:dyDescent="0.25">
      <c r="A195" s="84" t="s">
        <v>80</v>
      </c>
      <c r="B195" s="252" t="s">
        <v>239</v>
      </c>
      <c r="C195" s="252">
        <v>0</v>
      </c>
      <c r="D195" s="252">
        <v>0</v>
      </c>
      <c r="E195" s="252">
        <v>0</v>
      </c>
      <c r="F195" s="252">
        <v>0</v>
      </c>
      <c r="G195" s="252">
        <v>0</v>
      </c>
    </row>
    <row r="196" spans="1:7" x14ac:dyDescent="0.25">
      <c r="A196" s="8" t="s">
        <v>238</v>
      </c>
      <c r="B196" s="232" t="s">
        <v>239</v>
      </c>
      <c r="C196" s="232" t="s">
        <v>239</v>
      </c>
      <c r="D196" s="232" t="s">
        <v>239</v>
      </c>
      <c r="E196" s="232" t="s">
        <v>239</v>
      </c>
      <c r="F196" s="232" t="s">
        <v>239</v>
      </c>
      <c r="G196" s="232">
        <v>0</v>
      </c>
    </row>
    <row r="197" spans="1:7" x14ac:dyDescent="0.25">
      <c r="A197" s="8" t="s">
        <v>240</v>
      </c>
      <c r="B197" s="232" t="s">
        <v>239</v>
      </c>
      <c r="C197" s="232" t="s">
        <v>239</v>
      </c>
      <c r="D197" s="232" t="s">
        <v>239</v>
      </c>
      <c r="E197" s="232" t="s">
        <v>239</v>
      </c>
      <c r="F197" s="232" t="s">
        <v>239</v>
      </c>
      <c r="G197" s="232">
        <v>0</v>
      </c>
    </row>
    <row r="198" spans="1:7" x14ac:dyDescent="0.25">
      <c r="A198" s="8" t="s">
        <v>241</v>
      </c>
      <c r="B198" s="232" t="s">
        <v>239</v>
      </c>
      <c r="C198" s="232">
        <v>0</v>
      </c>
      <c r="D198" s="232">
        <v>0</v>
      </c>
      <c r="E198" s="232">
        <v>0</v>
      </c>
      <c r="F198" s="232">
        <v>0</v>
      </c>
      <c r="G198" s="232">
        <v>0</v>
      </c>
    </row>
    <row r="199" spans="1:7" x14ac:dyDescent="0.25">
      <c r="A199" s="84" t="s">
        <v>85</v>
      </c>
      <c r="B199" s="252">
        <v>-139706</v>
      </c>
      <c r="C199" s="252">
        <v>0</v>
      </c>
      <c r="D199" s="252">
        <v>0</v>
      </c>
      <c r="E199" s="252">
        <v>0</v>
      </c>
      <c r="F199" s="252">
        <v>0</v>
      </c>
      <c r="G199" s="252">
        <v>0</v>
      </c>
    </row>
    <row r="200" spans="1:7" x14ac:dyDescent="0.25">
      <c r="A200" s="8" t="s">
        <v>238</v>
      </c>
      <c r="B200" s="232" t="s">
        <v>239</v>
      </c>
      <c r="C200" s="232" t="s">
        <v>239</v>
      </c>
      <c r="D200" s="232" t="s">
        <v>239</v>
      </c>
      <c r="E200" s="232" t="s">
        <v>239</v>
      </c>
      <c r="F200" s="232" t="s">
        <v>239</v>
      </c>
      <c r="G200" s="232">
        <v>0</v>
      </c>
    </row>
    <row r="201" spans="1:7" x14ac:dyDescent="0.25">
      <c r="A201" s="8" t="s">
        <v>240</v>
      </c>
      <c r="B201" s="232" t="s">
        <v>239</v>
      </c>
      <c r="C201" s="232" t="s">
        <v>239</v>
      </c>
      <c r="D201" s="232" t="s">
        <v>239</v>
      </c>
      <c r="E201" s="232" t="s">
        <v>239</v>
      </c>
      <c r="F201" s="232" t="s">
        <v>239</v>
      </c>
      <c r="G201" s="232">
        <v>0</v>
      </c>
    </row>
    <row r="202" spans="1:7" x14ac:dyDescent="0.25">
      <c r="A202" s="8" t="s">
        <v>242</v>
      </c>
      <c r="B202" s="232">
        <v>-139706</v>
      </c>
      <c r="C202" s="232">
        <v>0</v>
      </c>
      <c r="D202" s="232">
        <v>0</v>
      </c>
      <c r="E202" s="232">
        <v>0</v>
      </c>
      <c r="F202" s="232">
        <v>0</v>
      </c>
      <c r="G202" s="232">
        <v>0</v>
      </c>
    </row>
    <row r="203" spans="1:7" x14ac:dyDescent="0.25">
      <c r="A203" s="84" t="s">
        <v>90</v>
      </c>
      <c r="B203" s="252">
        <v>-87730</v>
      </c>
      <c r="C203" s="252">
        <v>0</v>
      </c>
      <c r="D203" s="252">
        <v>0</v>
      </c>
      <c r="E203" s="252">
        <v>0</v>
      </c>
      <c r="F203" s="252">
        <v>0</v>
      </c>
      <c r="G203" s="252">
        <v>0</v>
      </c>
    </row>
    <row r="204" spans="1:7" x14ac:dyDescent="0.25">
      <c r="A204" s="8" t="s">
        <v>238</v>
      </c>
      <c r="B204" s="232" t="s">
        <v>239</v>
      </c>
      <c r="C204" s="232" t="s">
        <v>239</v>
      </c>
      <c r="D204" s="232" t="s">
        <v>239</v>
      </c>
      <c r="E204" s="232" t="s">
        <v>239</v>
      </c>
      <c r="F204" s="232" t="s">
        <v>239</v>
      </c>
      <c r="G204" s="232">
        <v>0</v>
      </c>
    </row>
    <row r="205" spans="1:7" x14ac:dyDescent="0.25">
      <c r="A205" s="8" t="s">
        <v>240</v>
      </c>
      <c r="B205" s="232" t="s">
        <v>239</v>
      </c>
      <c r="C205" s="232" t="s">
        <v>239</v>
      </c>
      <c r="D205" s="232" t="s">
        <v>239</v>
      </c>
      <c r="E205" s="232" t="s">
        <v>239</v>
      </c>
      <c r="F205" s="232" t="s">
        <v>239</v>
      </c>
      <c r="G205" s="232">
        <v>0</v>
      </c>
    </row>
    <row r="206" spans="1:7" x14ac:dyDescent="0.25">
      <c r="A206" s="8" t="s">
        <v>243</v>
      </c>
      <c r="B206" s="232">
        <v>-87730</v>
      </c>
      <c r="C206" s="232">
        <v>0</v>
      </c>
      <c r="D206" s="232">
        <v>0</v>
      </c>
      <c r="E206" s="232">
        <v>0</v>
      </c>
      <c r="F206" s="232">
        <v>0</v>
      </c>
      <c r="G206" s="232">
        <v>0</v>
      </c>
    </row>
    <row r="207" spans="1:7" x14ac:dyDescent="0.25">
      <c r="A207" s="84" t="s">
        <v>94</v>
      </c>
      <c r="B207" s="252">
        <v>-477528</v>
      </c>
      <c r="C207" s="252">
        <v>0</v>
      </c>
      <c r="D207" s="252">
        <v>0</v>
      </c>
      <c r="E207" s="252">
        <v>0</v>
      </c>
      <c r="F207" s="252">
        <v>0</v>
      </c>
      <c r="G207" s="252">
        <v>0</v>
      </c>
    </row>
    <row r="208" spans="1:7" x14ac:dyDescent="0.25">
      <c r="A208" s="8" t="s">
        <v>238</v>
      </c>
      <c r="B208" s="232" t="s">
        <v>239</v>
      </c>
      <c r="C208" s="232" t="s">
        <v>239</v>
      </c>
      <c r="D208" s="232" t="s">
        <v>239</v>
      </c>
      <c r="E208" s="232" t="s">
        <v>239</v>
      </c>
      <c r="F208" s="232" t="s">
        <v>239</v>
      </c>
      <c r="G208" s="232">
        <v>0</v>
      </c>
    </row>
    <row r="209" spans="1:7" x14ac:dyDescent="0.25">
      <c r="A209" s="8" t="s">
        <v>240</v>
      </c>
      <c r="B209" s="232" t="s">
        <v>239</v>
      </c>
      <c r="C209" s="232" t="s">
        <v>239</v>
      </c>
      <c r="D209" s="232" t="s">
        <v>239</v>
      </c>
      <c r="E209" s="232" t="s">
        <v>239</v>
      </c>
      <c r="F209" s="232" t="s">
        <v>239</v>
      </c>
      <c r="G209" s="232">
        <v>0</v>
      </c>
    </row>
    <row r="210" spans="1:7" x14ac:dyDescent="0.25">
      <c r="A210" s="8" t="s">
        <v>244</v>
      </c>
      <c r="B210" s="232">
        <v>-477528</v>
      </c>
      <c r="C210" s="232">
        <v>0</v>
      </c>
      <c r="D210" s="232">
        <v>0</v>
      </c>
      <c r="E210" s="232">
        <v>0</v>
      </c>
      <c r="F210" s="232">
        <v>0</v>
      </c>
      <c r="G210" s="232">
        <v>0</v>
      </c>
    </row>
    <row r="211" spans="1:7" x14ac:dyDescent="0.25">
      <c r="A211" s="84" t="s">
        <v>98</v>
      </c>
      <c r="B211" s="252">
        <v>218101</v>
      </c>
      <c r="C211" s="252">
        <v>0</v>
      </c>
      <c r="D211" s="252">
        <v>0</v>
      </c>
      <c r="E211" s="252">
        <v>0</v>
      </c>
      <c r="F211" s="252">
        <v>0</v>
      </c>
      <c r="G211" s="252">
        <v>0</v>
      </c>
    </row>
    <row r="212" spans="1:7" x14ac:dyDescent="0.25">
      <c r="A212" s="8" t="s">
        <v>238</v>
      </c>
      <c r="B212" s="232" t="s">
        <v>239</v>
      </c>
      <c r="C212" s="232" t="s">
        <v>239</v>
      </c>
      <c r="D212" s="232" t="s">
        <v>239</v>
      </c>
      <c r="E212" s="232" t="s">
        <v>239</v>
      </c>
      <c r="F212" s="232" t="s">
        <v>239</v>
      </c>
      <c r="G212" s="232">
        <v>0</v>
      </c>
    </row>
    <row r="213" spans="1:7" x14ac:dyDescent="0.25">
      <c r="A213" s="8" t="s">
        <v>240</v>
      </c>
      <c r="B213" s="232" t="s">
        <v>239</v>
      </c>
      <c r="C213" s="232" t="s">
        <v>239</v>
      </c>
      <c r="D213" s="232" t="s">
        <v>239</v>
      </c>
      <c r="E213" s="232" t="s">
        <v>239</v>
      </c>
      <c r="F213" s="232" t="s">
        <v>239</v>
      </c>
      <c r="G213" s="232">
        <v>0</v>
      </c>
    </row>
    <row r="214" spans="1:7" x14ac:dyDescent="0.25">
      <c r="A214" s="8" t="s">
        <v>245</v>
      </c>
      <c r="B214" s="232">
        <v>218101</v>
      </c>
      <c r="C214" s="232">
        <v>0</v>
      </c>
      <c r="D214" s="232">
        <v>0</v>
      </c>
      <c r="E214" s="232">
        <v>0</v>
      </c>
      <c r="F214" s="232">
        <v>0</v>
      </c>
      <c r="G214" s="232">
        <v>0</v>
      </c>
    </row>
    <row r="215" spans="1:7" x14ac:dyDescent="0.25">
      <c r="A215" s="84" t="s">
        <v>102</v>
      </c>
      <c r="B215" s="252">
        <v>4765</v>
      </c>
      <c r="C215" s="252">
        <v>0</v>
      </c>
      <c r="D215" s="252">
        <v>0</v>
      </c>
      <c r="E215" s="252">
        <v>0</v>
      </c>
      <c r="F215" s="252">
        <v>0</v>
      </c>
      <c r="G215" s="252">
        <v>0</v>
      </c>
    </row>
    <row r="216" spans="1:7" x14ac:dyDescent="0.25">
      <c r="A216" s="8" t="s">
        <v>238</v>
      </c>
      <c r="B216" s="232" t="s">
        <v>239</v>
      </c>
      <c r="C216" s="232" t="s">
        <v>239</v>
      </c>
      <c r="D216" s="232" t="s">
        <v>239</v>
      </c>
      <c r="E216" s="232" t="s">
        <v>239</v>
      </c>
      <c r="F216" s="232" t="s">
        <v>239</v>
      </c>
      <c r="G216" s="232">
        <v>0</v>
      </c>
    </row>
    <row r="217" spans="1:7" x14ac:dyDescent="0.25">
      <c r="A217" s="8" t="s">
        <v>240</v>
      </c>
      <c r="B217" s="232" t="s">
        <v>239</v>
      </c>
      <c r="C217" s="232" t="s">
        <v>239</v>
      </c>
      <c r="D217" s="232" t="s">
        <v>239</v>
      </c>
      <c r="E217" s="232" t="s">
        <v>239</v>
      </c>
      <c r="F217" s="232" t="s">
        <v>239</v>
      </c>
      <c r="G217" s="232">
        <v>0</v>
      </c>
    </row>
    <row r="218" spans="1:7" x14ac:dyDescent="0.25">
      <c r="A218" s="8" t="s">
        <v>246</v>
      </c>
      <c r="B218" s="232">
        <v>4765</v>
      </c>
      <c r="C218" s="232">
        <v>0</v>
      </c>
      <c r="D218" s="232">
        <v>0</v>
      </c>
      <c r="E218" s="232">
        <v>0</v>
      </c>
      <c r="F218" s="232">
        <v>0</v>
      </c>
      <c r="G218" s="232">
        <v>0</v>
      </c>
    </row>
    <row r="219" spans="1:7" x14ac:dyDescent="0.25">
      <c r="A219" s="84" t="s">
        <v>106</v>
      </c>
      <c r="B219" s="252" t="s">
        <v>239</v>
      </c>
      <c r="C219" s="252" t="s">
        <v>239</v>
      </c>
      <c r="D219" s="252" t="s">
        <v>239</v>
      </c>
      <c r="E219" s="252" t="s">
        <v>239</v>
      </c>
      <c r="F219" s="252" t="s">
        <v>239</v>
      </c>
      <c r="G219" s="252">
        <v>0</v>
      </c>
    </row>
    <row r="220" spans="1:7" x14ac:dyDescent="0.25">
      <c r="A220" s="8" t="s">
        <v>238</v>
      </c>
      <c r="B220" s="232" t="s">
        <v>239</v>
      </c>
      <c r="C220" s="232" t="s">
        <v>239</v>
      </c>
      <c r="D220" s="232" t="s">
        <v>239</v>
      </c>
      <c r="E220" s="232" t="s">
        <v>239</v>
      </c>
      <c r="F220" s="232" t="s">
        <v>239</v>
      </c>
      <c r="G220" s="232">
        <v>0</v>
      </c>
    </row>
    <row r="221" spans="1:7" x14ac:dyDescent="0.25">
      <c r="A221" s="8" t="s">
        <v>240</v>
      </c>
      <c r="B221" s="232" t="s">
        <v>239</v>
      </c>
      <c r="C221" s="232" t="s">
        <v>239</v>
      </c>
      <c r="D221" s="232" t="s">
        <v>239</v>
      </c>
      <c r="E221" s="232" t="s">
        <v>239</v>
      </c>
      <c r="F221" s="232" t="s">
        <v>239</v>
      </c>
      <c r="G221" s="232">
        <v>0</v>
      </c>
    </row>
    <row r="222" spans="1:7" x14ac:dyDescent="0.25">
      <c r="A222" s="8" t="s">
        <v>247</v>
      </c>
      <c r="B222" s="232" t="s">
        <v>239</v>
      </c>
      <c r="C222" s="232" t="s">
        <v>239</v>
      </c>
      <c r="D222" s="232" t="s">
        <v>239</v>
      </c>
      <c r="E222" s="232" t="s">
        <v>239</v>
      </c>
      <c r="F222" s="232">
        <v>0</v>
      </c>
      <c r="G222" s="232">
        <v>0</v>
      </c>
    </row>
    <row r="223" spans="1:7" x14ac:dyDescent="0.25">
      <c r="A223" s="84" t="s">
        <v>108</v>
      </c>
      <c r="B223" s="252" t="s">
        <v>239</v>
      </c>
      <c r="C223" s="252" t="s">
        <v>239</v>
      </c>
      <c r="D223" s="252">
        <v>0</v>
      </c>
      <c r="E223" s="252">
        <v>0</v>
      </c>
      <c r="F223" s="252">
        <v>0</v>
      </c>
      <c r="G223" s="252">
        <v>0</v>
      </c>
    </row>
    <row r="224" spans="1:7" x14ac:dyDescent="0.25">
      <c r="A224" s="8" t="s">
        <v>238</v>
      </c>
      <c r="B224" s="232" t="s">
        <v>239</v>
      </c>
      <c r="C224" s="232" t="s">
        <v>239</v>
      </c>
      <c r="D224" s="232" t="s">
        <v>239</v>
      </c>
      <c r="E224" s="232" t="s">
        <v>239</v>
      </c>
      <c r="F224" s="232" t="s">
        <v>239</v>
      </c>
      <c r="G224" s="232">
        <v>0</v>
      </c>
    </row>
    <row r="225" spans="1:7" x14ac:dyDescent="0.25">
      <c r="A225" s="8" t="s">
        <v>240</v>
      </c>
      <c r="B225" s="232" t="s">
        <v>239</v>
      </c>
      <c r="C225" s="232" t="s">
        <v>239</v>
      </c>
      <c r="D225" s="232" t="s">
        <v>239</v>
      </c>
      <c r="E225" s="232" t="s">
        <v>239</v>
      </c>
      <c r="F225" s="232" t="s">
        <v>239</v>
      </c>
      <c r="G225" s="232">
        <v>0</v>
      </c>
    </row>
    <row r="226" spans="1:7" x14ac:dyDescent="0.25">
      <c r="A226" s="8" t="s">
        <v>248</v>
      </c>
      <c r="B226" s="232" t="s">
        <v>239</v>
      </c>
      <c r="C226" s="232" t="s">
        <v>239</v>
      </c>
      <c r="D226" s="232">
        <v>0</v>
      </c>
      <c r="E226" s="232">
        <v>0</v>
      </c>
      <c r="F226" s="232">
        <v>0</v>
      </c>
      <c r="G226" s="232">
        <v>0</v>
      </c>
    </row>
    <row r="227" spans="1:7" x14ac:dyDescent="0.25">
      <c r="A227" s="84" t="s">
        <v>110</v>
      </c>
      <c r="B227" s="252" t="s">
        <v>239</v>
      </c>
      <c r="C227" s="252" t="s">
        <v>239</v>
      </c>
      <c r="D227" s="252" t="s">
        <v>239</v>
      </c>
      <c r="E227" s="252" t="s">
        <v>239</v>
      </c>
      <c r="F227" s="252" t="s">
        <v>239</v>
      </c>
      <c r="G227" s="252" t="s">
        <v>239</v>
      </c>
    </row>
    <row r="228" spans="1:7" x14ac:dyDescent="0.25">
      <c r="A228" s="8" t="s">
        <v>238</v>
      </c>
      <c r="B228" s="232" t="s">
        <v>239</v>
      </c>
      <c r="C228" s="232" t="s">
        <v>239</v>
      </c>
      <c r="D228" s="232" t="s">
        <v>239</v>
      </c>
      <c r="E228" s="232" t="s">
        <v>239</v>
      </c>
      <c r="F228" s="232" t="s">
        <v>239</v>
      </c>
      <c r="G228" s="232" t="s">
        <v>239</v>
      </c>
    </row>
    <row r="229" spans="1:7" x14ac:dyDescent="0.25">
      <c r="A229" s="8" t="s">
        <v>240</v>
      </c>
      <c r="B229" s="232" t="s">
        <v>239</v>
      </c>
      <c r="C229" s="232" t="s">
        <v>239</v>
      </c>
      <c r="D229" s="232" t="s">
        <v>239</v>
      </c>
      <c r="E229" s="232" t="s">
        <v>239</v>
      </c>
      <c r="F229" s="232" t="s">
        <v>239</v>
      </c>
      <c r="G229" s="232" t="s">
        <v>239</v>
      </c>
    </row>
    <row r="230" spans="1:7" x14ac:dyDescent="0.25">
      <c r="A230" s="8" t="s">
        <v>249</v>
      </c>
      <c r="B230" s="232" t="s">
        <v>239</v>
      </c>
      <c r="C230" s="232" t="s">
        <v>239</v>
      </c>
      <c r="D230" s="232" t="s">
        <v>239</v>
      </c>
      <c r="E230" s="232" t="s">
        <v>239</v>
      </c>
      <c r="F230" s="232" t="s">
        <v>239</v>
      </c>
      <c r="G230" s="232" t="s">
        <v>239</v>
      </c>
    </row>
    <row r="231" spans="1:7" x14ac:dyDescent="0.25">
      <c r="A231" s="84" t="s">
        <v>114</v>
      </c>
      <c r="B231" s="252" t="s">
        <v>239</v>
      </c>
      <c r="C231" s="252" t="s">
        <v>239</v>
      </c>
      <c r="D231" s="252" t="s">
        <v>239</v>
      </c>
      <c r="E231" s="252" t="s">
        <v>239</v>
      </c>
      <c r="F231" s="252" t="s">
        <v>239</v>
      </c>
      <c r="G231" s="252">
        <v>0</v>
      </c>
    </row>
    <row r="232" spans="1:7" x14ac:dyDescent="0.25">
      <c r="A232" s="8" t="s">
        <v>238</v>
      </c>
      <c r="B232" s="232" t="s">
        <v>239</v>
      </c>
      <c r="C232" s="232" t="s">
        <v>239</v>
      </c>
      <c r="D232" s="232" t="s">
        <v>239</v>
      </c>
      <c r="E232" s="232" t="s">
        <v>239</v>
      </c>
      <c r="F232" s="232" t="s">
        <v>239</v>
      </c>
      <c r="G232" s="232">
        <v>0</v>
      </c>
    </row>
    <row r="233" spans="1:7" x14ac:dyDescent="0.25">
      <c r="A233" s="8" t="s">
        <v>240</v>
      </c>
      <c r="B233" s="232" t="s">
        <v>239</v>
      </c>
      <c r="C233" s="232" t="s">
        <v>239</v>
      </c>
      <c r="D233" s="232" t="s">
        <v>239</v>
      </c>
      <c r="E233" s="232" t="s">
        <v>239</v>
      </c>
      <c r="F233" s="232" t="s">
        <v>239</v>
      </c>
      <c r="G233" s="232">
        <v>0</v>
      </c>
    </row>
    <row r="234" spans="1:7" x14ac:dyDescent="0.25">
      <c r="A234" s="8" t="s">
        <v>250</v>
      </c>
      <c r="B234" s="232" t="s">
        <v>239</v>
      </c>
      <c r="C234" s="232" t="s">
        <v>239</v>
      </c>
      <c r="D234" s="232" t="s">
        <v>239</v>
      </c>
      <c r="E234" s="232" t="s">
        <v>239</v>
      </c>
      <c r="F234" s="232">
        <v>0</v>
      </c>
      <c r="G234" s="232">
        <v>0</v>
      </c>
    </row>
    <row r="235" spans="1:7" x14ac:dyDescent="0.25">
      <c r="A235" s="84" t="s">
        <v>117</v>
      </c>
      <c r="B235" s="252">
        <v>41813</v>
      </c>
      <c r="C235" s="252">
        <v>0</v>
      </c>
      <c r="D235" s="252">
        <v>0</v>
      </c>
      <c r="E235" s="252">
        <v>0</v>
      </c>
      <c r="F235" s="252">
        <v>0</v>
      </c>
      <c r="G235" s="252">
        <v>0</v>
      </c>
    </row>
    <row r="236" spans="1:7" x14ac:dyDescent="0.25">
      <c r="A236" s="8" t="s">
        <v>238</v>
      </c>
      <c r="B236" s="232" t="s">
        <v>239</v>
      </c>
      <c r="C236" s="232" t="s">
        <v>239</v>
      </c>
      <c r="D236" s="232" t="s">
        <v>239</v>
      </c>
      <c r="E236" s="232" t="s">
        <v>239</v>
      </c>
      <c r="F236" s="232" t="s">
        <v>239</v>
      </c>
      <c r="G236" s="232">
        <v>0</v>
      </c>
    </row>
    <row r="237" spans="1:7" x14ac:dyDescent="0.25">
      <c r="A237" s="8" t="s">
        <v>240</v>
      </c>
      <c r="B237" s="232" t="s">
        <v>239</v>
      </c>
      <c r="C237" s="232" t="s">
        <v>239</v>
      </c>
      <c r="D237" s="232" t="s">
        <v>239</v>
      </c>
      <c r="E237" s="232" t="s">
        <v>239</v>
      </c>
      <c r="F237" s="232" t="s">
        <v>239</v>
      </c>
      <c r="G237" s="232">
        <v>0</v>
      </c>
    </row>
    <row r="238" spans="1:7" x14ac:dyDescent="0.25">
      <c r="A238" s="8" t="s">
        <v>117</v>
      </c>
      <c r="B238" s="232">
        <v>41813</v>
      </c>
      <c r="C238" s="232">
        <v>0</v>
      </c>
      <c r="D238" s="232">
        <v>0</v>
      </c>
      <c r="E238" s="232">
        <v>0</v>
      </c>
      <c r="F238" s="232">
        <v>0</v>
      </c>
      <c r="G238" s="232">
        <v>0</v>
      </c>
    </row>
    <row r="239" spans="1:7" x14ac:dyDescent="0.25">
      <c r="A239" s="84" t="s">
        <v>118</v>
      </c>
      <c r="B239" s="252">
        <v>-160359</v>
      </c>
      <c r="C239" s="252">
        <v>0</v>
      </c>
      <c r="D239" s="252">
        <v>0</v>
      </c>
      <c r="E239" s="252">
        <v>0</v>
      </c>
      <c r="F239" s="252">
        <v>0</v>
      </c>
      <c r="G239" s="252">
        <v>0</v>
      </c>
    </row>
    <row r="240" spans="1:7" x14ac:dyDescent="0.25">
      <c r="A240" s="8" t="s">
        <v>238</v>
      </c>
      <c r="B240" s="232" t="s">
        <v>239</v>
      </c>
      <c r="C240" s="232" t="s">
        <v>239</v>
      </c>
      <c r="D240" s="232" t="s">
        <v>239</v>
      </c>
      <c r="E240" s="232" t="s">
        <v>239</v>
      </c>
      <c r="F240" s="232" t="s">
        <v>239</v>
      </c>
      <c r="G240" s="232">
        <v>0</v>
      </c>
    </row>
    <row r="241" spans="1:7" x14ac:dyDescent="0.25">
      <c r="A241" s="8" t="s">
        <v>240</v>
      </c>
      <c r="B241" s="232" t="s">
        <v>239</v>
      </c>
      <c r="C241" s="232" t="s">
        <v>239</v>
      </c>
      <c r="D241" s="232" t="s">
        <v>239</v>
      </c>
      <c r="E241" s="232" t="s">
        <v>239</v>
      </c>
      <c r="F241" s="232" t="s">
        <v>239</v>
      </c>
      <c r="G241" s="232">
        <v>0</v>
      </c>
    </row>
    <row r="242" spans="1:7" x14ac:dyDescent="0.25">
      <c r="A242" s="8" t="s">
        <v>251</v>
      </c>
      <c r="B242" s="232">
        <v>-160359</v>
      </c>
      <c r="C242" s="232">
        <v>0</v>
      </c>
      <c r="D242" s="232">
        <v>0</v>
      </c>
      <c r="E242" s="232">
        <v>0</v>
      </c>
      <c r="F242" s="232">
        <v>0</v>
      </c>
      <c r="G242" s="232">
        <v>0</v>
      </c>
    </row>
    <row r="243" spans="1:7" x14ac:dyDescent="0.25">
      <c r="A243" s="84" t="s">
        <v>120</v>
      </c>
      <c r="B243" s="252" t="s">
        <v>239</v>
      </c>
      <c r="C243" s="252" t="s">
        <v>239</v>
      </c>
      <c r="D243" s="252" t="s">
        <v>239</v>
      </c>
      <c r="E243" s="252" t="s">
        <v>239</v>
      </c>
      <c r="F243" s="252" t="s">
        <v>239</v>
      </c>
      <c r="G243" s="252">
        <v>0</v>
      </c>
    </row>
    <row r="244" spans="1:7" x14ac:dyDescent="0.25">
      <c r="A244" s="8" t="s">
        <v>238</v>
      </c>
      <c r="B244" s="232" t="s">
        <v>239</v>
      </c>
      <c r="C244" s="232" t="s">
        <v>239</v>
      </c>
      <c r="D244" s="232" t="s">
        <v>239</v>
      </c>
      <c r="E244" s="232" t="s">
        <v>239</v>
      </c>
      <c r="F244" s="232" t="s">
        <v>239</v>
      </c>
      <c r="G244" s="232">
        <v>0</v>
      </c>
    </row>
    <row r="245" spans="1:7" x14ac:dyDescent="0.25">
      <c r="A245" s="8" t="s">
        <v>240</v>
      </c>
      <c r="B245" s="232" t="s">
        <v>239</v>
      </c>
      <c r="C245" s="232" t="s">
        <v>239</v>
      </c>
      <c r="D245" s="232" t="s">
        <v>239</v>
      </c>
      <c r="E245" s="232" t="s">
        <v>239</v>
      </c>
      <c r="F245" s="232" t="s">
        <v>239</v>
      </c>
      <c r="G245" s="232">
        <v>0</v>
      </c>
    </row>
    <row r="246" spans="1:7" x14ac:dyDescent="0.25">
      <c r="A246" s="8" t="s">
        <v>252</v>
      </c>
      <c r="B246" s="232" t="s">
        <v>239</v>
      </c>
      <c r="C246" s="232" t="s">
        <v>239</v>
      </c>
      <c r="D246" s="232" t="s">
        <v>239</v>
      </c>
      <c r="E246" s="232" t="s">
        <v>239</v>
      </c>
      <c r="F246" s="232">
        <v>0</v>
      </c>
      <c r="G246" s="232">
        <v>0</v>
      </c>
    </row>
    <row r="247" spans="1:7" x14ac:dyDescent="0.25">
      <c r="A247" s="84" t="s">
        <v>121</v>
      </c>
      <c r="B247" s="252" t="s">
        <v>239</v>
      </c>
      <c r="C247" s="252">
        <v>0</v>
      </c>
      <c r="D247" s="252" t="s">
        <v>239</v>
      </c>
      <c r="E247" s="252" t="s">
        <v>239</v>
      </c>
      <c r="F247" s="252" t="s">
        <v>239</v>
      </c>
      <c r="G247" s="252" t="s">
        <v>239</v>
      </c>
    </row>
    <row r="248" spans="1:7" x14ac:dyDescent="0.25">
      <c r="A248" s="8" t="s">
        <v>238</v>
      </c>
      <c r="B248" s="232" t="s">
        <v>239</v>
      </c>
      <c r="C248" s="232" t="s">
        <v>239</v>
      </c>
      <c r="D248" s="232" t="s">
        <v>239</v>
      </c>
      <c r="E248" s="232" t="s">
        <v>239</v>
      </c>
      <c r="F248" s="232" t="s">
        <v>239</v>
      </c>
      <c r="G248" s="232" t="s">
        <v>239</v>
      </c>
    </row>
    <row r="249" spans="1:7" x14ac:dyDescent="0.25">
      <c r="A249" s="8" t="s">
        <v>240</v>
      </c>
      <c r="B249" s="232" t="s">
        <v>239</v>
      </c>
      <c r="C249" s="232" t="s">
        <v>239</v>
      </c>
      <c r="D249" s="232" t="s">
        <v>239</v>
      </c>
      <c r="E249" s="232" t="s">
        <v>239</v>
      </c>
      <c r="F249" s="232" t="s">
        <v>239</v>
      </c>
      <c r="G249" s="232" t="s">
        <v>239</v>
      </c>
    </row>
    <row r="250" spans="1:7" x14ac:dyDescent="0.25">
      <c r="A250" s="8" t="s">
        <v>253</v>
      </c>
      <c r="B250" s="232" t="s">
        <v>239</v>
      </c>
      <c r="C250" s="232"/>
      <c r="D250" s="232" t="s">
        <v>239</v>
      </c>
      <c r="E250" s="232" t="s">
        <v>239</v>
      </c>
      <c r="F250" s="232" t="s">
        <v>239</v>
      </c>
      <c r="G250" s="232" t="s">
        <v>239</v>
      </c>
    </row>
    <row r="251" spans="1:7" x14ac:dyDescent="0.25">
      <c r="A251" s="84" t="s">
        <v>122</v>
      </c>
      <c r="B251" s="252" t="s">
        <v>239</v>
      </c>
      <c r="C251" s="252">
        <v>0</v>
      </c>
      <c r="D251" s="252">
        <v>0</v>
      </c>
      <c r="E251" s="252">
        <v>0</v>
      </c>
      <c r="F251" s="252">
        <v>0</v>
      </c>
      <c r="G251" s="252" t="s">
        <v>239</v>
      </c>
    </row>
    <row r="252" spans="1:7" x14ac:dyDescent="0.25">
      <c r="A252" s="8" t="s">
        <v>238</v>
      </c>
      <c r="B252" s="232" t="s">
        <v>239</v>
      </c>
      <c r="C252" s="232" t="s">
        <v>239</v>
      </c>
      <c r="D252" s="232" t="s">
        <v>239</v>
      </c>
      <c r="E252" s="232" t="s">
        <v>239</v>
      </c>
      <c r="F252" s="232" t="s">
        <v>239</v>
      </c>
      <c r="G252" s="232" t="s">
        <v>239</v>
      </c>
    </row>
    <row r="253" spans="1:7" x14ac:dyDescent="0.25">
      <c r="A253" s="8" t="s">
        <v>240</v>
      </c>
      <c r="B253" s="232" t="s">
        <v>239</v>
      </c>
      <c r="C253" s="232" t="s">
        <v>239</v>
      </c>
      <c r="D253" s="232" t="s">
        <v>239</v>
      </c>
      <c r="E253" s="232" t="s">
        <v>239</v>
      </c>
      <c r="F253" s="232" t="s">
        <v>239</v>
      </c>
      <c r="G253" s="232" t="s">
        <v>239</v>
      </c>
    </row>
    <row r="254" spans="1:7" x14ac:dyDescent="0.25">
      <c r="A254" s="8" t="s">
        <v>254</v>
      </c>
      <c r="B254" s="232" t="s">
        <v>239</v>
      </c>
      <c r="C254" s="232"/>
      <c r="D254" s="232">
        <v>0</v>
      </c>
      <c r="E254" s="232">
        <v>0</v>
      </c>
      <c r="F254" s="232">
        <v>0</v>
      </c>
      <c r="G254" s="232" t="s">
        <v>239</v>
      </c>
    </row>
    <row r="255" spans="1:7" x14ac:dyDescent="0.25">
      <c r="A255" s="84" t="s">
        <v>255</v>
      </c>
      <c r="B255" s="252">
        <v>-44930</v>
      </c>
      <c r="C255" s="252">
        <v>0</v>
      </c>
      <c r="D255" s="252">
        <v>50000</v>
      </c>
      <c r="E255" s="446"/>
      <c r="F255" s="446"/>
      <c r="G255" s="252">
        <v>0</v>
      </c>
    </row>
    <row r="256" spans="1:7" x14ac:dyDescent="0.25">
      <c r="A256" s="83" t="s">
        <v>169</v>
      </c>
      <c r="B256" s="251" t="s">
        <v>239</v>
      </c>
      <c r="C256" s="251" t="s">
        <v>239</v>
      </c>
      <c r="D256" s="251">
        <v>75000</v>
      </c>
      <c r="E256" s="455"/>
      <c r="F256" s="455"/>
      <c r="G256" s="251">
        <v>0</v>
      </c>
    </row>
    <row r="257" spans="1:7" x14ac:dyDescent="0.25">
      <c r="A257" s="84" t="s">
        <v>80</v>
      </c>
      <c r="B257" s="252" t="s">
        <v>239</v>
      </c>
      <c r="C257" s="252" t="s">
        <v>239</v>
      </c>
      <c r="D257" s="252">
        <v>0</v>
      </c>
      <c r="E257" s="252">
        <v>0</v>
      </c>
      <c r="F257" s="252">
        <v>0</v>
      </c>
      <c r="G257" s="252">
        <v>0</v>
      </c>
    </row>
    <row r="258" spans="1:7" x14ac:dyDescent="0.25">
      <c r="A258" s="8" t="s">
        <v>238</v>
      </c>
      <c r="B258" s="232" t="s">
        <v>239</v>
      </c>
      <c r="C258" s="232" t="s">
        <v>239</v>
      </c>
      <c r="D258" s="232" t="s">
        <v>239</v>
      </c>
      <c r="E258" s="232" t="s">
        <v>239</v>
      </c>
      <c r="F258" s="232" t="s">
        <v>239</v>
      </c>
      <c r="G258" s="232">
        <v>0</v>
      </c>
    </row>
    <row r="259" spans="1:7" x14ac:dyDescent="0.25">
      <c r="A259" s="8" t="s">
        <v>240</v>
      </c>
      <c r="B259" s="232" t="s">
        <v>239</v>
      </c>
      <c r="C259" s="232" t="s">
        <v>239</v>
      </c>
      <c r="D259" s="232" t="s">
        <v>239</v>
      </c>
      <c r="E259" s="232" t="s">
        <v>239</v>
      </c>
      <c r="F259" s="232" t="s">
        <v>239</v>
      </c>
      <c r="G259" s="232">
        <v>0</v>
      </c>
    </row>
    <row r="260" spans="1:7" x14ac:dyDescent="0.25">
      <c r="A260" s="8" t="s">
        <v>241</v>
      </c>
      <c r="B260" s="232" t="s">
        <v>239</v>
      </c>
      <c r="C260" s="232" t="s">
        <v>239</v>
      </c>
      <c r="D260" s="232">
        <v>0</v>
      </c>
      <c r="E260" s="232">
        <v>0</v>
      </c>
      <c r="F260" s="232">
        <v>0</v>
      </c>
      <c r="G260" s="232">
        <v>0</v>
      </c>
    </row>
    <row r="261" spans="1:7" x14ac:dyDescent="0.25">
      <c r="A261" s="84" t="s">
        <v>85</v>
      </c>
      <c r="B261" s="252" t="s">
        <v>239</v>
      </c>
      <c r="C261" s="252" t="s">
        <v>239</v>
      </c>
      <c r="D261" s="252">
        <v>0</v>
      </c>
      <c r="E261" s="252">
        <v>0</v>
      </c>
      <c r="F261" s="252">
        <v>0</v>
      </c>
      <c r="G261" s="252">
        <v>0</v>
      </c>
    </row>
    <row r="262" spans="1:7" x14ac:dyDescent="0.25">
      <c r="A262" s="8" t="s">
        <v>238</v>
      </c>
      <c r="B262" s="232" t="s">
        <v>239</v>
      </c>
      <c r="C262" s="232" t="s">
        <v>239</v>
      </c>
      <c r="D262" s="232" t="s">
        <v>239</v>
      </c>
      <c r="E262" s="232" t="s">
        <v>239</v>
      </c>
      <c r="F262" s="232" t="s">
        <v>239</v>
      </c>
      <c r="G262" s="232">
        <v>0</v>
      </c>
    </row>
    <row r="263" spans="1:7" x14ac:dyDescent="0.25">
      <c r="A263" s="8" t="s">
        <v>240</v>
      </c>
      <c r="B263" s="232" t="s">
        <v>239</v>
      </c>
      <c r="C263" s="232" t="s">
        <v>239</v>
      </c>
      <c r="D263" s="232" t="s">
        <v>239</v>
      </c>
      <c r="E263" s="232" t="s">
        <v>239</v>
      </c>
      <c r="F263" s="232" t="s">
        <v>239</v>
      </c>
      <c r="G263" s="232">
        <v>0</v>
      </c>
    </row>
    <row r="264" spans="1:7" x14ac:dyDescent="0.25">
      <c r="A264" s="8" t="s">
        <v>242</v>
      </c>
      <c r="B264" s="232" t="s">
        <v>239</v>
      </c>
      <c r="C264" s="232" t="s">
        <v>239</v>
      </c>
      <c r="D264" s="232">
        <v>0</v>
      </c>
      <c r="E264" s="232">
        <v>0</v>
      </c>
      <c r="F264" s="232">
        <v>0</v>
      </c>
      <c r="G264" s="232">
        <v>0</v>
      </c>
    </row>
    <row r="265" spans="1:7" x14ac:dyDescent="0.25">
      <c r="A265" s="84" t="s">
        <v>90</v>
      </c>
      <c r="B265" s="252" t="s">
        <v>239</v>
      </c>
      <c r="C265" s="252" t="s">
        <v>239</v>
      </c>
      <c r="D265" s="252">
        <v>0</v>
      </c>
      <c r="E265" s="252">
        <v>0</v>
      </c>
      <c r="F265" s="252">
        <v>0</v>
      </c>
      <c r="G265" s="252">
        <v>0</v>
      </c>
    </row>
    <row r="266" spans="1:7" x14ac:dyDescent="0.25">
      <c r="A266" s="8" t="s">
        <v>238</v>
      </c>
      <c r="B266" s="232" t="s">
        <v>239</v>
      </c>
      <c r="C266" s="232" t="s">
        <v>239</v>
      </c>
      <c r="D266" s="232" t="s">
        <v>239</v>
      </c>
      <c r="E266" s="232" t="s">
        <v>239</v>
      </c>
      <c r="F266" s="232" t="s">
        <v>239</v>
      </c>
      <c r="G266" s="232">
        <v>0</v>
      </c>
    </row>
    <row r="267" spans="1:7" x14ac:dyDescent="0.25">
      <c r="A267" s="8" t="s">
        <v>240</v>
      </c>
      <c r="B267" s="232" t="s">
        <v>239</v>
      </c>
      <c r="C267" s="232" t="s">
        <v>239</v>
      </c>
      <c r="D267" s="232" t="s">
        <v>239</v>
      </c>
      <c r="E267" s="232" t="s">
        <v>239</v>
      </c>
      <c r="F267" s="232" t="s">
        <v>239</v>
      </c>
      <c r="G267" s="232">
        <v>0</v>
      </c>
    </row>
    <row r="268" spans="1:7" x14ac:dyDescent="0.25">
      <c r="A268" s="8" t="s">
        <v>243</v>
      </c>
      <c r="B268" s="232" t="s">
        <v>239</v>
      </c>
      <c r="C268" s="232" t="s">
        <v>239</v>
      </c>
      <c r="D268" s="232">
        <v>0</v>
      </c>
      <c r="E268" s="232">
        <v>0</v>
      </c>
      <c r="F268" s="232">
        <v>0</v>
      </c>
      <c r="G268" s="232">
        <v>0</v>
      </c>
    </row>
    <row r="269" spans="1:7" x14ac:dyDescent="0.25">
      <c r="A269" s="84" t="s">
        <v>94</v>
      </c>
      <c r="B269" s="252" t="s">
        <v>239</v>
      </c>
      <c r="C269" s="252" t="s">
        <v>239</v>
      </c>
      <c r="D269" s="252">
        <v>0</v>
      </c>
      <c r="E269" s="252">
        <v>0</v>
      </c>
      <c r="F269" s="252">
        <v>0</v>
      </c>
      <c r="G269" s="252">
        <v>0</v>
      </c>
    </row>
    <row r="270" spans="1:7" x14ac:dyDescent="0.25">
      <c r="A270" s="8" t="s">
        <v>238</v>
      </c>
      <c r="B270" s="232" t="s">
        <v>239</v>
      </c>
      <c r="C270" s="232" t="s">
        <v>239</v>
      </c>
      <c r="D270" s="232" t="s">
        <v>239</v>
      </c>
      <c r="E270" s="232" t="s">
        <v>239</v>
      </c>
      <c r="F270" s="232" t="s">
        <v>239</v>
      </c>
      <c r="G270" s="232">
        <v>0</v>
      </c>
    </row>
    <row r="271" spans="1:7" x14ac:dyDescent="0.25">
      <c r="A271" s="8" t="s">
        <v>240</v>
      </c>
      <c r="B271" s="232" t="s">
        <v>239</v>
      </c>
      <c r="C271" s="232" t="s">
        <v>239</v>
      </c>
      <c r="D271" s="232" t="s">
        <v>239</v>
      </c>
      <c r="E271" s="232" t="s">
        <v>239</v>
      </c>
      <c r="F271" s="232" t="s">
        <v>239</v>
      </c>
      <c r="G271" s="232">
        <v>0</v>
      </c>
    </row>
    <row r="272" spans="1:7" x14ac:dyDescent="0.25">
      <c r="A272" s="8" t="s">
        <v>244</v>
      </c>
      <c r="B272" s="232" t="s">
        <v>239</v>
      </c>
      <c r="C272" s="232" t="s">
        <v>239</v>
      </c>
      <c r="D272" s="232">
        <v>0</v>
      </c>
      <c r="E272" s="232">
        <v>0</v>
      </c>
      <c r="F272" s="232">
        <v>0</v>
      </c>
      <c r="G272" s="232">
        <v>0</v>
      </c>
    </row>
    <row r="273" spans="1:7" x14ac:dyDescent="0.25">
      <c r="A273" s="84" t="s">
        <v>98</v>
      </c>
      <c r="B273" s="252" t="s">
        <v>239</v>
      </c>
      <c r="C273" s="252" t="s">
        <v>239</v>
      </c>
      <c r="D273" s="252">
        <v>0</v>
      </c>
      <c r="E273" s="252">
        <v>0</v>
      </c>
      <c r="F273" s="252">
        <v>0</v>
      </c>
      <c r="G273" s="252">
        <v>0</v>
      </c>
    </row>
    <row r="274" spans="1:7" x14ac:dyDescent="0.25">
      <c r="A274" s="8" t="s">
        <v>238</v>
      </c>
      <c r="B274" s="232" t="s">
        <v>239</v>
      </c>
      <c r="C274" s="232" t="s">
        <v>239</v>
      </c>
      <c r="D274" s="232" t="s">
        <v>239</v>
      </c>
      <c r="E274" s="232" t="s">
        <v>239</v>
      </c>
      <c r="F274" s="232" t="s">
        <v>239</v>
      </c>
      <c r="G274" s="232">
        <v>0</v>
      </c>
    </row>
    <row r="275" spans="1:7" x14ac:dyDescent="0.25">
      <c r="A275" s="8" t="s">
        <v>240</v>
      </c>
      <c r="B275" s="232" t="s">
        <v>239</v>
      </c>
      <c r="C275" s="232" t="s">
        <v>239</v>
      </c>
      <c r="D275" s="232" t="s">
        <v>239</v>
      </c>
      <c r="E275" s="232" t="s">
        <v>239</v>
      </c>
      <c r="F275" s="232" t="s">
        <v>239</v>
      </c>
      <c r="G275" s="232">
        <v>0</v>
      </c>
    </row>
    <row r="276" spans="1:7" x14ac:dyDescent="0.25">
      <c r="A276" s="8" t="s">
        <v>245</v>
      </c>
      <c r="B276" s="232" t="s">
        <v>239</v>
      </c>
      <c r="C276" s="232" t="s">
        <v>239</v>
      </c>
      <c r="D276" s="232">
        <v>0</v>
      </c>
      <c r="E276" s="232">
        <v>0</v>
      </c>
      <c r="F276" s="232">
        <v>0</v>
      </c>
      <c r="G276" s="232">
        <v>0</v>
      </c>
    </row>
    <row r="277" spans="1:7" x14ac:dyDescent="0.25">
      <c r="A277" s="84" t="s">
        <v>102</v>
      </c>
      <c r="B277" s="252" t="s">
        <v>239</v>
      </c>
      <c r="C277" s="252" t="s">
        <v>239</v>
      </c>
      <c r="D277" s="252">
        <v>0</v>
      </c>
      <c r="E277" s="252">
        <v>0</v>
      </c>
      <c r="F277" s="252">
        <v>0</v>
      </c>
      <c r="G277" s="252">
        <v>0</v>
      </c>
    </row>
    <row r="278" spans="1:7" x14ac:dyDescent="0.25">
      <c r="A278" s="8" t="s">
        <v>238</v>
      </c>
      <c r="B278" s="232" t="s">
        <v>239</v>
      </c>
      <c r="C278" s="232" t="s">
        <v>239</v>
      </c>
      <c r="D278" s="232" t="s">
        <v>239</v>
      </c>
      <c r="E278" s="232" t="s">
        <v>239</v>
      </c>
      <c r="F278" s="232" t="s">
        <v>239</v>
      </c>
      <c r="G278" s="232">
        <v>0</v>
      </c>
    </row>
    <row r="279" spans="1:7" x14ac:dyDescent="0.25">
      <c r="A279" s="8" t="s">
        <v>240</v>
      </c>
      <c r="B279" s="232" t="s">
        <v>239</v>
      </c>
      <c r="C279" s="232" t="s">
        <v>239</v>
      </c>
      <c r="D279" s="232" t="s">
        <v>239</v>
      </c>
      <c r="E279" s="232" t="s">
        <v>239</v>
      </c>
      <c r="F279" s="232" t="s">
        <v>239</v>
      </c>
      <c r="G279" s="232">
        <v>0</v>
      </c>
    </row>
    <row r="280" spans="1:7" x14ac:dyDescent="0.25">
      <c r="A280" s="8" t="s">
        <v>246</v>
      </c>
      <c r="B280" s="232" t="s">
        <v>239</v>
      </c>
      <c r="C280" s="232" t="s">
        <v>239</v>
      </c>
      <c r="D280" s="232">
        <v>0</v>
      </c>
      <c r="E280" s="232">
        <v>0</v>
      </c>
      <c r="F280" s="232">
        <v>0</v>
      </c>
      <c r="G280" s="232">
        <v>0</v>
      </c>
    </row>
    <row r="281" spans="1:7" x14ac:dyDescent="0.25">
      <c r="A281" s="84" t="s">
        <v>106</v>
      </c>
      <c r="B281" s="252" t="s">
        <v>239</v>
      </c>
      <c r="C281" s="252" t="s">
        <v>239</v>
      </c>
      <c r="D281" s="252" t="s">
        <v>239</v>
      </c>
      <c r="E281" s="252" t="s">
        <v>239</v>
      </c>
      <c r="F281" s="252">
        <v>0</v>
      </c>
      <c r="G281" s="252">
        <v>0</v>
      </c>
    </row>
    <row r="282" spans="1:7" x14ac:dyDescent="0.25">
      <c r="A282" s="8" t="s">
        <v>238</v>
      </c>
      <c r="B282" s="232" t="s">
        <v>239</v>
      </c>
      <c r="C282" s="232" t="s">
        <v>239</v>
      </c>
      <c r="D282" s="232" t="s">
        <v>239</v>
      </c>
      <c r="E282" s="232" t="s">
        <v>239</v>
      </c>
      <c r="F282" s="232" t="s">
        <v>239</v>
      </c>
      <c r="G282" s="232">
        <v>0</v>
      </c>
    </row>
    <row r="283" spans="1:7" x14ac:dyDescent="0.25">
      <c r="A283" s="8" t="s">
        <v>240</v>
      </c>
      <c r="B283" s="232" t="s">
        <v>239</v>
      </c>
      <c r="C283" s="232" t="s">
        <v>239</v>
      </c>
      <c r="D283" s="232" t="s">
        <v>239</v>
      </c>
      <c r="E283" s="232" t="s">
        <v>239</v>
      </c>
      <c r="F283" s="232" t="s">
        <v>239</v>
      </c>
      <c r="G283" s="232">
        <v>0</v>
      </c>
    </row>
    <row r="284" spans="1:7" x14ac:dyDescent="0.25">
      <c r="A284" s="8" t="s">
        <v>247</v>
      </c>
      <c r="B284" s="232" t="s">
        <v>239</v>
      </c>
      <c r="C284" s="232" t="s">
        <v>239</v>
      </c>
      <c r="D284" s="232" t="s">
        <v>239</v>
      </c>
      <c r="E284" s="232" t="s">
        <v>239</v>
      </c>
      <c r="F284" s="232">
        <v>0</v>
      </c>
      <c r="G284" s="232">
        <v>0</v>
      </c>
    </row>
    <row r="285" spans="1:7" x14ac:dyDescent="0.25">
      <c r="A285" s="84" t="s">
        <v>108</v>
      </c>
      <c r="B285" s="252" t="s">
        <v>239</v>
      </c>
      <c r="C285" s="252" t="s">
        <v>239</v>
      </c>
      <c r="D285" s="252">
        <v>0</v>
      </c>
      <c r="E285" s="252">
        <v>0</v>
      </c>
      <c r="F285" s="252">
        <v>0</v>
      </c>
      <c r="G285" s="252">
        <v>0</v>
      </c>
    </row>
    <row r="286" spans="1:7" x14ac:dyDescent="0.25">
      <c r="A286" s="8" t="s">
        <v>238</v>
      </c>
      <c r="B286" s="232" t="s">
        <v>239</v>
      </c>
      <c r="C286" s="232" t="s">
        <v>239</v>
      </c>
      <c r="D286" s="232" t="s">
        <v>239</v>
      </c>
      <c r="E286" s="232" t="s">
        <v>239</v>
      </c>
      <c r="F286" s="232" t="s">
        <v>239</v>
      </c>
      <c r="G286" s="232">
        <v>0</v>
      </c>
    </row>
    <row r="287" spans="1:7" x14ac:dyDescent="0.25">
      <c r="A287" s="8" t="s">
        <v>240</v>
      </c>
      <c r="B287" s="232" t="s">
        <v>239</v>
      </c>
      <c r="C287" s="232" t="s">
        <v>239</v>
      </c>
      <c r="D287" s="232" t="s">
        <v>239</v>
      </c>
      <c r="E287" s="232" t="s">
        <v>239</v>
      </c>
      <c r="F287" s="232" t="s">
        <v>239</v>
      </c>
      <c r="G287" s="232">
        <v>0</v>
      </c>
    </row>
    <row r="288" spans="1:7" x14ac:dyDescent="0.25">
      <c r="A288" s="8" t="s">
        <v>248</v>
      </c>
      <c r="B288" s="232" t="s">
        <v>239</v>
      </c>
      <c r="C288" s="232" t="s">
        <v>239</v>
      </c>
      <c r="D288" s="232">
        <v>0</v>
      </c>
      <c r="E288" s="232">
        <v>0</v>
      </c>
      <c r="F288" s="232">
        <v>0</v>
      </c>
      <c r="G288" s="232">
        <v>0</v>
      </c>
    </row>
    <row r="289" spans="1:7" x14ac:dyDescent="0.25">
      <c r="A289" s="84" t="s">
        <v>110</v>
      </c>
      <c r="B289" s="252" t="s">
        <v>239</v>
      </c>
      <c r="C289" s="252" t="s">
        <v>239</v>
      </c>
      <c r="D289" s="252" t="s">
        <v>239</v>
      </c>
      <c r="E289" s="252" t="s">
        <v>239</v>
      </c>
      <c r="F289" s="252" t="s">
        <v>239</v>
      </c>
      <c r="G289" s="252" t="s">
        <v>239</v>
      </c>
    </row>
    <row r="290" spans="1:7" x14ac:dyDescent="0.25">
      <c r="A290" s="8" t="s">
        <v>238</v>
      </c>
      <c r="B290" s="232" t="s">
        <v>239</v>
      </c>
      <c r="C290" s="232" t="s">
        <v>239</v>
      </c>
      <c r="D290" s="232" t="s">
        <v>239</v>
      </c>
      <c r="E290" s="232" t="s">
        <v>239</v>
      </c>
      <c r="F290" s="232" t="s">
        <v>239</v>
      </c>
      <c r="G290" s="232" t="s">
        <v>239</v>
      </c>
    </row>
    <row r="291" spans="1:7" x14ac:dyDescent="0.25">
      <c r="A291" s="8" t="s">
        <v>240</v>
      </c>
      <c r="B291" s="232" t="s">
        <v>239</v>
      </c>
      <c r="C291" s="232" t="s">
        <v>239</v>
      </c>
      <c r="D291" s="232" t="s">
        <v>239</v>
      </c>
      <c r="E291" s="232" t="s">
        <v>239</v>
      </c>
      <c r="F291" s="232" t="s">
        <v>239</v>
      </c>
      <c r="G291" s="232" t="s">
        <v>239</v>
      </c>
    </row>
    <row r="292" spans="1:7" x14ac:dyDescent="0.25">
      <c r="A292" s="8" t="s">
        <v>249</v>
      </c>
      <c r="B292" s="232" t="s">
        <v>239</v>
      </c>
      <c r="C292" s="232" t="s">
        <v>239</v>
      </c>
      <c r="D292" s="232" t="s">
        <v>239</v>
      </c>
      <c r="E292" s="232" t="s">
        <v>239</v>
      </c>
      <c r="F292" s="232" t="s">
        <v>239</v>
      </c>
      <c r="G292" s="232" t="s">
        <v>239</v>
      </c>
    </row>
    <row r="293" spans="1:7" x14ac:dyDescent="0.25">
      <c r="A293" s="84" t="s">
        <v>114</v>
      </c>
      <c r="B293" s="252" t="s">
        <v>239</v>
      </c>
      <c r="C293" s="252" t="s">
        <v>239</v>
      </c>
      <c r="D293" s="252">
        <v>0</v>
      </c>
      <c r="E293" s="252">
        <v>0</v>
      </c>
      <c r="F293" s="252">
        <v>0</v>
      </c>
      <c r="G293" s="252">
        <v>0</v>
      </c>
    </row>
    <row r="294" spans="1:7" x14ac:dyDescent="0.25">
      <c r="A294" s="8" t="s">
        <v>238</v>
      </c>
      <c r="B294" s="232" t="s">
        <v>239</v>
      </c>
      <c r="C294" s="232" t="s">
        <v>239</v>
      </c>
      <c r="D294" s="232" t="s">
        <v>239</v>
      </c>
      <c r="E294" s="232" t="s">
        <v>239</v>
      </c>
      <c r="F294" s="232" t="s">
        <v>239</v>
      </c>
      <c r="G294" s="232">
        <v>0</v>
      </c>
    </row>
    <row r="295" spans="1:7" x14ac:dyDescent="0.25">
      <c r="A295" s="8" t="s">
        <v>240</v>
      </c>
      <c r="B295" s="232" t="s">
        <v>239</v>
      </c>
      <c r="C295" s="232" t="s">
        <v>239</v>
      </c>
      <c r="D295" s="232" t="s">
        <v>239</v>
      </c>
      <c r="E295" s="232" t="s">
        <v>239</v>
      </c>
      <c r="F295" s="232" t="s">
        <v>239</v>
      </c>
      <c r="G295" s="232">
        <v>0</v>
      </c>
    </row>
    <row r="296" spans="1:7" x14ac:dyDescent="0.25">
      <c r="A296" s="8" t="s">
        <v>250</v>
      </c>
      <c r="B296" s="232" t="s">
        <v>239</v>
      </c>
      <c r="C296" s="232" t="s">
        <v>239</v>
      </c>
      <c r="D296" s="232">
        <v>0</v>
      </c>
      <c r="E296" s="232">
        <v>0</v>
      </c>
      <c r="F296" s="232">
        <v>0</v>
      </c>
      <c r="G296" s="232">
        <v>0</v>
      </c>
    </row>
    <row r="297" spans="1:7" x14ac:dyDescent="0.25">
      <c r="A297" s="84" t="s">
        <v>117</v>
      </c>
      <c r="B297" s="252" t="s">
        <v>239</v>
      </c>
      <c r="C297" s="252" t="s">
        <v>239</v>
      </c>
      <c r="D297" s="252">
        <v>0</v>
      </c>
      <c r="E297" s="252">
        <v>0</v>
      </c>
      <c r="F297" s="252">
        <v>0</v>
      </c>
      <c r="G297" s="252">
        <v>0</v>
      </c>
    </row>
    <row r="298" spans="1:7" x14ac:dyDescent="0.25">
      <c r="A298" s="8" t="s">
        <v>238</v>
      </c>
      <c r="B298" s="232" t="s">
        <v>239</v>
      </c>
      <c r="C298" s="232" t="s">
        <v>239</v>
      </c>
      <c r="D298" s="232" t="s">
        <v>239</v>
      </c>
      <c r="E298" s="232" t="s">
        <v>239</v>
      </c>
      <c r="F298" s="232" t="s">
        <v>239</v>
      </c>
      <c r="G298" s="232">
        <v>0</v>
      </c>
    </row>
    <row r="299" spans="1:7" x14ac:dyDescent="0.25">
      <c r="A299" s="8" t="s">
        <v>240</v>
      </c>
      <c r="B299" s="232" t="s">
        <v>239</v>
      </c>
      <c r="C299" s="232" t="s">
        <v>239</v>
      </c>
      <c r="D299" s="232" t="s">
        <v>239</v>
      </c>
      <c r="E299" s="232" t="s">
        <v>239</v>
      </c>
      <c r="F299" s="232" t="s">
        <v>239</v>
      </c>
      <c r="G299" s="232">
        <v>0</v>
      </c>
    </row>
    <row r="300" spans="1:7" x14ac:dyDescent="0.25">
      <c r="A300" s="8" t="s">
        <v>117</v>
      </c>
      <c r="B300" s="232" t="s">
        <v>239</v>
      </c>
      <c r="C300" s="232" t="s">
        <v>239</v>
      </c>
      <c r="D300" s="232">
        <v>0</v>
      </c>
      <c r="E300" s="232">
        <v>0</v>
      </c>
      <c r="F300" s="232">
        <v>0</v>
      </c>
      <c r="G300" s="232">
        <v>0</v>
      </c>
    </row>
    <row r="301" spans="1:7" x14ac:dyDescent="0.25">
      <c r="A301" s="84" t="s">
        <v>118</v>
      </c>
      <c r="B301" s="252" t="s">
        <v>239</v>
      </c>
      <c r="C301" s="252" t="s">
        <v>239</v>
      </c>
      <c r="D301" s="252">
        <v>0</v>
      </c>
      <c r="E301" s="252">
        <v>0</v>
      </c>
      <c r="F301" s="252">
        <v>0</v>
      </c>
      <c r="G301" s="252">
        <v>0</v>
      </c>
    </row>
    <row r="302" spans="1:7" x14ac:dyDescent="0.25">
      <c r="A302" s="8" t="s">
        <v>238</v>
      </c>
      <c r="B302" s="232" t="s">
        <v>239</v>
      </c>
      <c r="C302" s="232" t="s">
        <v>239</v>
      </c>
      <c r="D302" s="232" t="s">
        <v>239</v>
      </c>
      <c r="E302" s="232" t="s">
        <v>239</v>
      </c>
      <c r="F302" s="232" t="s">
        <v>239</v>
      </c>
      <c r="G302" s="232">
        <v>0</v>
      </c>
    </row>
    <row r="303" spans="1:7" x14ac:dyDescent="0.25">
      <c r="A303" s="8" t="s">
        <v>240</v>
      </c>
      <c r="B303" s="232" t="s">
        <v>239</v>
      </c>
      <c r="C303" s="232" t="s">
        <v>239</v>
      </c>
      <c r="D303" s="232" t="s">
        <v>239</v>
      </c>
      <c r="E303" s="232" t="s">
        <v>239</v>
      </c>
      <c r="F303" s="232" t="s">
        <v>239</v>
      </c>
      <c r="G303" s="232">
        <v>0</v>
      </c>
    </row>
    <row r="304" spans="1:7" x14ac:dyDescent="0.25">
      <c r="A304" s="8" t="s">
        <v>251</v>
      </c>
      <c r="B304" s="232" t="s">
        <v>239</v>
      </c>
      <c r="C304" s="232" t="s">
        <v>239</v>
      </c>
      <c r="D304" s="232">
        <v>0</v>
      </c>
      <c r="E304" s="232">
        <v>0</v>
      </c>
      <c r="F304" s="232">
        <v>0</v>
      </c>
      <c r="G304" s="232">
        <v>0</v>
      </c>
    </row>
    <row r="305" spans="1:7" x14ac:dyDescent="0.25">
      <c r="A305" s="84" t="s">
        <v>120</v>
      </c>
      <c r="B305" s="252" t="s">
        <v>239</v>
      </c>
      <c r="C305" s="252" t="s">
        <v>239</v>
      </c>
      <c r="D305" s="252">
        <v>0</v>
      </c>
      <c r="E305" s="252">
        <v>0</v>
      </c>
      <c r="F305" s="252">
        <v>0</v>
      </c>
      <c r="G305" s="252">
        <v>0</v>
      </c>
    </row>
    <row r="306" spans="1:7" x14ac:dyDescent="0.25">
      <c r="A306" s="8" t="s">
        <v>238</v>
      </c>
      <c r="B306" s="232" t="s">
        <v>239</v>
      </c>
      <c r="C306" s="232" t="s">
        <v>239</v>
      </c>
      <c r="D306" s="232" t="s">
        <v>239</v>
      </c>
      <c r="E306" s="232" t="s">
        <v>239</v>
      </c>
      <c r="F306" s="232" t="s">
        <v>239</v>
      </c>
      <c r="G306" s="232">
        <v>0</v>
      </c>
    </row>
    <row r="307" spans="1:7" x14ac:dyDescent="0.25">
      <c r="A307" s="8" t="s">
        <v>240</v>
      </c>
      <c r="B307" s="232" t="s">
        <v>239</v>
      </c>
      <c r="C307" s="232" t="s">
        <v>239</v>
      </c>
      <c r="D307" s="232" t="s">
        <v>239</v>
      </c>
      <c r="E307" s="232" t="s">
        <v>239</v>
      </c>
      <c r="F307" s="232" t="s">
        <v>239</v>
      </c>
      <c r="G307" s="232">
        <v>0</v>
      </c>
    </row>
    <row r="308" spans="1:7" x14ac:dyDescent="0.25">
      <c r="A308" s="8" t="s">
        <v>252</v>
      </c>
      <c r="B308" s="232" t="s">
        <v>239</v>
      </c>
      <c r="C308" s="232" t="s">
        <v>239</v>
      </c>
      <c r="D308" s="232">
        <v>0</v>
      </c>
      <c r="E308" s="232">
        <v>0</v>
      </c>
      <c r="F308" s="232">
        <v>0</v>
      </c>
      <c r="G308" s="232">
        <v>0</v>
      </c>
    </row>
    <row r="309" spans="1:7" x14ac:dyDescent="0.25">
      <c r="A309" s="84" t="s">
        <v>121</v>
      </c>
      <c r="B309" s="252" t="s">
        <v>239</v>
      </c>
      <c r="C309" s="252" t="s">
        <v>239</v>
      </c>
      <c r="D309" s="252" t="s">
        <v>239</v>
      </c>
      <c r="E309" s="252" t="s">
        <v>239</v>
      </c>
      <c r="F309" s="252" t="s">
        <v>239</v>
      </c>
      <c r="G309" s="252" t="s">
        <v>239</v>
      </c>
    </row>
    <row r="310" spans="1:7" x14ac:dyDescent="0.25">
      <c r="A310" s="8" t="s">
        <v>238</v>
      </c>
      <c r="B310" s="232" t="s">
        <v>239</v>
      </c>
      <c r="C310" s="232" t="s">
        <v>239</v>
      </c>
      <c r="D310" s="232" t="s">
        <v>239</v>
      </c>
      <c r="E310" s="232" t="s">
        <v>239</v>
      </c>
      <c r="F310" s="232" t="s">
        <v>239</v>
      </c>
      <c r="G310" s="232" t="s">
        <v>239</v>
      </c>
    </row>
    <row r="311" spans="1:7" x14ac:dyDescent="0.25">
      <c r="A311" s="8" t="s">
        <v>240</v>
      </c>
      <c r="B311" s="232" t="s">
        <v>239</v>
      </c>
      <c r="C311" s="232" t="s">
        <v>239</v>
      </c>
      <c r="D311" s="232" t="s">
        <v>239</v>
      </c>
      <c r="E311" s="232" t="s">
        <v>239</v>
      </c>
      <c r="F311" s="232" t="s">
        <v>239</v>
      </c>
      <c r="G311" s="232" t="s">
        <v>239</v>
      </c>
    </row>
    <row r="312" spans="1:7" x14ac:dyDescent="0.25">
      <c r="A312" s="8" t="s">
        <v>253</v>
      </c>
      <c r="B312" s="232" t="s">
        <v>239</v>
      </c>
      <c r="C312" s="232" t="s">
        <v>239</v>
      </c>
      <c r="D312" s="232" t="s">
        <v>239</v>
      </c>
      <c r="E312" s="232" t="s">
        <v>239</v>
      </c>
      <c r="F312" s="232" t="s">
        <v>239</v>
      </c>
      <c r="G312" s="232" t="s">
        <v>239</v>
      </c>
    </row>
    <row r="313" spans="1:7" x14ac:dyDescent="0.25">
      <c r="A313" s="84" t="s">
        <v>122</v>
      </c>
      <c r="B313" s="252" t="s">
        <v>239</v>
      </c>
      <c r="C313" s="252" t="s">
        <v>239</v>
      </c>
      <c r="D313" s="252">
        <v>0</v>
      </c>
      <c r="E313" s="252">
        <v>0</v>
      </c>
      <c r="F313" s="252">
        <v>0</v>
      </c>
      <c r="G313" s="252" t="s">
        <v>239</v>
      </c>
    </row>
    <row r="314" spans="1:7" x14ac:dyDescent="0.25">
      <c r="A314" s="8" t="s">
        <v>238</v>
      </c>
      <c r="B314" s="232" t="s">
        <v>239</v>
      </c>
      <c r="C314" s="232" t="s">
        <v>239</v>
      </c>
      <c r="D314" s="232" t="s">
        <v>239</v>
      </c>
      <c r="E314" s="232" t="s">
        <v>239</v>
      </c>
      <c r="F314" s="232" t="s">
        <v>239</v>
      </c>
      <c r="G314" s="232" t="s">
        <v>239</v>
      </c>
    </row>
    <row r="315" spans="1:7" x14ac:dyDescent="0.25">
      <c r="A315" s="8" t="s">
        <v>240</v>
      </c>
      <c r="B315" s="232" t="s">
        <v>239</v>
      </c>
      <c r="C315" s="232" t="s">
        <v>239</v>
      </c>
      <c r="D315" s="232" t="s">
        <v>239</v>
      </c>
      <c r="E315" s="232" t="s">
        <v>239</v>
      </c>
      <c r="F315" s="232" t="s">
        <v>239</v>
      </c>
      <c r="G315" s="232" t="s">
        <v>239</v>
      </c>
    </row>
    <row r="316" spans="1:7" x14ac:dyDescent="0.25">
      <c r="A316" s="8" t="s">
        <v>254</v>
      </c>
      <c r="B316" s="232" t="s">
        <v>239</v>
      </c>
      <c r="C316" s="232" t="s">
        <v>239</v>
      </c>
      <c r="D316" s="232">
        <v>0</v>
      </c>
      <c r="E316" s="232">
        <v>0</v>
      </c>
      <c r="F316" s="232">
        <v>0</v>
      </c>
      <c r="G316" s="232" t="s">
        <v>239</v>
      </c>
    </row>
    <row r="317" spans="1:7" x14ac:dyDescent="0.25">
      <c r="A317" s="84" t="s">
        <v>255</v>
      </c>
      <c r="B317" s="252" t="s">
        <v>99</v>
      </c>
      <c r="C317" s="252" t="s">
        <v>99</v>
      </c>
      <c r="D317" s="252">
        <v>75000</v>
      </c>
      <c r="E317" s="446"/>
      <c r="F317" s="446"/>
      <c r="G317" s="252">
        <v>0</v>
      </c>
    </row>
    <row r="318" spans="1:7" x14ac:dyDescent="0.25">
      <c r="A318" s="83" t="s">
        <v>18</v>
      </c>
      <c r="B318" s="251" t="s">
        <v>239</v>
      </c>
      <c r="C318" s="251" t="s">
        <v>239</v>
      </c>
      <c r="D318" s="251">
        <v>1063182</v>
      </c>
      <c r="E318" s="455"/>
      <c r="F318" s="455"/>
      <c r="G318" s="251">
        <v>0</v>
      </c>
    </row>
    <row r="319" spans="1:7" x14ac:dyDescent="0.25">
      <c r="A319" s="84" t="s">
        <v>80</v>
      </c>
      <c r="B319" s="252" t="s">
        <v>239</v>
      </c>
      <c r="C319" s="252" t="s">
        <v>239</v>
      </c>
      <c r="D319" s="252">
        <v>100464</v>
      </c>
      <c r="E319" s="252">
        <v>0</v>
      </c>
      <c r="F319" s="252">
        <v>0</v>
      </c>
      <c r="G319" s="252">
        <v>0</v>
      </c>
    </row>
    <row r="320" spans="1:7" x14ac:dyDescent="0.25">
      <c r="A320" s="8" t="s">
        <v>238</v>
      </c>
      <c r="B320" s="232" t="s">
        <v>239</v>
      </c>
      <c r="C320" s="232" t="s">
        <v>239</v>
      </c>
      <c r="D320" s="232" t="s">
        <v>239</v>
      </c>
      <c r="E320" s="232" t="s">
        <v>239</v>
      </c>
      <c r="F320" s="232" t="s">
        <v>239</v>
      </c>
      <c r="G320" s="232">
        <v>0</v>
      </c>
    </row>
    <row r="321" spans="1:7" x14ac:dyDescent="0.25">
      <c r="A321" s="8" t="s">
        <v>240</v>
      </c>
      <c r="B321" s="232" t="s">
        <v>239</v>
      </c>
      <c r="C321" s="232" t="s">
        <v>239</v>
      </c>
      <c r="D321" s="232" t="s">
        <v>239</v>
      </c>
      <c r="E321" s="232" t="s">
        <v>239</v>
      </c>
      <c r="F321" s="232" t="s">
        <v>239</v>
      </c>
      <c r="G321" s="232">
        <v>0</v>
      </c>
    </row>
    <row r="322" spans="1:7" x14ac:dyDescent="0.25">
      <c r="A322" s="8" t="s">
        <v>241</v>
      </c>
      <c r="B322" s="232" t="s">
        <v>239</v>
      </c>
      <c r="C322" s="232" t="s">
        <v>239</v>
      </c>
      <c r="D322" s="232">
        <v>100464</v>
      </c>
      <c r="E322" s="232">
        <v>0</v>
      </c>
      <c r="F322" s="232">
        <v>0</v>
      </c>
      <c r="G322" s="232">
        <v>0</v>
      </c>
    </row>
    <row r="323" spans="1:7" x14ac:dyDescent="0.25">
      <c r="A323" s="84" t="s">
        <v>85</v>
      </c>
      <c r="B323" s="252" t="s">
        <v>239</v>
      </c>
      <c r="C323" s="252" t="s">
        <v>239</v>
      </c>
      <c r="D323" s="252">
        <v>77819</v>
      </c>
      <c r="E323" s="252">
        <v>0</v>
      </c>
      <c r="F323" s="252">
        <v>0</v>
      </c>
      <c r="G323" s="252">
        <v>0</v>
      </c>
    </row>
    <row r="324" spans="1:7" x14ac:dyDescent="0.25">
      <c r="A324" s="8" t="s">
        <v>238</v>
      </c>
      <c r="B324" s="232" t="s">
        <v>239</v>
      </c>
      <c r="C324" s="232" t="s">
        <v>239</v>
      </c>
      <c r="D324" s="232" t="s">
        <v>239</v>
      </c>
      <c r="E324" s="232" t="s">
        <v>239</v>
      </c>
      <c r="F324" s="232" t="s">
        <v>239</v>
      </c>
      <c r="G324" s="232">
        <v>0</v>
      </c>
    </row>
    <row r="325" spans="1:7" x14ac:dyDescent="0.25">
      <c r="A325" s="8" t="s">
        <v>240</v>
      </c>
      <c r="B325" s="232" t="s">
        <v>239</v>
      </c>
      <c r="C325" s="232" t="s">
        <v>239</v>
      </c>
      <c r="D325" s="232" t="s">
        <v>239</v>
      </c>
      <c r="E325" s="232" t="s">
        <v>239</v>
      </c>
      <c r="F325" s="232" t="s">
        <v>239</v>
      </c>
      <c r="G325" s="232">
        <v>0</v>
      </c>
    </row>
    <row r="326" spans="1:7" x14ac:dyDescent="0.25">
      <c r="A326" s="8" t="s">
        <v>242</v>
      </c>
      <c r="B326" s="232" t="s">
        <v>239</v>
      </c>
      <c r="C326" s="232" t="s">
        <v>239</v>
      </c>
      <c r="D326" s="232">
        <v>77819</v>
      </c>
      <c r="E326" s="232">
        <v>0</v>
      </c>
      <c r="F326" s="232">
        <v>0</v>
      </c>
      <c r="G326" s="232">
        <v>0</v>
      </c>
    </row>
    <row r="327" spans="1:7" x14ac:dyDescent="0.25">
      <c r="A327" s="84" t="s">
        <v>90</v>
      </c>
      <c r="B327" s="252" t="s">
        <v>239</v>
      </c>
      <c r="C327" s="252" t="s">
        <v>239</v>
      </c>
      <c r="D327" s="252">
        <v>36863</v>
      </c>
      <c r="E327" s="252">
        <v>0</v>
      </c>
      <c r="F327" s="252">
        <v>0</v>
      </c>
      <c r="G327" s="252">
        <v>0</v>
      </c>
    </row>
    <row r="328" spans="1:7" x14ac:dyDescent="0.25">
      <c r="A328" s="8" t="s">
        <v>238</v>
      </c>
      <c r="B328" s="232" t="s">
        <v>239</v>
      </c>
      <c r="C328" s="232" t="s">
        <v>239</v>
      </c>
      <c r="D328" s="232" t="s">
        <v>239</v>
      </c>
      <c r="E328" s="232" t="s">
        <v>239</v>
      </c>
      <c r="F328" s="232" t="s">
        <v>239</v>
      </c>
      <c r="G328" s="232">
        <v>0</v>
      </c>
    </row>
    <row r="329" spans="1:7" x14ac:dyDescent="0.25">
      <c r="A329" s="8" t="s">
        <v>240</v>
      </c>
      <c r="B329" s="232" t="s">
        <v>239</v>
      </c>
      <c r="C329" s="232" t="s">
        <v>239</v>
      </c>
      <c r="D329" s="232" t="s">
        <v>239</v>
      </c>
      <c r="E329" s="232" t="s">
        <v>239</v>
      </c>
      <c r="F329" s="232" t="s">
        <v>239</v>
      </c>
      <c r="G329" s="232">
        <v>0</v>
      </c>
    </row>
    <row r="330" spans="1:7" x14ac:dyDescent="0.25">
      <c r="A330" s="8" t="s">
        <v>243</v>
      </c>
      <c r="B330" s="232" t="s">
        <v>239</v>
      </c>
      <c r="C330" s="232" t="s">
        <v>239</v>
      </c>
      <c r="D330" s="232">
        <v>36863</v>
      </c>
      <c r="E330" s="232">
        <v>0</v>
      </c>
      <c r="F330" s="232">
        <v>0</v>
      </c>
      <c r="G330" s="232">
        <v>0</v>
      </c>
    </row>
    <row r="331" spans="1:7" x14ac:dyDescent="0.25">
      <c r="A331" s="84" t="s">
        <v>94</v>
      </c>
      <c r="B331" s="252" t="s">
        <v>239</v>
      </c>
      <c r="C331" s="252" t="s">
        <v>239</v>
      </c>
      <c r="D331" s="252">
        <v>351967</v>
      </c>
      <c r="E331" s="252">
        <v>0</v>
      </c>
      <c r="F331" s="252">
        <v>0</v>
      </c>
      <c r="G331" s="252">
        <v>0</v>
      </c>
    </row>
    <row r="332" spans="1:7" x14ac:dyDescent="0.25">
      <c r="A332" s="8" t="s">
        <v>238</v>
      </c>
      <c r="B332" s="232" t="s">
        <v>239</v>
      </c>
      <c r="C332" s="232" t="s">
        <v>239</v>
      </c>
      <c r="D332" s="232" t="s">
        <v>239</v>
      </c>
      <c r="E332" s="232" t="s">
        <v>239</v>
      </c>
      <c r="F332" s="232" t="s">
        <v>239</v>
      </c>
      <c r="G332" s="232">
        <v>0</v>
      </c>
    </row>
    <row r="333" spans="1:7" x14ac:dyDescent="0.25">
      <c r="A333" s="8" t="s">
        <v>240</v>
      </c>
      <c r="B333" s="232" t="s">
        <v>239</v>
      </c>
      <c r="C333" s="232" t="s">
        <v>239</v>
      </c>
      <c r="D333" s="232" t="s">
        <v>239</v>
      </c>
      <c r="E333" s="232" t="s">
        <v>239</v>
      </c>
      <c r="F333" s="232" t="s">
        <v>239</v>
      </c>
      <c r="G333" s="232">
        <v>0</v>
      </c>
    </row>
    <row r="334" spans="1:7" x14ac:dyDescent="0.25">
      <c r="A334" s="8" t="s">
        <v>244</v>
      </c>
      <c r="B334" s="232" t="s">
        <v>239</v>
      </c>
      <c r="C334" s="232" t="s">
        <v>239</v>
      </c>
      <c r="D334" s="232">
        <v>351967</v>
      </c>
      <c r="E334" s="232">
        <v>0</v>
      </c>
      <c r="F334" s="232">
        <v>0</v>
      </c>
      <c r="G334" s="232">
        <v>0</v>
      </c>
    </row>
    <row r="335" spans="1:7" x14ac:dyDescent="0.25">
      <c r="A335" s="84" t="s">
        <v>98</v>
      </c>
      <c r="B335" s="252" t="s">
        <v>239</v>
      </c>
      <c r="C335" s="252" t="s">
        <v>239</v>
      </c>
      <c r="D335" s="252">
        <v>51501</v>
      </c>
      <c r="E335" s="252">
        <v>0</v>
      </c>
      <c r="F335" s="252">
        <v>0</v>
      </c>
      <c r="G335" s="252">
        <v>0</v>
      </c>
    </row>
    <row r="336" spans="1:7" x14ac:dyDescent="0.25">
      <c r="A336" s="8" t="s">
        <v>238</v>
      </c>
      <c r="B336" s="232" t="s">
        <v>239</v>
      </c>
      <c r="C336" s="232" t="s">
        <v>239</v>
      </c>
      <c r="D336" s="232" t="s">
        <v>239</v>
      </c>
      <c r="E336" s="232" t="s">
        <v>239</v>
      </c>
      <c r="F336" s="232" t="s">
        <v>239</v>
      </c>
      <c r="G336" s="232">
        <v>0</v>
      </c>
    </row>
    <row r="337" spans="1:7" x14ac:dyDescent="0.25">
      <c r="A337" s="8" t="s">
        <v>240</v>
      </c>
      <c r="B337" s="232" t="s">
        <v>239</v>
      </c>
      <c r="C337" s="232" t="s">
        <v>239</v>
      </c>
      <c r="D337" s="232" t="s">
        <v>239</v>
      </c>
      <c r="E337" s="232" t="s">
        <v>239</v>
      </c>
      <c r="F337" s="232" t="s">
        <v>239</v>
      </c>
      <c r="G337" s="232">
        <v>0</v>
      </c>
    </row>
    <row r="338" spans="1:7" x14ac:dyDescent="0.25">
      <c r="A338" s="8" t="s">
        <v>245</v>
      </c>
      <c r="B338" s="232" t="s">
        <v>239</v>
      </c>
      <c r="C338" s="232" t="s">
        <v>239</v>
      </c>
      <c r="D338" s="232">
        <v>51501</v>
      </c>
      <c r="E338" s="232">
        <v>0</v>
      </c>
      <c r="F338" s="232">
        <v>0</v>
      </c>
      <c r="G338" s="232">
        <v>0</v>
      </c>
    </row>
    <row r="339" spans="1:7" x14ac:dyDescent="0.25">
      <c r="A339" s="84" t="s">
        <v>102</v>
      </c>
      <c r="B339" s="252" t="s">
        <v>239</v>
      </c>
      <c r="C339" s="252" t="s">
        <v>239</v>
      </c>
      <c r="D339" s="252">
        <v>70433</v>
      </c>
      <c r="E339" s="252">
        <v>0</v>
      </c>
      <c r="F339" s="252">
        <v>0</v>
      </c>
      <c r="G339" s="252">
        <v>0</v>
      </c>
    </row>
    <row r="340" spans="1:7" x14ac:dyDescent="0.25">
      <c r="A340" s="8" t="s">
        <v>238</v>
      </c>
      <c r="B340" s="232" t="s">
        <v>239</v>
      </c>
      <c r="C340" s="232" t="s">
        <v>239</v>
      </c>
      <c r="D340" s="232" t="s">
        <v>239</v>
      </c>
      <c r="E340" s="232" t="s">
        <v>239</v>
      </c>
      <c r="F340" s="232" t="s">
        <v>239</v>
      </c>
      <c r="G340" s="232">
        <v>0</v>
      </c>
    </row>
    <row r="341" spans="1:7" x14ac:dyDescent="0.25">
      <c r="A341" s="8" t="s">
        <v>240</v>
      </c>
      <c r="B341" s="232" t="s">
        <v>239</v>
      </c>
      <c r="C341" s="232" t="s">
        <v>239</v>
      </c>
      <c r="D341" s="232" t="s">
        <v>239</v>
      </c>
      <c r="E341" s="232" t="s">
        <v>239</v>
      </c>
      <c r="F341" s="232" t="s">
        <v>239</v>
      </c>
      <c r="G341" s="232">
        <v>0</v>
      </c>
    </row>
    <row r="342" spans="1:7" x14ac:dyDescent="0.25">
      <c r="A342" s="8" t="s">
        <v>246</v>
      </c>
      <c r="B342" s="232" t="s">
        <v>239</v>
      </c>
      <c r="C342" s="232" t="s">
        <v>239</v>
      </c>
      <c r="D342" s="232">
        <v>70433</v>
      </c>
      <c r="E342" s="232">
        <v>0</v>
      </c>
      <c r="F342" s="232">
        <v>0</v>
      </c>
      <c r="G342" s="232">
        <v>0</v>
      </c>
    </row>
    <row r="343" spans="1:7" x14ac:dyDescent="0.25">
      <c r="A343" s="84" t="s">
        <v>106</v>
      </c>
      <c r="B343" s="252" t="s">
        <v>239</v>
      </c>
      <c r="C343" s="252" t="s">
        <v>239</v>
      </c>
      <c r="D343" s="252" t="s">
        <v>239</v>
      </c>
      <c r="E343" s="252">
        <v>0</v>
      </c>
      <c r="F343" s="252">
        <v>0</v>
      </c>
      <c r="G343" s="252">
        <v>0</v>
      </c>
    </row>
    <row r="344" spans="1:7" x14ac:dyDescent="0.25">
      <c r="A344" s="8" t="s">
        <v>238</v>
      </c>
      <c r="B344" s="232" t="s">
        <v>239</v>
      </c>
      <c r="C344" s="232" t="s">
        <v>239</v>
      </c>
      <c r="D344" s="232" t="s">
        <v>239</v>
      </c>
      <c r="E344" s="232" t="s">
        <v>239</v>
      </c>
      <c r="F344" s="232" t="s">
        <v>239</v>
      </c>
      <c r="G344" s="232">
        <v>0</v>
      </c>
    </row>
    <row r="345" spans="1:7" x14ac:dyDescent="0.25">
      <c r="A345" s="8" t="s">
        <v>240</v>
      </c>
      <c r="B345" s="232" t="s">
        <v>239</v>
      </c>
      <c r="C345" s="232" t="s">
        <v>239</v>
      </c>
      <c r="D345" s="232" t="s">
        <v>239</v>
      </c>
      <c r="E345" s="232" t="s">
        <v>239</v>
      </c>
      <c r="F345" s="232" t="s">
        <v>239</v>
      </c>
      <c r="G345" s="232">
        <v>0</v>
      </c>
    </row>
    <row r="346" spans="1:7" x14ac:dyDescent="0.25">
      <c r="A346" s="8" t="s">
        <v>247</v>
      </c>
      <c r="B346" s="232" t="s">
        <v>239</v>
      </c>
      <c r="C346" s="232" t="s">
        <v>239</v>
      </c>
      <c r="D346" s="232" t="s">
        <v>239</v>
      </c>
      <c r="E346" s="232">
        <v>0</v>
      </c>
      <c r="F346" s="232">
        <v>0</v>
      </c>
      <c r="G346" s="232">
        <v>0</v>
      </c>
    </row>
    <row r="347" spans="1:7" x14ac:dyDescent="0.25">
      <c r="A347" s="84" t="s">
        <v>108</v>
      </c>
      <c r="B347" s="252" t="s">
        <v>239</v>
      </c>
      <c r="C347" s="252" t="s">
        <v>239</v>
      </c>
      <c r="D347" s="252">
        <v>31071</v>
      </c>
      <c r="E347" s="252">
        <v>0</v>
      </c>
      <c r="F347" s="252">
        <v>0</v>
      </c>
      <c r="G347" s="252">
        <v>0</v>
      </c>
    </row>
    <row r="348" spans="1:7" x14ac:dyDescent="0.25">
      <c r="A348" s="8" t="s">
        <v>238</v>
      </c>
      <c r="B348" s="232" t="s">
        <v>239</v>
      </c>
      <c r="C348" s="232" t="s">
        <v>239</v>
      </c>
      <c r="D348" s="232" t="s">
        <v>239</v>
      </c>
      <c r="E348" s="232" t="s">
        <v>239</v>
      </c>
      <c r="F348" s="232" t="s">
        <v>239</v>
      </c>
      <c r="G348" s="232">
        <v>0</v>
      </c>
    </row>
    <row r="349" spans="1:7" x14ac:dyDescent="0.25">
      <c r="A349" s="8" t="s">
        <v>240</v>
      </c>
      <c r="B349" s="232" t="s">
        <v>239</v>
      </c>
      <c r="C349" s="232" t="s">
        <v>239</v>
      </c>
      <c r="D349" s="232" t="s">
        <v>239</v>
      </c>
      <c r="E349" s="232" t="s">
        <v>239</v>
      </c>
      <c r="F349" s="232" t="s">
        <v>239</v>
      </c>
      <c r="G349" s="232">
        <v>0</v>
      </c>
    </row>
    <row r="350" spans="1:7" x14ac:dyDescent="0.25">
      <c r="A350" s="8" t="s">
        <v>248</v>
      </c>
      <c r="B350" s="232" t="s">
        <v>239</v>
      </c>
      <c r="C350" s="232" t="s">
        <v>239</v>
      </c>
      <c r="D350" s="232">
        <v>31071</v>
      </c>
      <c r="E350" s="232">
        <v>0</v>
      </c>
      <c r="F350" s="232">
        <v>0</v>
      </c>
      <c r="G350" s="232">
        <v>0</v>
      </c>
    </row>
    <row r="351" spans="1:7" x14ac:dyDescent="0.25">
      <c r="A351" s="84" t="s">
        <v>110</v>
      </c>
      <c r="B351" s="252" t="s">
        <v>239</v>
      </c>
      <c r="C351" s="252" t="s">
        <v>239</v>
      </c>
      <c r="D351" s="252">
        <v>24458</v>
      </c>
      <c r="E351" s="252">
        <v>0</v>
      </c>
      <c r="F351" s="252">
        <v>0</v>
      </c>
      <c r="G351" s="252">
        <v>0</v>
      </c>
    </row>
    <row r="352" spans="1:7" x14ac:dyDescent="0.25">
      <c r="A352" s="8" t="s">
        <v>238</v>
      </c>
      <c r="B352" s="232" t="s">
        <v>239</v>
      </c>
      <c r="C352" s="232" t="s">
        <v>239</v>
      </c>
      <c r="D352" s="232" t="s">
        <v>239</v>
      </c>
      <c r="E352" s="232" t="s">
        <v>239</v>
      </c>
      <c r="F352" s="232" t="s">
        <v>239</v>
      </c>
      <c r="G352" s="232">
        <v>0</v>
      </c>
    </row>
    <row r="353" spans="1:7" x14ac:dyDescent="0.25">
      <c r="A353" s="8" t="s">
        <v>240</v>
      </c>
      <c r="B353" s="232" t="s">
        <v>239</v>
      </c>
      <c r="C353" s="232" t="s">
        <v>239</v>
      </c>
      <c r="D353" s="232" t="s">
        <v>239</v>
      </c>
      <c r="E353" s="232" t="s">
        <v>239</v>
      </c>
      <c r="F353" s="232" t="s">
        <v>239</v>
      </c>
      <c r="G353" s="232">
        <v>0</v>
      </c>
    </row>
    <row r="354" spans="1:7" x14ac:dyDescent="0.25">
      <c r="A354" s="8" t="s">
        <v>249</v>
      </c>
      <c r="B354" s="232" t="s">
        <v>239</v>
      </c>
      <c r="C354" s="232" t="s">
        <v>239</v>
      </c>
      <c r="D354" s="232">
        <v>24458</v>
      </c>
      <c r="E354" s="232">
        <v>0</v>
      </c>
      <c r="F354" s="232">
        <v>0</v>
      </c>
      <c r="G354" s="232">
        <v>0</v>
      </c>
    </row>
    <row r="355" spans="1:7" x14ac:dyDescent="0.25">
      <c r="A355" s="84" t="s">
        <v>114</v>
      </c>
      <c r="B355" s="252" t="s">
        <v>239</v>
      </c>
      <c r="C355" s="252" t="s">
        <v>239</v>
      </c>
      <c r="D355" s="252">
        <v>89309</v>
      </c>
      <c r="E355" s="252">
        <v>0</v>
      </c>
      <c r="F355" s="252">
        <v>0</v>
      </c>
      <c r="G355" s="252">
        <v>0</v>
      </c>
    </row>
    <row r="356" spans="1:7" x14ac:dyDescent="0.25">
      <c r="A356" s="8" t="s">
        <v>238</v>
      </c>
      <c r="B356" s="232" t="s">
        <v>239</v>
      </c>
      <c r="C356" s="232" t="s">
        <v>239</v>
      </c>
      <c r="D356" s="232" t="s">
        <v>239</v>
      </c>
      <c r="E356" s="232" t="s">
        <v>239</v>
      </c>
      <c r="F356" s="232" t="s">
        <v>239</v>
      </c>
      <c r="G356" s="232">
        <v>0</v>
      </c>
    </row>
    <row r="357" spans="1:7" x14ac:dyDescent="0.25">
      <c r="A357" s="8" t="s">
        <v>240</v>
      </c>
      <c r="B357" s="232" t="s">
        <v>239</v>
      </c>
      <c r="C357" s="232" t="s">
        <v>239</v>
      </c>
      <c r="D357" s="232" t="s">
        <v>239</v>
      </c>
      <c r="E357" s="232" t="s">
        <v>239</v>
      </c>
      <c r="F357" s="232" t="s">
        <v>239</v>
      </c>
      <c r="G357" s="232">
        <v>0</v>
      </c>
    </row>
    <row r="358" spans="1:7" x14ac:dyDescent="0.25">
      <c r="A358" s="8" t="s">
        <v>250</v>
      </c>
      <c r="B358" s="232" t="s">
        <v>239</v>
      </c>
      <c r="C358" s="232" t="s">
        <v>239</v>
      </c>
      <c r="D358" s="232">
        <v>89309</v>
      </c>
      <c r="E358" s="232">
        <v>0</v>
      </c>
      <c r="F358" s="232">
        <v>0</v>
      </c>
      <c r="G358" s="232">
        <v>0</v>
      </c>
    </row>
    <row r="359" spans="1:7" x14ac:dyDescent="0.25">
      <c r="A359" s="84" t="s">
        <v>117</v>
      </c>
      <c r="B359" s="252" t="s">
        <v>239</v>
      </c>
      <c r="C359" s="252" t="s">
        <v>239</v>
      </c>
      <c r="D359" s="252">
        <v>45232</v>
      </c>
      <c r="E359" s="252">
        <v>0</v>
      </c>
      <c r="F359" s="252">
        <v>0</v>
      </c>
      <c r="G359" s="252">
        <v>0</v>
      </c>
    </row>
    <row r="360" spans="1:7" x14ac:dyDescent="0.25">
      <c r="A360" s="8" t="s">
        <v>238</v>
      </c>
      <c r="B360" s="232" t="s">
        <v>239</v>
      </c>
      <c r="C360" s="232" t="s">
        <v>239</v>
      </c>
      <c r="D360" s="232" t="s">
        <v>239</v>
      </c>
      <c r="E360" s="232" t="s">
        <v>239</v>
      </c>
      <c r="F360" s="232" t="s">
        <v>239</v>
      </c>
      <c r="G360" s="232">
        <v>0</v>
      </c>
    </row>
    <row r="361" spans="1:7" x14ac:dyDescent="0.25">
      <c r="A361" s="8" t="s">
        <v>240</v>
      </c>
      <c r="B361" s="232" t="s">
        <v>239</v>
      </c>
      <c r="C361" s="232" t="s">
        <v>239</v>
      </c>
      <c r="D361" s="232" t="s">
        <v>239</v>
      </c>
      <c r="E361" s="232" t="s">
        <v>239</v>
      </c>
      <c r="F361" s="232" t="s">
        <v>239</v>
      </c>
      <c r="G361" s="232">
        <v>0</v>
      </c>
    </row>
    <row r="362" spans="1:7" x14ac:dyDescent="0.25">
      <c r="A362" s="8" t="s">
        <v>117</v>
      </c>
      <c r="B362" s="232" t="s">
        <v>239</v>
      </c>
      <c r="C362" s="232" t="s">
        <v>239</v>
      </c>
      <c r="D362" s="232">
        <v>45232</v>
      </c>
      <c r="E362" s="232">
        <v>0</v>
      </c>
      <c r="F362" s="232">
        <v>0</v>
      </c>
      <c r="G362" s="232">
        <v>0</v>
      </c>
    </row>
    <row r="363" spans="1:7" x14ac:dyDescent="0.25">
      <c r="A363" s="84" t="s">
        <v>118</v>
      </c>
      <c r="B363" s="252" t="s">
        <v>239</v>
      </c>
      <c r="C363" s="252" t="s">
        <v>239</v>
      </c>
      <c r="D363" s="252">
        <v>86284</v>
      </c>
      <c r="E363" s="252">
        <v>0</v>
      </c>
      <c r="F363" s="252">
        <v>0</v>
      </c>
      <c r="G363" s="252">
        <v>0</v>
      </c>
    </row>
    <row r="364" spans="1:7" x14ac:dyDescent="0.25">
      <c r="A364" s="8" t="s">
        <v>238</v>
      </c>
      <c r="B364" s="232" t="s">
        <v>239</v>
      </c>
      <c r="C364" s="232" t="s">
        <v>239</v>
      </c>
      <c r="D364" s="232" t="s">
        <v>239</v>
      </c>
      <c r="E364" s="232" t="s">
        <v>239</v>
      </c>
      <c r="F364" s="232" t="s">
        <v>239</v>
      </c>
      <c r="G364" s="232">
        <v>0</v>
      </c>
    </row>
    <row r="365" spans="1:7" x14ac:dyDescent="0.25">
      <c r="A365" s="8" t="s">
        <v>240</v>
      </c>
      <c r="B365" s="232" t="s">
        <v>239</v>
      </c>
      <c r="C365" s="232" t="s">
        <v>239</v>
      </c>
      <c r="D365" s="232" t="s">
        <v>239</v>
      </c>
      <c r="E365" s="232" t="s">
        <v>239</v>
      </c>
      <c r="F365" s="232" t="s">
        <v>239</v>
      </c>
      <c r="G365" s="232">
        <v>0</v>
      </c>
    </row>
    <row r="366" spans="1:7" x14ac:dyDescent="0.25">
      <c r="A366" s="8" t="s">
        <v>251</v>
      </c>
      <c r="B366" s="232" t="s">
        <v>239</v>
      </c>
      <c r="C366" s="232" t="s">
        <v>239</v>
      </c>
      <c r="D366" s="232">
        <v>86284</v>
      </c>
      <c r="E366" s="232">
        <v>0</v>
      </c>
      <c r="F366" s="232">
        <v>0</v>
      </c>
      <c r="G366" s="232">
        <v>0</v>
      </c>
    </row>
    <row r="367" spans="1:7" x14ac:dyDescent="0.25">
      <c r="A367" s="84" t="s">
        <v>120</v>
      </c>
      <c r="B367" s="252" t="s">
        <v>239</v>
      </c>
      <c r="C367" s="252" t="s">
        <v>239</v>
      </c>
      <c r="D367" s="252">
        <v>46100</v>
      </c>
      <c r="E367" s="252">
        <v>0</v>
      </c>
      <c r="F367" s="252">
        <v>0</v>
      </c>
      <c r="G367" s="252">
        <v>0</v>
      </c>
    </row>
    <row r="368" spans="1:7" x14ac:dyDescent="0.25">
      <c r="A368" s="8" t="s">
        <v>238</v>
      </c>
      <c r="B368" s="232" t="s">
        <v>239</v>
      </c>
      <c r="C368" s="232" t="s">
        <v>239</v>
      </c>
      <c r="D368" s="232" t="s">
        <v>239</v>
      </c>
      <c r="E368" s="232" t="s">
        <v>239</v>
      </c>
      <c r="F368" s="232" t="s">
        <v>239</v>
      </c>
      <c r="G368" s="232">
        <v>0</v>
      </c>
    </row>
    <row r="369" spans="1:7" x14ac:dyDescent="0.25">
      <c r="A369" s="8" t="s">
        <v>240</v>
      </c>
      <c r="B369" s="232" t="s">
        <v>239</v>
      </c>
      <c r="C369" s="232" t="s">
        <v>239</v>
      </c>
      <c r="D369" s="232" t="s">
        <v>239</v>
      </c>
      <c r="E369" s="232" t="s">
        <v>239</v>
      </c>
      <c r="F369" s="232" t="s">
        <v>239</v>
      </c>
      <c r="G369" s="232">
        <v>0</v>
      </c>
    </row>
    <row r="370" spans="1:7" x14ac:dyDescent="0.25">
      <c r="A370" s="8" t="s">
        <v>252</v>
      </c>
      <c r="B370" s="232" t="s">
        <v>239</v>
      </c>
      <c r="C370" s="232" t="s">
        <v>239</v>
      </c>
      <c r="D370" s="232">
        <v>46100</v>
      </c>
      <c r="E370" s="232">
        <v>0</v>
      </c>
      <c r="F370" s="232">
        <v>0</v>
      </c>
      <c r="G370" s="232">
        <v>0</v>
      </c>
    </row>
    <row r="371" spans="1:7" x14ac:dyDescent="0.25">
      <c r="A371" s="84" t="s">
        <v>121</v>
      </c>
      <c r="B371" s="252" t="s">
        <v>239</v>
      </c>
      <c r="C371" s="252" t="s">
        <v>239</v>
      </c>
      <c r="D371" s="252" t="s">
        <v>239</v>
      </c>
      <c r="E371" s="252" t="s">
        <v>239</v>
      </c>
      <c r="F371" s="252" t="s">
        <v>239</v>
      </c>
      <c r="G371" s="252" t="s">
        <v>239</v>
      </c>
    </row>
    <row r="372" spans="1:7" x14ac:dyDescent="0.25">
      <c r="A372" s="8" t="s">
        <v>238</v>
      </c>
      <c r="B372" s="232" t="s">
        <v>239</v>
      </c>
      <c r="C372" s="232" t="s">
        <v>239</v>
      </c>
      <c r="D372" s="232" t="s">
        <v>239</v>
      </c>
      <c r="E372" s="232" t="s">
        <v>239</v>
      </c>
      <c r="F372" s="232" t="s">
        <v>239</v>
      </c>
      <c r="G372" s="232" t="s">
        <v>239</v>
      </c>
    </row>
    <row r="373" spans="1:7" x14ac:dyDescent="0.25">
      <c r="A373" s="8" t="s">
        <v>240</v>
      </c>
      <c r="B373" s="232" t="s">
        <v>239</v>
      </c>
      <c r="C373" s="232" t="s">
        <v>239</v>
      </c>
      <c r="D373" s="232" t="s">
        <v>239</v>
      </c>
      <c r="E373" s="232" t="s">
        <v>239</v>
      </c>
      <c r="F373" s="232" t="s">
        <v>239</v>
      </c>
      <c r="G373" s="232" t="s">
        <v>239</v>
      </c>
    </row>
    <row r="374" spans="1:7" x14ac:dyDescent="0.25">
      <c r="A374" s="8" t="s">
        <v>253</v>
      </c>
      <c r="B374" s="232" t="s">
        <v>239</v>
      </c>
      <c r="C374" s="232" t="s">
        <v>239</v>
      </c>
      <c r="D374" s="232" t="s">
        <v>239</v>
      </c>
      <c r="E374" s="232" t="s">
        <v>239</v>
      </c>
      <c r="F374" s="232" t="s">
        <v>239</v>
      </c>
      <c r="G374" s="232" t="s">
        <v>239</v>
      </c>
    </row>
    <row r="375" spans="1:7" x14ac:dyDescent="0.25">
      <c r="A375" s="84" t="s">
        <v>122</v>
      </c>
      <c r="B375" s="252" t="s">
        <v>239</v>
      </c>
      <c r="C375" s="252" t="s">
        <v>239</v>
      </c>
      <c r="D375" s="252" t="s">
        <v>239</v>
      </c>
      <c r="E375" s="252" t="s">
        <v>239</v>
      </c>
      <c r="F375" s="252" t="s">
        <v>239</v>
      </c>
      <c r="G375" s="252" t="s">
        <v>239</v>
      </c>
    </row>
    <row r="376" spans="1:7" x14ac:dyDescent="0.25">
      <c r="A376" s="8" t="s">
        <v>238</v>
      </c>
      <c r="B376" s="232" t="s">
        <v>239</v>
      </c>
      <c r="C376" s="232" t="s">
        <v>239</v>
      </c>
      <c r="D376" s="232" t="s">
        <v>239</v>
      </c>
      <c r="E376" s="232" t="s">
        <v>239</v>
      </c>
      <c r="F376" s="232" t="s">
        <v>239</v>
      </c>
      <c r="G376" s="232" t="s">
        <v>239</v>
      </c>
    </row>
    <row r="377" spans="1:7" x14ac:dyDescent="0.25">
      <c r="A377" s="8" t="s">
        <v>240</v>
      </c>
      <c r="B377" s="232" t="s">
        <v>239</v>
      </c>
      <c r="C377" s="232" t="s">
        <v>239</v>
      </c>
      <c r="D377" s="232" t="s">
        <v>239</v>
      </c>
      <c r="E377" s="232" t="s">
        <v>239</v>
      </c>
      <c r="F377" s="232" t="s">
        <v>239</v>
      </c>
      <c r="G377" s="232" t="s">
        <v>239</v>
      </c>
    </row>
    <row r="378" spans="1:7" x14ac:dyDescent="0.25">
      <c r="A378" s="8" t="s">
        <v>254</v>
      </c>
      <c r="B378" s="232" t="s">
        <v>239</v>
      </c>
      <c r="C378" s="232" t="s">
        <v>239</v>
      </c>
      <c r="D378" s="232" t="s">
        <v>239</v>
      </c>
      <c r="E378" s="232" t="s">
        <v>239</v>
      </c>
      <c r="F378" s="232" t="s">
        <v>239</v>
      </c>
      <c r="G378" s="232" t="s">
        <v>239</v>
      </c>
    </row>
    <row r="379" spans="1:7" x14ac:dyDescent="0.25">
      <c r="A379" s="84" t="s">
        <v>255</v>
      </c>
      <c r="B379" s="252" t="s">
        <v>99</v>
      </c>
      <c r="C379" s="252" t="s">
        <v>99</v>
      </c>
      <c r="D379" s="252">
        <v>51682</v>
      </c>
      <c r="E379" s="446"/>
      <c r="F379" s="446"/>
      <c r="G379" s="252">
        <v>0</v>
      </c>
    </row>
    <row r="380" spans="1:7" x14ac:dyDescent="0.25">
      <c r="A380" s="86" t="s">
        <v>213</v>
      </c>
      <c r="B380" s="253">
        <v>11159229</v>
      </c>
      <c r="C380" s="253">
        <v>2993112</v>
      </c>
      <c r="D380" s="253">
        <v>29122889</v>
      </c>
      <c r="E380" s="253">
        <v>13954755</v>
      </c>
      <c r="F380" s="253">
        <v>14087866</v>
      </c>
      <c r="G380" s="253">
        <v>9545916</v>
      </c>
    </row>
    <row r="383" spans="1:7" x14ac:dyDescent="0.25">
      <c r="A383" s="127" t="s">
        <v>266</v>
      </c>
    </row>
    <row r="384" spans="1:7" x14ac:dyDescent="0.25">
      <c r="A384" s="127" t="s">
        <v>267</v>
      </c>
    </row>
    <row r="385" spans="1:1" x14ac:dyDescent="0.25">
      <c r="A385" s="127" t="s">
        <v>268</v>
      </c>
    </row>
  </sheetData>
  <mergeCells count="2">
    <mergeCell ref="A5:G5"/>
    <mergeCell ref="A2:G2"/>
  </mergeCells>
  <pageMargins left="0.7" right="0.7" top="0.75" bottom="0.75" header="0.3" footer="0.3"/>
  <pageSetup scale="80" fitToHeight="0" orientation="portrait" horizontalDpi="1200" verticalDpi="1200" r:id="rId1"/>
  <headerFooter>
    <oddHeader>&amp;L&amp;"-,Bold"&amp;KFF0000CONFIDENTIAL</oddHeader>
    <oddFooter>&amp;L&amp;9OneCare Vermont FY 2023 ACO Budget Submission&amp;R&amp;9&amp;P of &amp;N</oddFooter>
  </headerFooter>
  <rowBreaks count="6" manualBreakCount="6">
    <brk id="55" max="16383" man="1"/>
    <brk id="110" max="16383" man="1"/>
    <brk id="164" max="16383" man="1"/>
    <brk id="193" max="16383" man="1"/>
    <brk id="304" max="16383" man="1"/>
    <brk id="35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7"/>
  <sheetViews>
    <sheetView zoomScaleNormal="100" workbookViewId="0">
      <selection activeCell="A13" sqref="A13"/>
    </sheetView>
  </sheetViews>
  <sheetFormatPr defaultRowHeight="15" x14ac:dyDescent="0.25"/>
  <cols>
    <col min="1" max="1" width="99.7109375" bestFit="1" customWidth="1"/>
  </cols>
  <sheetData>
    <row r="1" spans="1:1" x14ac:dyDescent="0.25">
      <c r="A1" s="198"/>
    </row>
    <row r="2" spans="1:1" x14ac:dyDescent="0.25">
      <c r="A2" s="314" t="s">
        <v>269</v>
      </c>
    </row>
    <row r="3" spans="1:1" x14ac:dyDescent="0.25">
      <c r="A3" s="315"/>
    </row>
    <row r="4" spans="1:1" x14ac:dyDescent="0.25">
      <c r="A4" s="314" t="s">
        <v>270</v>
      </c>
    </row>
    <row r="6" spans="1:1" x14ac:dyDescent="0.25">
      <c r="A6" t="s">
        <v>271</v>
      </c>
    </row>
    <row r="7" spans="1:1" x14ac:dyDescent="0.25">
      <c r="A7" t="s">
        <v>272</v>
      </c>
    </row>
  </sheetData>
  <pageMargins left="0.7" right="0.7" top="0.75" bottom="0.75" header="0.3" footer="0.3"/>
  <pageSetup fitToHeight="0" orientation="landscape" horizontalDpi="1200" verticalDpi="1200" r:id="rId1"/>
  <headerFooter>
    <oddHeader>&amp;L&amp;"-,Bold"&amp;KFF0000CONFIDENTIAL</oddHeader>
    <oddFooter>&amp;L&amp;9OneCare Vermont FY 2023 ACO Budget Submission&amp;R&amp;9&amp;P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Q54"/>
  <sheetViews>
    <sheetView zoomScaleNormal="100" workbookViewId="0">
      <selection activeCell="D48" sqref="D48"/>
    </sheetView>
  </sheetViews>
  <sheetFormatPr defaultColWidth="9.140625" defaultRowHeight="15" x14ac:dyDescent="0.25"/>
  <cols>
    <col min="1" max="1" width="42.85546875" customWidth="1"/>
    <col min="2" max="3" width="14.28515625" customWidth="1"/>
    <col min="4" max="4" width="117.5703125" customWidth="1"/>
    <col min="5" max="5" width="1.42578125" style="61" customWidth="1"/>
    <col min="6" max="7" width="14.28515625" customWidth="1"/>
    <col min="8" max="8" width="93.5703125" style="104" customWidth="1"/>
    <col min="9" max="9" width="1.7109375" style="61" customWidth="1"/>
    <col min="10" max="10" width="42.7109375" customWidth="1"/>
    <col min="11" max="12" width="14.28515625" customWidth="1"/>
    <col min="13" max="13" width="102.5703125" customWidth="1"/>
    <col min="14" max="14" width="1.7109375" style="61" customWidth="1"/>
    <col min="15" max="16" width="14.28515625" customWidth="1"/>
    <col min="17" max="17" width="93" style="104" customWidth="1"/>
  </cols>
  <sheetData>
    <row r="1" spans="1:17" x14ac:dyDescent="0.25">
      <c r="A1" s="311" t="s">
        <v>273</v>
      </c>
      <c r="B1" s="311"/>
      <c r="C1" s="311"/>
      <c r="D1" s="311"/>
      <c r="E1" s="311"/>
      <c r="F1" s="311"/>
      <c r="G1" s="311"/>
      <c r="H1" s="382"/>
      <c r="I1" s="382"/>
      <c r="J1" s="382"/>
      <c r="K1" s="382"/>
      <c r="L1" s="382"/>
      <c r="M1" s="382"/>
      <c r="N1" s="382"/>
      <c r="O1" s="382"/>
      <c r="P1" s="382"/>
      <c r="Q1" s="382"/>
    </row>
    <row r="2" spans="1:17" ht="18.75" x14ac:dyDescent="0.3">
      <c r="A2" s="198"/>
      <c r="D2" s="94" t="s">
        <v>274</v>
      </c>
      <c r="I2" s="245"/>
      <c r="J2" s="198"/>
    </row>
    <row r="3" spans="1:17" x14ac:dyDescent="0.25">
      <c r="A3" s="113"/>
      <c r="D3" s="198"/>
      <c r="I3" s="245"/>
    </row>
    <row r="4" spans="1:17" x14ac:dyDescent="0.25">
      <c r="A4" s="383" t="s">
        <v>275</v>
      </c>
      <c r="B4" s="383"/>
      <c r="C4" s="383"/>
      <c r="D4" s="383"/>
      <c r="E4" s="383"/>
      <c r="F4" s="383"/>
      <c r="G4" s="383"/>
      <c r="H4" s="383"/>
      <c r="I4" s="246"/>
      <c r="J4" s="383" t="s">
        <v>276</v>
      </c>
      <c r="K4" s="383"/>
      <c r="L4" s="383"/>
      <c r="M4" s="383"/>
      <c r="N4" s="383"/>
      <c r="O4" s="383"/>
      <c r="P4" s="383"/>
      <c r="Q4" s="383"/>
    </row>
    <row r="5" spans="1:17" x14ac:dyDescent="0.25">
      <c r="A5" s="209" t="s">
        <v>277</v>
      </c>
      <c r="B5" s="127"/>
      <c r="C5" s="127"/>
      <c r="D5" s="384"/>
      <c r="E5" s="384"/>
      <c r="I5" s="244"/>
      <c r="J5" s="209" t="s">
        <v>277</v>
      </c>
      <c r="K5" s="127"/>
      <c r="L5" s="127"/>
      <c r="M5" s="198"/>
    </row>
    <row r="6" spans="1:17" ht="60" x14ac:dyDescent="0.25">
      <c r="A6" s="206" t="s">
        <v>278</v>
      </c>
      <c r="B6" s="224" t="s">
        <v>279</v>
      </c>
      <c r="C6" s="224" t="s">
        <v>280</v>
      </c>
      <c r="D6" s="206" t="s">
        <v>281</v>
      </c>
      <c r="E6" s="243"/>
      <c r="F6" s="97" t="s">
        <v>282</v>
      </c>
      <c r="G6" s="97" t="s">
        <v>283</v>
      </c>
      <c r="H6" s="97" t="s">
        <v>281</v>
      </c>
      <c r="I6" s="243"/>
      <c r="J6" s="206" t="s">
        <v>278</v>
      </c>
      <c r="K6" s="224" t="s">
        <v>279</v>
      </c>
      <c r="L6" s="224" t="s">
        <v>280</v>
      </c>
      <c r="M6" s="206" t="s">
        <v>281</v>
      </c>
      <c r="N6" s="243"/>
      <c r="O6" s="97" t="s">
        <v>282</v>
      </c>
      <c r="P6" s="97" t="s">
        <v>283</v>
      </c>
      <c r="Q6" s="97" t="s">
        <v>281</v>
      </c>
    </row>
    <row r="7" spans="1:17" ht="45" x14ac:dyDescent="0.25">
      <c r="A7" s="127" t="s">
        <v>284</v>
      </c>
      <c r="B7" s="247">
        <v>-3900000</v>
      </c>
      <c r="C7" s="207">
        <v>-1</v>
      </c>
      <c r="D7" s="208" t="s">
        <v>285</v>
      </c>
      <c r="E7" s="244"/>
      <c r="H7" s="223" t="s">
        <v>286</v>
      </c>
      <c r="I7" s="244"/>
      <c r="J7" s="127" t="s">
        <v>284</v>
      </c>
      <c r="K7" s="247">
        <v>-3900000</v>
      </c>
      <c r="L7" s="207">
        <v>-1</v>
      </c>
      <c r="M7" s="208" t="s">
        <v>287</v>
      </c>
      <c r="N7" s="244"/>
      <c r="O7" s="98"/>
      <c r="P7" s="99"/>
      <c r="Q7" s="223" t="s">
        <v>286</v>
      </c>
    </row>
    <row r="8" spans="1:17" x14ac:dyDescent="0.25">
      <c r="A8" s="127" t="s">
        <v>288</v>
      </c>
      <c r="B8" s="247">
        <v>-1116630</v>
      </c>
      <c r="C8" s="207">
        <v>-0.51</v>
      </c>
      <c r="D8" s="128" t="s">
        <v>289</v>
      </c>
      <c r="E8" s="244"/>
      <c r="H8" s="223"/>
      <c r="I8" s="244"/>
      <c r="J8" s="127" t="s">
        <v>288</v>
      </c>
      <c r="K8" s="247">
        <v>-1116630</v>
      </c>
      <c r="L8" s="207">
        <v>-0.51</v>
      </c>
      <c r="M8" s="208" t="s">
        <v>287</v>
      </c>
      <c r="N8" s="244"/>
      <c r="O8" s="98"/>
      <c r="P8" s="99"/>
      <c r="Q8" s="223"/>
    </row>
    <row r="9" spans="1:17" x14ac:dyDescent="0.25">
      <c r="A9" s="127" t="s">
        <v>290</v>
      </c>
      <c r="B9" s="247">
        <v>-4131164</v>
      </c>
      <c r="C9" s="207">
        <v>-0.44</v>
      </c>
      <c r="D9" s="208" t="s">
        <v>291</v>
      </c>
      <c r="E9" s="244"/>
      <c r="H9" s="223"/>
      <c r="I9" s="244"/>
      <c r="J9" s="127" t="s">
        <v>290</v>
      </c>
      <c r="K9" s="247">
        <v>-4131164</v>
      </c>
      <c r="L9" s="207">
        <v>-0.44</v>
      </c>
      <c r="M9" s="208" t="s">
        <v>287</v>
      </c>
      <c r="N9" s="244"/>
      <c r="O9" s="98"/>
      <c r="P9" s="99"/>
      <c r="Q9" s="223"/>
    </row>
    <row r="10" spans="1:17" x14ac:dyDescent="0.25">
      <c r="A10" s="127" t="s">
        <v>292</v>
      </c>
      <c r="B10" s="247">
        <v>-452507</v>
      </c>
      <c r="C10" s="207">
        <v>-0.11</v>
      </c>
      <c r="D10" s="208" t="s">
        <v>293</v>
      </c>
      <c r="E10" s="244"/>
      <c r="H10" s="223"/>
      <c r="I10" s="244"/>
      <c r="J10" s="127" t="s">
        <v>292</v>
      </c>
      <c r="K10" s="247">
        <v>-452507</v>
      </c>
      <c r="L10" s="207">
        <v>-0.11</v>
      </c>
      <c r="M10" s="208" t="s">
        <v>287</v>
      </c>
      <c r="N10" s="244"/>
      <c r="O10" s="98"/>
      <c r="P10" s="99"/>
      <c r="Q10" s="223"/>
    </row>
    <row r="11" spans="1:17" x14ac:dyDescent="0.25">
      <c r="A11" s="127" t="s">
        <v>294</v>
      </c>
      <c r="B11" s="247">
        <v>-1000000</v>
      </c>
      <c r="C11" s="207">
        <v>-1</v>
      </c>
      <c r="D11" s="208" t="s">
        <v>295</v>
      </c>
      <c r="E11" s="244"/>
      <c r="H11" s="223"/>
      <c r="I11" s="244"/>
      <c r="J11" s="127" t="s">
        <v>294</v>
      </c>
      <c r="K11" s="247">
        <v>-1000000</v>
      </c>
      <c r="L11" s="207">
        <v>-1</v>
      </c>
      <c r="M11" s="208" t="s">
        <v>287</v>
      </c>
      <c r="N11" s="244"/>
      <c r="O11" s="98"/>
      <c r="P11" s="99"/>
      <c r="Q11" s="223"/>
    </row>
    <row r="12" spans="1:17" x14ac:dyDescent="0.25">
      <c r="B12" s="239"/>
      <c r="E12" s="245"/>
      <c r="I12" s="245"/>
      <c r="K12" s="239"/>
      <c r="N12" s="245"/>
    </row>
    <row r="13" spans="1:17" x14ac:dyDescent="0.25">
      <c r="B13" s="239"/>
      <c r="E13" s="245"/>
      <c r="I13" s="245"/>
      <c r="K13" s="239"/>
      <c r="N13" s="245"/>
    </row>
    <row r="14" spans="1:17" x14ac:dyDescent="0.25">
      <c r="A14" s="95" t="s">
        <v>296</v>
      </c>
      <c r="B14" s="239"/>
      <c r="D14" s="198"/>
      <c r="E14" s="245"/>
      <c r="I14" s="245"/>
      <c r="J14" s="95" t="s">
        <v>296</v>
      </c>
      <c r="K14" s="239"/>
      <c r="M14" s="198"/>
      <c r="N14" s="245"/>
    </row>
    <row r="15" spans="1:17" ht="60" x14ac:dyDescent="0.25">
      <c r="A15" s="206" t="s">
        <v>278</v>
      </c>
      <c r="B15" s="248" t="s">
        <v>279</v>
      </c>
      <c r="C15" s="224" t="s">
        <v>280</v>
      </c>
      <c r="D15" s="291" t="s">
        <v>281</v>
      </c>
      <c r="E15" s="245"/>
      <c r="F15" s="97" t="s">
        <v>282</v>
      </c>
      <c r="G15" s="97" t="s">
        <v>283</v>
      </c>
      <c r="H15" s="97" t="s">
        <v>281</v>
      </c>
      <c r="I15" s="245"/>
      <c r="J15" s="96" t="s">
        <v>278</v>
      </c>
      <c r="K15" s="248" t="s">
        <v>279</v>
      </c>
      <c r="L15" s="224" t="s">
        <v>280</v>
      </c>
      <c r="M15" s="97" t="s">
        <v>281</v>
      </c>
      <c r="N15" s="245"/>
      <c r="O15" s="97" t="s">
        <v>282</v>
      </c>
      <c r="P15" s="97" t="s">
        <v>283</v>
      </c>
      <c r="Q15" s="97" t="s">
        <v>281</v>
      </c>
    </row>
    <row r="16" spans="1:17" x14ac:dyDescent="0.25">
      <c r="A16" s="293" t="s">
        <v>297</v>
      </c>
      <c r="B16" s="288"/>
      <c r="C16" s="289"/>
      <c r="D16" s="289"/>
      <c r="E16" s="245"/>
      <c r="F16" s="290"/>
      <c r="G16" s="290"/>
      <c r="H16" s="279"/>
      <c r="I16" s="245"/>
      <c r="J16" s="293" t="s">
        <v>297</v>
      </c>
      <c r="K16" s="288"/>
      <c r="L16" s="289"/>
      <c r="M16" s="290"/>
      <c r="N16" s="245"/>
      <c r="O16" s="290"/>
      <c r="P16" s="290"/>
      <c r="Q16" s="290"/>
    </row>
    <row r="17" spans="1:17" ht="45" x14ac:dyDescent="0.25">
      <c r="A17" s="127" t="s">
        <v>298</v>
      </c>
      <c r="B17" s="247">
        <v>55351273</v>
      </c>
      <c r="C17" s="207">
        <v>0.24</v>
      </c>
      <c r="D17" s="208" t="s">
        <v>299</v>
      </c>
      <c r="E17" s="245"/>
      <c r="F17" s="98"/>
      <c r="G17" s="99"/>
      <c r="H17" s="223" t="s">
        <v>286</v>
      </c>
      <c r="I17" s="245"/>
      <c r="J17" s="127" t="s">
        <v>298</v>
      </c>
      <c r="K17" s="247">
        <v>0</v>
      </c>
      <c r="L17" s="207">
        <v>0</v>
      </c>
      <c r="M17" s="208" t="s">
        <v>300</v>
      </c>
      <c r="N17" s="245"/>
      <c r="O17" s="98"/>
      <c r="P17" s="99"/>
      <c r="Q17" s="223" t="s">
        <v>286</v>
      </c>
    </row>
    <row r="18" spans="1:17" x14ac:dyDescent="0.25">
      <c r="A18" s="127" t="s">
        <v>301</v>
      </c>
      <c r="B18" s="247">
        <v>-16760660</v>
      </c>
      <c r="C18" s="207">
        <v>-0.13</v>
      </c>
      <c r="D18" s="208" t="s">
        <v>302</v>
      </c>
      <c r="E18" s="245"/>
      <c r="F18" s="98"/>
      <c r="G18" s="99"/>
      <c r="H18" s="223"/>
      <c r="I18" s="245"/>
      <c r="J18" s="127" t="s">
        <v>301</v>
      </c>
      <c r="K18" s="247">
        <v>0</v>
      </c>
      <c r="L18" s="207">
        <v>0</v>
      </c>
      <c r="M18" s="208" t="s">
        <v>300</v>
      </c>
      <c r="N18" s="245"/>
      <c r="O18" s="98"/>
      <c r="P18" s="99"/>
      <c r="Q18" s="210"/>
    </row>
    <row r="19" spans="1:17" x14ac:dyDescent="0.25">
      <c r="A19" s="127" t="s">
        <v>303</v>
      </c>
      <c r="B19" s="247">
        <v>34766650</v>
      </c>
      <c r="C19" s="207">
        <v>0.26</v>
      </c>
      <c r="D19" s="208" t="s">
        <v>304</v>
      </c>
      <c r="E19" s="245"/>
      <c r="F19" s="98"/>
      <c r="G19" s="99"/>
      <c r="H19" s="223"/>
      <c r="I19" s="245"/>
      <c r="J19" s="127" t="s">
        <v>303</v>
      </c>
      <c r="K19" s="247">
        <v>0</v>
      </c>
      <c r="L19" s="207">
        <v>0</v>
      </c>
      <c r="M19" s="208" t="s">
        <v>300</v>
      </c>
      <c r="N19" s="245"/>
      <c r="O19" s="98"/>
      <c r="P19" s="99"/>
      <c r="Q19" s="210"/>
    </row>
    <row r="20" spans="1:17" x14ac:dyDescent="0.25">
      <c r="A20" s="127" t="s">
        <v>305</v>
      </c>
      <c r="B20" s="247">
        <v>9264557</v>
      </c>
      <c r="C20" s="207">
        <v>0.14000000000000001</v>
      </c>
      <c r="D20" s="208" t="s">
        <v>304</v>
      </c>
      <c r="E20" s="245"/>
      <c r="F20" s="98"/>
      <c r="G20" s="99"/>
      <c r="H20" s="223"/>
      <c r="I20" s="245"/>
      <c r="J20" s="127" t="s">
        <v>305</v>
      </c>
      <c r="K20" s="247">
        <v>0</v>
      </c>
      <c r="L20" s="207">
        <v>0</v>
      </c>
      <c r="M20" s="208" t="s">
        <v>300</v>
      </c>
      <c r="N20" s="245"/>
      <c r="O20" s="98"/>
      <c r="P20" s="99"/>
      <c r="Q20" s="210"/>
    </row>
    <row r="21" spans="1:17" x14ac:dyDescent="0.25">
      <c r="A21" s="341" t="s">
        <v>20</v>
      </c>
      <c r="B21" s="247">
        <v>-2000000</v>
      </c>
      <c r="C21" s="207">
        <v>-1</v>
      </c>
      <c r="D21" s="208" t="s">
        <v>306</v>
      </c>
      <c r="E21" s="245"/>
      <c r="F21" s="98"/>
      <c r="G21" s="99"/>
      <c r="H21" s="223"/>
      <c r="I21" s="245"/>
      <c r="J21" s="127" t="str">
        <f>A21</f>
        <v>Other</v>
      </c>
      <c r="K21" s="247">
        <v>0</v>
      </c>
      <c r="L21" s="207">
        <v>0</v>
      </c>
      <c r="M21" s="208" t="s">
        <v>300</v>
      </c>
      <c r="N21" s="245"/>
      <c r="O21" s="98"/>
      <c r="P21" s="99"/>
      <c r="Q21" s="210"/>
    </row>
    <row r="22" spans="1:17" ht="30" x14ac:dyDescent="0.25">
      <c r="A22" s="127" t="s">
        <v>307</v>
      </c>
      <c r="B22" s="247">
        <v>2000000</v>
      </c>
      <c r="C22" s="207">
        <v>1</v>
      </c>
      <c r="D22" s="208" t="s">
        <v>308</v>
      </c>
      <c r="E22" s="245"/>
      <c r="F22" s="98"/>
      <c r="G22" s="99"/>
      <c r="H22" s="223"/>
      <c r="I22" s="245"/>
      <c r="J22" s="127" t="s">
        <v>307</v>
      </c>
      <c r="K22" s="247">
        <v>2000000</v>
      </c>
      <c r="L22" s="207">
        <v>1</v>
      </c>
      <c r="M22" s="208" t="s">
        <v>309</v>
      </c>
      <c r="N22" s="245"/>
      <c r="O22" s="98"/>
      <c r="P22" s="99"/>
      <c r="Q22" s="210"/>
    </row>
    <row r="23" spans="1:17" x14ac:dyDescent="0.25">
      <c r="A23" s="127" t="s">
        <v>310</v>
      </c>
      <c r="B23" s="247">
        <v>-722819</v>
      </c>
      <c r="C23" s="207">
        <v>-0.91</v>
      </c>
      <c r="D23" s="208" t="s">
        <v>311</v>
      </c>
      <c r="E23" s="245"/>
      <c r="F23" s="98"/>
      <c r="G23" s="99"/>
      <c r="H23" s="223"/>
      <c r="I23" s="245"/>
      <c r="J23" s="127" t="s">
        <v>310</v>
      </c>
      <c r="K23" s="247">
        <v>-722819</v>
      </c>
      <c r="L23" s="207">
        <v>-0.91</v>
      </c>
      <c r="M23" s="208" t="s">
        <v>309</v>
      </c>
      <c r="N23" s="245"/>
      <c r="O23" s="98"/>
      <c r="P23" s="99"/>
      <c r="Q23" s="210"/>
    </row>
    <row r="24" spans="1:17" s="331" customFormat="1" x14ac:dyDescent="0.25">
      <c r="A24" s="322" t="s">
        <v>312</v>
      </c>
      <c r="B24" s="323">
        <v>-743582</v>
      </c>
      <c r="C24" s="324">
        <v>-0.6</v>
      </c>
      <c r="D24" s="325" t="s">
        <v>313</v>
      </c>
      <c r="E24" s="326"/>
      <c r="F24" s="327"/>
      <c r="G24" s="328"/>
      <c r="H24" s="329"/>
      <c r="I24" s="326"/>
      <c r="J24" s="322" t="s">
        <v>312</v>
      </c>
      <c r="K24" s="323">
        <v>-743582</v>
      </c>
      <c r="L24" s="324">
        <v>-0.6</v>
      </c>
      <c r="M24" s="325" t="s">
        <v>309</v>
      </c>
      <c r="N24" s="326"/>
      <c r="O24" s="327"/>
      <c r="P24" s="328"/>
      <c r="Q24" s="330"/>
    </row>
    <row r="25" spans="1:17" s="331" customFormat="1" x14ac:dyDescent="0.25">
      <c r="A25" s="322" t="s">
        <v>314</v>
      </c>
      <c r="B25" s="323">
        <v>-3325439</v>
      </c>
      <c r="C25" s="342">
        <v>-0.98</v>
      </c>
      <c r="D25" s="325" t="s">
        <v>315</v>
      </c>
      <c r="E25" s="326"/>
      <c r="F25" s="327"/>
      <c r="G25" s="328"/>
      <c r="H25" s="329"/>
      <c r="I25" s="326"/>
      <c r="J25" s="322" t="str">
        <f t="shared" ref="J25:L26" si="0">A25</f>
        <v>Other Revenue</v>
      </c>
      <c r="K25" s="323">
        <f t="shared" si="0"/>
        <v>-3325439</v>
      </c>
      <c r="L25" s="324">
        <f t="shared" si="0"/>
        <v>-0.98</v>
      </c>
      <c r="M25" s="325" t="s">
        <v>309</v>
      </c>
      <c r="N25" s="326"/>
      <c r="O25" s="327"/>
      <c r="P25" s="328"/>
      <c r="Q25" s="330"/>
    </row>
    <row r="26" spans="1:17" s="340" customFormat="1" x14ac:dyDescent="0.25">
      <c r="A26" s="332" t="s">
        <v>316</v>
      </c>
      <c r="B26" s="333">
        <v>3060850</v>
      </c>
      <c r="C26" s="334">
        <v>1</v>
      </c>
      <c r="D26" s="292" t="s">
        <v>317</v>
      </c>
      <c r="E26" s="335"/>
      <c r="F26" s="336"/>
      <c r="G26" s="337"/>
      <c r="H26" s="338"/>
      <c r="I26" s="335"/>
      <c r="J26" s="332" t="str">
        <f t="shared" si="0"/>
        <v>Fixed Payment Allocation</v>
      </c>
      <c r="K26" s="333">
        <f t="shared" si="0"/>
        <v>3060850</v>
      </c>
      <c r="L26" s="334">
        <f t="shared" si="0"/>
        <v>1</v>
      </c>
      <c r="M26" s="292" t="s">
        <v>309</v>
      </c>
      <c r="N26" s="335"/>
      <c r="O26" s="336"/>
      <c r="P26" s="337"/>
      <c r="Q26" s="339"/>
    </row>
    <row r="27" spans="1:17" x14ac:dyDescent="0.25">
      <c r="A27" s="294" t="s">
        <v>318</v>
      </c>
      <c r="B27" s="247"/>
      <c r="C27" s="207"/>
      <c r="D27" s="208"/>
      <c r="E27" s="245"/>
      <c r="F27" s="98"/>
      <c r="G27" s="99"/>
      <c r="H27" s="223"/>
      <c r="I27" s="245"/>
      <c r="J27" s="294" t="s">
        <v>318</v>
      </c>
      <c r="K27" s="247"/>
      <c r="L27" s="207"/>
      <c r="M27" s="208"/>
      <c r="N27" s="245"/>
      <c r="O27" s="98"/>
      <c r="P27" s="99"/>
      <c r="Q27" s="210"/>
    </row>
    <row r="28" spans="1:17" x14ac:dyDescent="0.25">
      <c r="A28" s="127" t="s">
        <v>298</v>
      </c>
      <c r="B28" s="247">
        <v>55351273</v>
      </c>
      <c r="C28" s="207">
        <v>0.24</v>
      </c>
      <c r="D28" s="208" t="s">
        <v>319</v>
      </c>
      <c r="E28" s="245"/>
      <c r="F28" s="98"/>
      <c r="G28" s="99"/>
      <c r="H28" s="223"/>
      <c r="I28" s="245"/>
      <c r="J28" s="127" t="s">
        <v>298</v>
      </c>
      <c r="K28" s="247">
        <v>0</v>
      </c>
      <c r="L28" s="207">
        <v>0</v>
      </c>
      <c r="M28" s="208" t="s">
        <v>300</v>
      </c>
      <c r="N28" s="245"/>
      <c r="O28" s="98"/>
      <c r="P28" s="99"/>
      <c r="Q28" s="210"/>
    </row>
    <row r="29" spans="1:17" x14ac:dyDescent="0.25">
      <c r="A29" s="127" t="s">
        <v>301</v>
      </c>
      <c r="B29" s="247">
        <v>-16760660</v>
      </c>
      <c r="C29" s="207">
        <v>-0.13</v>
      </c>
      <c r="D29" s="208" t="s">
        <v>320</v>
      </c>
      <c r="E29" s="245"/>
      <c r="F29" s="98"/>
      <c r="G29" s="99"/>
      <c r="H29" s="223"/>
      <c r="I29" s="245"/>
      <c r="J29" s="127" t="s">
        <v>301</v>
      </c>
      <c r="K29" s="247">
        <v>0</v>
      </c>
      <c r="L29" s="207">
        <v>0</v>
      </c>
      <c r="M29" s="208" t="s">
        <v>300</v>
      </c>
      <c r="N29" s="245"/>
      <c r="O29" s="98"/>
      <c r="P29" s="99"/>
      <c r="Q29" s="210"/>
    </row>
    <row r="30" spans="1:17" x14ac:dyDescent="0.25">
      <c r="A30" s="127" t="s">
        <v>303</v>
      </c>
      <c r="B30" s="247">
        <v>34766650</v>
      </c>
      <c r="C30" s="207">
        <v>0.26</v>
      </c>
      <c r="D30" s="208" t="s">
        <v>321</v>
      </c>
      <c r="E30" s="245"/>
      <c r="F30" s="98"/>
      <c r="G30" s="99"/>
      <c r="H30" s="223"/>
      <c r="I30" s="245"/>
      <c r="J30" s="127" t="s">
        <v>303</v>
      </c>
      <c r="K30" s="247">
        <v>0</v>
      </c>
      <c r="L30" s="207">
        <v>0</v>
      </c>
      <c r="M30" s="208" t="s">
        <v>300</v>
      </c>
      <c r="N30" s="245"/>
      <c r="O30" s="98"/>
      <c r="P30" s="99"/>
      <c r="Q30" s="210"/>
    </row>
    <row r="31" spans="1:17" x14ac:dyDescent="0.25">
      <c r="A31" s="127" t="s">
        <v>305</v>
      </c>
      <c r="B31" s="247">
        <v>9264557</v>
      </c>
      <c r="C31" s="207">
        <v>0.14000000000000001</v>
      </c>
      <c r="D31" s="208" t="s">
        <v>322</v>
      </c>
      <c r="E31" s="245"/>
      <c r="F31" s="98"/>
      <c r="G31" s="99"/>
      <c r="H31" s="223"/>
      <c r="I31" s="245"/>
      <c r="J31" s="127" t="s">
        <v>305</v>
      </c>
      <c r="K31" s="247">
        <v>0</v>
      </c>
      <c r="L31" s="207">
        <v>0</v>
      </c>
      <c r="M31" s="208" t="s">
        <v>300</v>
      </c>
      <c r="N31" s="245"/>
      <c r="O31" s="98"/>
      <c r="P31" s="99"/>
      <c r="Q31" s="210"/>
    </row>
    <row r="32" spans="1:17" x14ac:dyDescent="0.25">
      <c r="A32" s="127" t="s">
        <v>323</v>
      </c>
      <c r="B32" s="247">
        <v>-9512724</v>
      </c>
      <c r="C32" s="207">
        <v>-1</v>
      </c>
      <c r="D32" s="208" t="s">
        <v>324</v>
      </c>
      <c r="E32" s="245"/>
      <c r="F32" s="98"/>
      <c r="G32" s="99"/>
      <c r="H32" s="223"/>
      <c r="I32" s="245"/>
      <c r="J32" s="127" t="s">
        <v>325</v>
      </c>
      <c r="K32" s="247">
        <v>-5548647</v>
      </c>
      <c r="L32" s="207">
        <v>-1</v>
      </c>
      <c r="M32" s="208" t="s">
        <v>326</v>
      </c>
      <c r="N32" s="245"/>
      <c r="O32" s="98"/>
      <c r="P32" s="99"/>
      <c r="Q32" s="210"/>
    </row>
    <row r="33" spans="1:17" x14ac:dyDescent="0.25">
      <c r="A33" s="127" t="s">
        <v>327</v>
      </c>
      <c r="B33" s="247">
        <v>-5905659</v>
      </c>
      <c r="C33" s="207">
        <v>-1</v>
      </c>
      <c r="D33" s="208" t="s">
        <v>324</v>
      </c>
      <c r="E33" s="245"/>
      <c r="F33" s="98"/>
      <c r="G33" s="99"/>
      <c r="H33" s="223"/>
      <c r="I33" s="245"/>
      <c r="J33" s="127" t="s">
        <v>327</v>
      </c>
      <c r="K33" s="247">
        <v>0</v>
      </c>
      <c r="L33" s="207">
        <v>0</v>
      </c>
      <c r="M33" s="208" t="s">
        <v>300</v>
      </c>
      <c r="N33" s="245"/>
      <c r="O33" s="98"/>
      <c r="P33" s="99"/>
      <c r="Q33" s="210"/>
    </row>
    <row r="34" spans="1:17" x14ac:dyDescent="0.25">
      <c r="A34" s="127" t="s">
        <v>328</v>
      </c>
      <c r="B34" s="247">
        <v>-1000000</v>
      </c>
      <c r="C34" s="207">
        <v>-1</v>
      </c>
      <c r="D34" s="208" t="s">
        <v>324</v>
      </c>
      <c r="E34" s="245"/>
      <c r="F34" s="98"/>
      <c r="G34" s="99"/>
      <c r="H34" s="223"/>
      <c r="I34" s="245"/>
      <c r="J34" s="127" t="s">
        <v>328</v>
      </c>
      <c r="K34" s="247">
        <v>-1000000</v>
      </c>
      <c r="L34" s="207">
        <v>-1</v>
      </c>
      <c r="M34" s="208" t="s">
        <v>326</v>
      </c>
      <c r="N34" s="245"/>
      <c r="O34" s="98"/>
      <c r="P34" s="99"/>
      <c r="Q34" s="210"/>
    </row>
    <row r="35" spans="1:17" x14ac:dyDescent="0.25">
      <c r="A35" s="127" t="s">
        <v>329</v>
      </c>
      <c r="B35" s="247">
        <v>15274117</v>
      </c>
      <c r="C35" s="207">
        <v>1</v>
      </c>
      <c r="D35" s="208" t="s">
        <v>330</v>
      </c>
      <c r="E35" s="245"/>
      <c r="F35" s="98"/>
      <c r="G35" s="99"/>
      <c r="H35" s="223"/>
      <c r="I35" s="245"/>
      <c r="J35" s="127" t="s">
        <v>329</v>
      </c>
      <c r="K35" s="247">
        <v>5199550</v>
      </c>
      <c r="L35" s="207">
        <v>1</v>
      </c>
      <c r="M35" s="208" t="s">
        <v>326</v>
      </c>
      <c r="N35" s="245"/>
      <c r="O35" s="98"/>
      <c r="P35" s="99"/>
      <c r="Q35" s="210"/>
    </row>
    <row r="36" spans="1:17" x14ac:dyDescent="0.25">
      <c r="A36" s="127" t="s">
        <v>331</v>
      </c>
      <c r="B36" s="247">
        <v>2329915</v>
      </c>
      <c r="C36" s="207">
        <v>1</v>
      </c>
      <c r="D36" s="208" t="s">
        <v>330</v>
      </c>
      <c r="E36" s="245"/>
      <c r="F36" s="98"/>
      <c r="G36" s="99"/>
      <c r="H36" s="223"/>
      <c r="I36" s="245"/>
      <c r="J36" s="127" t="s">
        <v>331</v>
      </c>
      <c r="K36" s="247">
        <v>2329915</v>
      </c>
      <c r="L36" s="207">
        <v>1</v>
      </c>
      <c r="M36" s="208" t="s">
        <v>326</v>
      </c>
      <c r="N36" s="245"/>
      <c r="O36" s="98"/>
      <c r="P36" s="99"/>
      <c r="Q36" s="210"/>
    </row>
    <row r="37" spans="1:17" x14ac:dyDescent="0.25">
      <c r="A37" s="127" t="s">
        <v>332</v>
      </c>
      <c r="B37" s="247">
        <v>351616</v>
      </c>
      <c r="C37" s="207">
        <v>0.3</v>
      </c>
      <c r="D37" s="208" t="s">
        <v>333</v>
      </c>
      <c r="E37" s="245"/>
      <c r="F37" s="98"/>
      <c r="G37" s="99"/>
      <c r="H37" s="223"/>
      <c r="I37" s="245"/>
      <c r="J37" s="127" t="s">
        <v>332</v>
      </c>
      <c r="K37" s="247">
        <v>942475</v>
      </c>
      <c r="L37" s="207">
        <v>1.66</v>
      </c>
      <c r="M37" s="208" t="s">
        <v>326</v>
      </c>
      <c r="N37" s="245"/>
      <c r="O37" s="98"/>
      <c r="P37" s="99"/>
      <c r="Q37" s="210"/>
    </row>
    <row r="38" spans="1:17" x14ac:dyDescent="0.25">
      <c r="A38" s="127" t="s">
        <v>334</v>
      </c>
      <c r="B38" s="247">
        <v>-120000</v>
      </c>
      <c r="C38" s="207">
        <v>-1</v>
      </c>
      <c r="D38" s="208" t="s">
        <v>335</v>
      </c>
      <c r="E38" s="245"/>
      <c r="F38" s="98"/>
      <c r="G38" s="99"/>
      <c r="H38" s="223"/>
      <c r="I38" s="245"/>
      <c r="J38" s="127" t="s">
        <v>334</v>
      </c>
      <c r="K38" s="247">
        <v>-120000</v>
      </c>
      <c r="L38" s="207">
        <v>-1</v>
      </c>
      <c r="M38" s="208" t="s">
        <v>309</v>
      </c>
      <c r="N38" s="245"/>
      <c r="O38" s="98"/>
      <c r="P38" s="99"/>
      <c r="Q38" s="210"/>
    </row>
    <row r="39" spans="1:17" x14ac:dyDescent="0.25">
      <c r="A39" s="127" t="s">
        <v>336</v>
      </c>
      <c r="B39" s="247">
        <v>-147550</v>
      </c>
      <c r="C39" s="207">
        <v>-1</v>
      </c>
      <c r="D39" s="208" t="s">
        <v>335</v>
      </c>
      <c r="E39" s="245"/>
      <c r="F39" s="98"/>
      <c r="G39" s="99"/>
      <c r="H39" s="223"/>
      <c r="I39" s="245"/>
      <c r="J39" s="127" t="s">
        <v>336</v>
      </c>
      <c r="K39" s="247">
        <v>-147550</v>
      </c>
      <c r="L39" s="207">
        <v>-1</v>
      </c>
      <c r="M39" s="208" t="s">
        <v>309</v>
      </c>
      <c r="N39" s="245"/>
      <c r="O39" s="98"/>
      <c r="P39" s="99"/>
      <c r="Q39" s="210"/>
    </row>
    <row r="40" spans="1:17" x14ac:dyDescent="0.25">
      <c r="A40" s="127" t="s">
        <v>337</v>
      </c>
      <c r="B40" s="247">
        <v>150000</v>
      </c>
      <c r="C40" s="207">
        <v>1</v>
      </c>
      <c r="D40" s="208" t="s">
        <v>338</v>
      </c>
      <c r="E40" s="245"/>
      <c r="F40" s="98"/>
      <c r="G40" s="99"/>
      <c r="H40" s="223"/>
      <c r="I40" s="245"/>
      <c r="J40" s="127" t="s">
        <v>337</v>
      </c>
      <c r="K40" s="247">
        <v>150000</v>
      </c>
      <c r="L40" s="207">
        <v>1</v>
      </c>
      <c r="M40" s="208" t="s">
        <v>309</v>
      </c>
      <c r="N40" s="245"/>
      <c r="O40" s="98"/>
      <c r="P40" s="99"/>
      <c r="Q40" s="210"/>
    </row>
    <row r="41" spans="1:17" x14ac:dyDescent="0.25">
      <c r="A41" s="127" t="s">
        <v>339</v>
      </c>
      <c r="B41" s="247">
        <v>-299767</v>
      </c>
      <c r="C41" s="207">
        <v>-0.81</v>
      </c>
      <c r="D41" s="208" t="s">
        <v>340</v>
      </c>
      <c r="E41" s="245"/>
      <c r="F41" s="98"/>
      <c r="G41" s="99"/>
      <c r="H41" s="223"/>
      <c r="I41" s="245"/>
      <c r="J41" s="127" t="s">
        <v>339</v>
      </c>
      <c r="K41" s="247">
        <v>-299767</v>
      </c>
      <c r="L41" s="207">
        <v>-0.81</v>
      </c>
      <c r="M41" s="208" t="s">
        <v>309</v>
      </c>
      <c r="N41" s="245"/>
      <c r="O41" s="98"/>
      <c r="P41" s="99"/>
      <c r="Q41" s="210"/>
    </row>
    <row r="42" spans="1:17" x14ac:dyDescent="0.25">
      <c r="A42" s="127" t="s">
        <v>341</v>
      </c>
      <c r="B42" s="247">
        <v>201299</v>
      </c>
      <c r="C42" s="207">
        <v>1</v>
      </c>
      <c r="D42" s="208" t="s">
        <v>342</v>
      </c>
      <c r="E42" s="245"/>
      <c r="F42" s="98"/>
      <c r="G42" s="99"/>
      <c r="H42" s="223"/>
      <c r="I42" s="245"/>
      <c r="J42" s="127" t="s">
        <v>341</v>
      </c>
      <c r="K42" s="247">
        <v>201299</v>
      </c>
      <c r="L42" s="207">
        <v>1</v>
      </c>
      <c r="M42" s="208" t="s">
        <v>309</v>
      </c>
      <c r="N42" s="245"/>
      <c r="O42" s="98"/>
      <c r="P42" s="99"/>
      <c r="Q42" s="210"/>
    </row>
    <row r="43" spans="1:17" x14ac:dyDescent="0.25">
      <c r="A43" s="127" t="s">
        <v>312</v>
      </c>
      <c r="B43" s="247">
        <v>-868468</v>
      </c>
      <c r="C43" s="207">
        <v>-0.75</v>
      </c>
      <c r="D43" s="208" t="s">
        <v>340</v>
      </c>
      <c r="E43" s="245"/>
      <c r="F43" s="98"/>
      <c r="G43" s="99"/>
      <c r="H43" s="223"/>
      <c r="I43" s="245"/>
      <c r="J43" s="127" t="s">
        <v>312</v>
      </c>
      <c r="K43" s="247">
        <v>-868468</v>
      </c>
      <c r="L43" s="207">
        <v>-0.75</v>
      </c>
      <c r="M43" s="208" t="s">
        <v>309</v>
      </c>
      <c r="N43" s="245"/>
      <c r="O43" s="98"/>
      <c r="P43" s="99"/>
      <c r="Q43" s="210"/>
    </row>
    <row r="44" spans="1:17" x14ac:dyDescent="0.25">
      <c r="A44" s="127" t="s">
        <v>343</v>
      </c>
      <c r="B44" s="247">
        <v>-811469</v>
      </c>
      <c r="C44" s="207">
        <v>-0.3</v>
      </c>
      <c r="D44" s="208" t="s">
        <v>344</v>
      </c>
      <c r="E44" s="245"/>
      <c r="F44" s="98"/>
      <c r="G44" s="99"/>
      <c r="H44" s="223"/>
      <c r="I44" s="245"/>
      <c r="J44" s="127" t="s">
        <v>343</v>
      </c>
      <c r="K44" s="247">
        <v>-811469</v>
      </c>
      <c r="L44" s="207">
        <v>-0.3</v>
      </c>
      <c r="M44" s="208" t="s">
        <v>309</v>
      </c>
      <c r="N44" s="245"/>
      <c r="O44" s="98"/>
      <c r="P44" s="99"/>
      <c r="Q44" s="210"/>
    </row>
    <row r="45" spans="1:17" x14ac:dyDescent="0.25">
      <c r="A45" s="127" t="s">
        <v>345</v>
      </c>
      <c r="B45" s="247">
        <v>2003350</v>
      </c>
      <c r="C45" s="207">
        <v>1.47</v>
      </c>
      <c r="D45" s="208" t="s">
        <v>346</v>
      </c>
      <c r="E45" s="245"/>
      <c r="H45" s="223"/>
      <c r="I45" s="245"/>
      <c r="J45" s="127" t="s">
        <v>345</v>
      </c>
      <c r="K45" s="247">
        <v>2003350</v>
      </c>
      <c r="L45" s="207">
        <v>1.47</v>
      </c>
      <c r="M45" s="208" t="s">
        <v>309</v>
      </c>
      <c r="N45" s="245"/>
    </row>
    <row r="46" spans="1:17" x14ac:dyDescent="0.25">
      <c r="A46" s="127" t="s">
        <v>347</v>
      </c>
      <c r="B46" s="247">
        <v>-775289</v>
      </c>
      <c r="C46" s="207">
        <v>-0.38</v>
      </c>
      <c r="D46" s="208" t="s">
        <v>348</v>
      </c>
      <c r="E46" s="245"/>
      <c r="H46" s="223"/>
      <c r="I46" s="245"/>
      <c r="J46" s="127" t="s">
        <v>347</v>
      </c>
      <c r="K46" s="247">
        <v>-775289</v>
      </c>
      <c r="L46" s="207">
        <v>-0.38</v>
      </c>
      <c r="M46" s="208" t="s">
        <v>309</v>
      </c>
      <c r="N46" s="245"/>
    </row>
    <row r="47" spans="1:17" x14ac:dyDescent="0.25">
      <c r="B47" s="239"/>
      <c r="E47" s="245"/>
      <c r="H47" s="223"/>
      <c r="I47" s="245"/>
      <c r="K47" s="239"/>
      <c r="N47" s="245"/>
    </row>
    <row r="48" spans="1:17" x14ac:dyDescent="0.25">
      <c r="B48" s="239"/>
      <c r="E48" s="245"/>
      <c r="I48" s="245"/>
      <c r="K48" s="239"/>
      <c r="N48" s="245"/>
    </row>
    <row r="49" spans="1:17" x14ac:dyDescent="0.25">
      <c r="A49" s="95" t="s">
        <v>349</v>
      </c>
      <c r="B49" s="239"/>
      <c r="D49" s="198"/>
      <c r="E49" s="245"/>
      <c r="I49" s="245"/>
      <c r="J49" s="95" t="s">
        <v>349</v>
      </c>
      <c r="K49" s="239"/>
      <c r="M49" s="198"/>
      <c r="N49" s="245"/>
    </row>
    <row r="50" spans="1:17" ht="60" x14ac:dyDescent="0.25">
      <c r="A50" s="96" t="s">
        <v>278</v>
      </c>
      <c r="B50" s="249" t="s">
        <v>279</v>
      </c>
      <c r="C50" s="97" t="s">
        <v>280</v>
      </c>
      <c r="D50" s="97" t="s">
        <v>281</v>
      </c>
      <c r="E50" s="245"/>
      <c r="F50" s="97" t="s">
        <v>282</v>
      </c>
      <c r="G50" s="97" t="s">
        <v>283</v>
      </c>
      <c r="H50" s="97" t="s">
        <v>281</v>
      </c>
      <c r="I50" s="245"/>
      <c r="J50" s="206" t="s">
        <v>278</v>
      </c>
      <c r="K50" s="248" t="s">
        <v>279</v>
      </c>
      <c r="L50" s="224" t="s">
        <v>280</v>
      </c>
      <c r="M50" s="206" t="s">
        <v>281</v>
      </c>
      <c r="N50" s="245"/>
      <c r="O50" s="97" t="s">
        <v>282</v>
      </c>
      <c r="P50" s="97" t="s">
        <v>283</v>
      </c>
      <c r="Q50" s="97" t="s">
        <v>281</v>
      </c>
    </row>
    <row r="51" spans="1:17" ht="45" x14ac:dyDescent="0.25">
      <c r="A51" s="219" t="s">
        <v>350</v>
      </c>
      <c r="B51" s="250">
        <v>-2427908</v>
      </c>
      <c r="C51" s="220">
        <v>-1.85</v>
      </c>
      <c r="D51" s="221" t="s">
        <v>351</v>
      </c>
      <c r="E51" s="245"/>
      <c r="F51" s="98"/>
      <c r="G51" s="99"/>
      <c r="H51" s="223" t="s">
        <v>286</v>
      </c>
      <c r="I51" s="245"/>
      <c r="J51" s="127" t="s">
        <v>352</v>
      </c>
      <c r="K51" s="247">
        <v>-2427908</v>
      </c>
      <c r="L51" s="207">
        <v>-1.85</v>
      </c>
      <c r="M51" s="208" t="s">
        <v>309</v>
      </c>
      <c r="N51" s="245"/>
      <c r="O51" s="98"/>
      <c r="P51" s="99"/>
      <c r="Q51" s="223" t="s">
        <v>286</v>
      </c>
    </row>
    <row r="52" spans="1:17" ht="30" x14ac:dyDescent="0.25">
      <c r="A52" s="219" t="s">
        <v>353</v>
      </c>
      <c r="B52" s="250">
        <v>-8298211</v>
      </c>
      <c r="C52" s="220">
        <v>-1.67</v>
      </c>
      <c r="D52" s="222" t="s">
        <v>354</v>
      </c>
      <c r="E52" s="245"/>
      <c r="F52" s="98"/>
      <c r="G52" s="99"/>
      <c r="H52" s="210"/>
      <c r="I52" s="245"/>
      <c r="J52" s="127" t="s">
        <v>353</v>
      </c>
      <c r="K52" s="247">
        <v>-8298211</v>
      </c>
      <c r="L52" s="207">
        <v>-1.67</v>
      </c>
      <c r="M52" s="208" t="s">
        <v>309</v>
      </c>
      <c r="N52" s="245"/>
      <c r="O52" s="98"/>
      <c r="P52" s="99"/>
      <c r="Q52" s="210"/>
    </row>
    <row r="53" spans="1:17" ht="30" x14ac:dyDescent="0.25">
      <c r="A53" s="219" t="s">
        <v>355</v>
      </c>
      <c r="B53" s="250">
        <v>-4445388.45</v>
      </c>
      <c r="C53" s="220">
        <v>-0.24</v>
      </c>
      <c r="D53" s="221" t="s">
        <v>356</v>
      </c>
      <c r="E53" s="245"/>
      <c r="F53" s="98"/>
      <c r="G53" s="99"/>
      <c r="H53" s="210"/>
      <c r="I53" s="245"/>
      <c r="J53" s="127" t="s">
        <v>355</v>
      </c>
      <c r="K53" s="247">
        <v>-4445388.45</v>
      </c>
      <c r="L53" s="207">
        <v>-0.24</v>
      </c>
      <c r="M53" s="208" t="s">
        <v>309</v>
      </c>
      <c r="N53" s="245"/>
      <c r="O53" s="98"/>
      <c r="P53" s="99"/>
      <c r="Q53" s="210"/>
    </row>
    <row r="54" spans="1:17" x14ac:dyDescent="0.25">
      <c r="A54" s="100"/>
      <c r="B54" s="98"/>
      <c r="C54" s="99"/>
      <c r="D54" s="99"/>
      <c r="F54" s="98"/>
      <c r="G54" s="99"/>
      <c r="H54" s="210"/>
      <c r="J54" s="100"/>
      <c r="K54" s="98"/>
      <c r="L54" s="99"/>
      <c r="M54" s="99"/>
      <c r="O54" s="98"/>
      <c r="P54" s="99"/>
      <c r="Q54" s="210"/>
    </row>
  </sheetData>
  <mergeCells count="4">
    <mergeCell ref="H1:Q1"/>
    <mergeCell ref="J4:Q4"/>
    <mergeCell ref="D5:E5"/>
    <mergeCell ref="A4:H4"/>
  </mergeCells>
  <pageMargins left="0.25" right="0.25" top="0.75" bottom="0.75" header="0.3" footer="0.3"/>
  <pageSetup scale="39" orientation="landscape" r:id="rId1"/>
  <headerFooter>
    <oddHeader>&amp;L&amp;"-,Bold"&amp;KFF0000CONFIDENTIAL</oddHeader>
    <oddFooter>&amp;L&amp;9OneCare Vermont FY 2023 ACO Budget Submission&amp;R&amp;9&amp;P of &amp;N</oddFooter>
  </headerFooter>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U35"/>
  <sheetViews>
    <sheetView topLeftCell="B1" zoomScaleNormal="100" workbookViewId="0">
      <selection activeCell="I27" sqref="I27:M27"/>
    </sheetView>
  </sheetViews>
  <sheetFormatPr defaultColWidth="8.85546875" defaultRowHeight="15" x14ac:dyDescent="0.25"/>
  <cols>
    <col min="1" max="1" width="62.7109375" customWidth="1"/>
    <col min="2" max="2" width="18" style="89" customWidth="1"/>
    <col min="3" max="3" width="1.7109375" style="89" customWidth="1"/>
    <col min="4" max="18" width="14.5703125" style="89" customWidth="1"/>
    <col min="19" max="19" width="14.5703125" style="213" customWidth="1"/>
  </cols>
  <sheetData>
    <row r="1" spans="1:21" s="120" customFormat="1" ht="20.25" x14ac:dyDescent="0.3">
      <c r="A1" s="119" t="s">
        <v>357</v>
      </c>
      <c r="C1" s="119"/>
      <c r="D1" s="124"/>
      <c r="E1" s="121"/>
      <c r="F1" s="121"/>
      <c r="G1" s="122"/>
      <c r="H1" s="122"/>
      <c r="I1" s="122"/>
      <c r="J1" s="121"/>
      <c r="K1" s="121"/>
      <c r="L1" s="121"/>
      <c r="M1" s="124"/>
      <c r="N1" s="122"/>
      <c r="O1" s="122"/>
      <c r="P1" s="122"/>
      <c r="Q1" s="122"/>
      <c r="R1" s="122"/>
      <c r="S1" s="211"/>
      <c r="T1" s="123"/>
      <c r="U1" s="123"/>
    </row>
    <row r="2" spans="1:21" s="120" customFormat="1" ht="16.5" customHeight="1" x14ac:dyDescent="0.3">
      <c r="A2" s="119" t="s">
        <v>358</v>
      </c>
      <c r="B2" s="119"/>
      <c r="C2" s="119"/>
      <c r="E2" s="121"/>
      <c r="F2" s="121"/>
      <c r="G2" s="125"/>
      <c r="H2" s="122"/>
      <c r="I2" s="122"/>
      <c r="J2" s="121"/>
      <c r="K2" s="124"/>
      <c r="L2" s="121"/>
      <c r="M2" s="121"/>
      <c r="N2" s="122"/>
      <c r="P2" s="122"/>
      <c r="Q2" s="122"/>
      <c r="R2" s="122"/>
      <c r="S2" s="122"/>
      <c r="T2" s="123"/>
      <c r="U2" s="123"/>
    </row>
    <row r="3" spans="1:21" x14ac:dyDescent="0.25">
      <c r="A3" t="s">
        <v>359</v>
      </c>
      <c r="B3"/>
      <c r="C3"/>
      <c r="D3" s="385" t="s">
        <v>360</v>
      </c>
      <c r="E3" s="385"/>
      <c r="F3" s="385"/>
      <c r="G3" s="385"/>
      <c r="H3" s="385"/>
      <c r="I3" s="385"/>
      <c r="J3" s="385"/>
      <c r="K3" s="385"/>
      <c r="L3" s="385"/>
      <c r="M3" s="385"/>
      <c r="N3" s="385"/>
      <c r="O3" s="385"/>
      <c r="P3" s="385"/>
      <c r="Q3" s="385"/>
      <c r="R3" s="385"/>
      <c r="S3" s="385"/>
    </row>
    <row r="4" spans="1:21" s="104" customFormat="1" ht="45" x14ac:dyDescent="0.25">
      <c r="A4" s="101"/>
      <c r="B4" s="102" t="s">
        <v>361</v>
      </c>
      <c r="C4" s="103"/>
      <c r="D4" s="102" t="s">
        <v>362</v>
      </c>
      <c r="E4" s="102" t="s">
        <v>363</v>
      </c>
      <c r="F4" s="102" t="s">
        <v>364</v>
      </c>
      <c r="G4" s="102" t="s">
        <v>365</v>
      </c>
      <c r="H4" s="102" t="s">
        <v>366</v>
      </c>
      <c r="I4" s="102" t="s">
        <v>367</v>
      </c>
      <c r="J4" s="102" t="s">
        <v>368</v>
      </c>
      <c r="K4" s="102" t="s">
        <v>369</v>
      </c>
      <c r="L4" s="102" t="s">
        <v>370</v>
      </c>
      <c r="M4" s="102" t="s">
        <v>371</v>
      </c>
      <c r="N4" s="102" t="s">
        <v>307</v>
      </c>
      <c r="O4" s="102" t="s">
        <v>372</v>
      </c>
      <c r="P4" s="102" t="s">
        <v>294</v>
      </c>
      <c r="Q4" s="102" t="s">
        <v>373</v>
      </c>
      <c r="R4" s="102" t="s">
        <v>374</v>
      </c>
      <c r="S4" s="212" t="s">
        <v>375</v>
      </c>
    </row>
    <row r="5" spans="1:21" x14ac:dyDescent="0.25">
      <c r="A5" s="105" t="s">
        <v>376</v>
      </c>
      <c r="B5" s="227">
        <v>483776489</v>
      </c>
      <c r="C5" s="228"/>
      <c r="D5" s="227">
        <v>262082439</v>
      </c>
      <c r="E5" s="227">
        <v>9545916</v>
      </c>
      <c r="F5" s="227">
        <v>147893473</v>
      </c>
      <c r="G5" s="227">
        <v>23220209</v>
      </c>
      <c r="H5" s="227">
        <v>6270000</v>
      </c>
      <c r="I5" s="456"/>
      <c r="J5" s="456"/>
      <c r="K5" s="456"/>
      <c r="L5" s="456"/>
      <c r="M5" s="456"/>
      <c r="N5" s="227">
        <v>2000000</v>
      </c>
      <c r="O5" s="227">
        <v>35000</v>
      </c>
      <c r="P5" s="227">
        <v>567206</v>
      </c>
      <c r="Q5" s="227">
        <v>3060850</v>
      </c>
      <c r="R5" s="227">
        <v>19828444</v>
      </c>
      <c r="S5" s="227">
        <v>0</v>
      </c>
    </row>
    <row r="6" spans="1:21" x14ac:dyDescent="0.25">
      <c r="A6" s="105"/>
      <c r="B6" s="228"/>
      <c r="C6" s="228"/>
      <c r="D6" s="228"/>
      <c r="E6" s="228"/>
      <c r="F6" s="228"/>
      <c r="G6" s="228"/>
      <c r="H6" s="228"/>
      <c r="I6" s="228"/>
      <c r="J6" s="228"/>
      <c r="K6" s="228"/>
      <c r="L6" s="228"/>
      <c r="M6" s="228"/>
      <c r="N6" s="228"/>
      <c r="O6" s="228"/>
      <c r="P6" s="228"/>
      <c r="Q6" s="228"/>
      <c r="R6" s="228"/>
      <c r="S6" s="228"/>
    </row>
    <row r="7" spans="1:21" x14ac:dyDescent="0.25">
      <c r="A7" s="105" t="s">
        <v>377</v>
      </c>
      <c r="B7" s="228"/>
      <c r="C7" s="228"/>
      <c r="D7" s="228"/>
      <c r="E7" s="228"/>
      <c r="F7" s="228"/>
      <c r="G7" s="228"/>
      <c r="H7" s="228"/>
      <c r="I7" s="228"/>
      <c r="J7" s="228"/>
      <c r="K7" s="228"/>
      <c r="L7" s="228"/>
      <c r="M7" s="228"/>
      <c r="N7" s="228"/>
      <c r="O7" s="228"/>
      <c r="P7" s="228"/>
      <c r="Q7" s="228"/>
      <c r="R7" s="228"/>
      <c r="S7" s="228"/>
    </row>
    <row r="8" spans="1:21" x14ac:dyDescent="0.25">
      <c r="A8" s="106" t="s">
        <v>378</v>
      </c>
      <c r="B8" s="229">
        <v>438664506</v>
      </c>
      <c r="C8" s="229"/>
      <c r="D8" s="229">
        <v>262082439</v>
      </c>
      <c r="E8" s="229"/>
      <c r="F8" s="229">
        <v>147893473</v>
      </c>
      <c r="G8" s="229">
        <v>23220209</v>
      </c>
      <c r="H8" s="229"/>
      <c r="I8" s="457"/>
      <c r="J8" s="229"/>
      <c r="K8" s="229"/>
      <c r="L8" s="229"/>
      <c r="M8" s="229"/>
      <c r="N8" s="229"/>
      <c r="O8" s="229"/>
      <c r="P8" s="229"/>
      <c r="Q8" s="229"/>
      <c r="R8" s="229"/>
      <c r="S8" s="229">
        <v>0</v>
      </c>
    </row>
    <row r="9" spans="1:21" x14ac:dyDescent="0.25">
      <c r="A9" s="106" t="s">
        <v>379</v>
      </c>
      <c r="B9" s="229">
        <v>17604032</v>
      </c>
      <c r="C9" s="229"/>
      <c r="D9" s="229"/>
      <c r="E9" s="229"/>
      <c r="F9" s="229"/>
      <c r="G9" s="229"/>
      <c r="H9" s="229">
        <v>5127302</v>
      </c>
      <c r="I9" s="229"/>
      <c r="J9" s="457"/>
      <c r="K9" s="457"/>
      <c r="L9" s="457"/>
      <c r="M9" s="457"/>
      <c r="N9" s="229">
        <v>2000000</v>
      </c>
      <c r="O9" s="229"/>
      <c r="P9" s="229"/>
      <c r="Q9" s="229"/>
      <c r="R9" s="229">
        <v>6672163</v>
      </c>
      <c r="S9" s="229">
        <v>0</v>
      </c>
    </row>
    <row r="10" spans="1:21" x14ac:dyDescent="0.25">
      <c r="A10" s="138" t="s">
        <v>380</v>
      </c>
      <c r="B10" s="229">
        <v>1510492</v>
      </c>
      <c r="C10" s="229"/>
      <c r="D10" s="229"/>
      <c r="E10" s="229"/>
      <c r="F10" s="229"/>
      <c r="G10" s="229"/>
      <c r="H10" s="229">
        <v>997332</v>
      </c>
      <c r="I10" s="229"/>
      <c r="J10" s="229"/>
      <c r="K10" s="229"/>
      <c r="L10" s="229"/>
      <c r="M10" s="229"/>
      <c r="N10" s="229"/>
      <c r="O10" s="229"/>
      <c r="P10" s="229"/>
      <c r="Q10" s="229"/>
      <c r="R10" s="229">
        <v>513160</v>
      </c>
      <c r="S10" s="229">
        <v>0</v>
      </c>
    </row>
    <row r="11" spans="1:21" x14ac:dyDescent="0.25">
      <c r="A11" s="138" t="s">
        <v>381</v>
      </c>
      <c r="B11" s="229">
        <v>145366</v>
      </c>
      <c r="C11" s="229"/>
      <c r="D11" s="229"/>
      <c r="E11" s="229"/>
      <c r="F11" s="229"/>
      <c r="G11" s="229"/>
      <c r="H11" s="229">
        <v>145366</v>
      </c>
      <c r="I11" s="229"/>
      <c r="J11" s="229"/>
      <c r="K11" s="229"/>
      <c r="L11" s="229"/>
      <c r="M11" s="229"/>
      <c r="N11" s="229"/>
      <c r="O11" s="229"/>
      <c r="P11" s="229"/>
      <c r="Q11" s="229"/>
      <c r="R11" s="229"/>
      <c r="S11" s="229">
        <v>0</v>
      </c>
    </row>
    <row r="12" spans="1:21" x14ac:dyDescent="0.25">
      <c r="A12" s="138" t="s">
        <v>382</v>
      </c>
      <c r="B12" s="229">
        <v>399000</v>
      </c>
      <c r="C12" s="229"/>
      <c r="D12" s="229"/>
      <c r="E12" s="229"/>
      <c r="F12" s="229"/>
      <c r="G12" s="229"/>
      <c r="H12" s="229"/>
      <c r="I12" s="229"/>
      <c r="J12" s="229"/>
      <c r="K12" s="229"/>
      <c r="L12" s="229"/>
      <c r="M12" s="229"/>
      <c r="N12" s="229"/>
      <c r="O12" s="229"/>
      <c r="P12" s="229"/>
      <c r="Q12" s="229"/>
      <c r="R12" s="229">
        <v>399000</v>
      </c>
      <c r="S12" s="229">
        <v>0</v>
      </c>
    </row>
    <row r="13" spans="1:21" x14ac:dyDescent="0.25">
      <c r="A13" s="138" t="s">
        <v>339</v>
      </c>
      <c r="B13" s="229">
        <v>69667</v>
      </c>
      <c r="C13" s="229"/>
      <c r="D13" s="229"/>
      <c r="E13" s="229"/>
      <c r="F13" s="229"/>
      <c r="G13" s="229"/>
      <c r="H13" s="229"/>
      <c r="I13" s="229"/>
      <c r="J13" s="229"/>
      <c r="K13" s="229"/>
      <c r="L13" s="229"/>
      <c r="M13" s="229"/>
      <c r="N13" s="229"/>
      <c r="O13" s="229"/>
      <c r="P13" s="229">
        <v>69667</v>
      </c>
      <c r="Q13" s="229"/>
      <c r="R13" s="229"/>
      <c r="S13" s="229">
        <v>0</v>
      </c>
    </row>
    <row r="14" spans="1:21" x14ac:dyDescent="0.25">
      <c r="A14" s="138" t="s">
        <v>383</v>
      </c>
      <c r="B14" s="229">
        <v>2163158</v>
      </c>
      <c r="C14" s="229"/>
      <c r="D14" s="229"/>
      <c r="E14" s="229">
        <v>2163158</v>
      </c>
      <c r="F14" s="229"/>
      <c r="G14" s="229"/>
      <c r="H14" s="229"/>
      <c r="I14" s="229"/>
      <c r="J14" s="229"/>
      <c r="K14" s="229"/>
      <c r="L14" s="229"/>
      <c r="M14" s="229"/>
      <c r="N14" s="229"/>
      <c r="O14" s="229"/>
      <c r="P14" s="229"/>
      <c r="Q14" s="229"/>
      <c r="R14" s="229"/>
      <c r="S14" s="229">
        <v>0</v>
      </c>
    </row>
    <row r="15" spans="1:21" x14ac:dyDescent="0.25">
      <c r="A15" s="138" t="s">
        <v>384</v>
      </c>
      <c r="B15" s="229">
        <v>2874062</v>
      </c>
      <c r="C15" s="229"/>
      <c r="D15" s="229"/>
      <c r="E15" s="229">
        <v>2874062</v>
      </c>
      <c r="F15" s="229"/>
      <c r="G15" s="229"/>
      <c r="H15" s="229"/>
      <c r="I15" s="229"/>
      <c r="J15" s="229"/>
      <c r="K15" s="229"/>
      <c r="L15" s="229"/>
      <c r="M15" s="229"/>
      <c r="N15" s="229"/>
      <c r="O15" s="229"/>
      <c r="P15" s="229"/>
      <c r="Q15" s="229"/>
      <c r="R15" s="229"/>
      <c r="S15" s="229">
        <v>0</v>
      </c>
    </row>
    <row r="16" spans="1:21" x14ac:dyDescent="0.25">
      <c r="A16" s="138" t="s">
        <v>341</v>
      </c>
      <c r="B16" s="229">
        <v>201299</v>
      </c>
      <c r="C16" s="229"/>
      <c r="D16" s="229"/>
      <c r="E16" s="229"/>
      <c r="F16" s="229"/>
      <c r="G16" s="229"/>
      <c r="H16" s="229"/>
      <c r="I16" s="229"/>
      <c r="J16" s="229"/>
      <c r="K16" s="229"/>
      <c r="L16" s="229"/>
      <c r="M16" s="229"/>
      <c r="N16" s="229"/>
      <c r="O16" s="229"/>
      <c r="P16" s="229">
        <v>201299</v>
      </c>
      <c r="Q16" s="229"/>
      <c r="R16" s="229"/>
      <c r="S16" s="229">
        <v>0</v>
      </c>
    </row>
    <row r="17" spans="1:19" x14ac:dyDescent="0.25">
      <c r="A17" s="138" t="s">
        <v>385</v>
      </c>
      <c r="B17" s="229">
        <v>150000</v>
      </c>
      <c r="C17" s="229"/>
      <c r="D17" s="229"/>
      <c r="E17" s="229"/>
      <c r="F17" s="229"/>
      <c r="G17" s="229"/>
      <c r="H17" s="229"/>
      <c r="I17" s="229"/>
      <c r="J17" s="229"/>
      <c r="K17" s="229"/>
      <c r="L17" s="229"/>
      <c r="M17" s="229"/>
      <c r="N17" s="229"/>
      <c r="O17" s="229"/>
      <c r="P17" s="229"/>
      <c r="Q17" s="229"/>
      <c r="R17" s="229">
        <v>150000</v>
      </c>
      <c r="S17" s="229">
        <v>0</v>
      </c>
    </row>
    <row r="18" spans="1:19" x14ac:dyDescent="0.25">
      <c r="A18" s="138" t="s">
        <v>386</v>
      </c>
      <c r="B18" s="229">
        <v>296240</v>
      </c>
      <c r="C18" s="229"/>
      <c r="D18" s="229"/>
      <c r="E18" s="229"/>
      <c r="F18" s="229"/>
      <c r="G18" s="229"/>
      <c r="H18" s="229"/>
      <c r="I18" s="229"/>
      <c r="J18" s="229"/>
      <c r="K18" s="229"/>
      <c r="L18" s="229"/>
      <c r="M18" s="229"/>
      <c r="N18" s="229"/>
      <c r="O18" s="229"/>
      <c r="P18" s="229">
        <v>296240</v>
      </c>
      <c r="Q18" s="229"/>
      <c r="R18" s="229"/>
      <c r="S18" s="229">
        <v>0</v>
      </c>
    </row>
    <row r="19" spans="1:19" x14ac:dyDescent="0.25">
      <c r="A19" s="138" t="s">
        <v>387</v>
      </c>
      <c r="B19" s="229">
        <v>4508696</v>
      </c>
      <c r="C19" s="229"/>
      <c r="D19" s="229"/>
      <c r="E19" s="229">
        <v>4508696</v>
      </c>
      <c r="F19" s="229"/>
      <c r="G19" s="229"/>
      <c r="H19" s="229"/>
      <c r="I19" s="229"/>
      <c r="J19" s="229"/>
      <c r="K19" s="229"/>
      <c r="L19" s="229"/>
      <c r="M19" s="229"/>
      <c r="N19" s="229"/>
      <c r="O19" s="229"/>
      <c r="P19" s="229"/>
      <c r="Q19" s="229"/>
      <c r="R19" s="229"/>
      <c r="S19" s="229">
        <v>0</v>
      </c>
    </row>
    <row r="20" spans="1:19" s="3" customFormat="1" x14ac:dyDescent="0.25">
      <c r="A20" s="107" t="s">
        <v>388</v>
      </c>
      <c r="B20" s="230">
        <v>468586518</v>
      </c>
      <c r="C20" s="231"/>
      <c r="D20" s="230">
        <v>262082439</v>
      </c>
      <c r="E20" s="230">
        <v>9545916</v>
      </c>
      <c r="F20" s="230">
        <v>147893473</v>
      </c>
      <c r="G20" s="230">
        <v>23220209</v>
      </c>
      <c r="H20" s="230">
        <v>6270000</v>
      </c>
      <c r="I20" s="458"/>
      <c r="J20" s="458"/>
      <c r="K20" s="458"/>
      <c r="L20" s="458"/>
      <c r="M20" s="458"/>
      <c r="N20" s="230">
        <v>2000000</v>
      </c>
      <c r="O20" s="230">
        <v>0</v>
      </c>
      <c r="P20" s="230">
        <v>567206</v>
      </c>
      <c r="Q20" s="230">
        <v>0</v>
      </c>
      <c r="R20" s="230">
        <v>7734323</v>
      </c>
      <c r="S20" s="230">
        <v>0</v>
      </c>
    </row>
    <row r="21" spans="1:19" x14ac:dyDescent="0.25">
      <c r="A21" s="106" t="s">
        <v>389</v>
      </c>
      <c r="B21" s="229">
        <v>8704465</v>
      </c>
      <c r="C21" s="229"/>
      <c r="D21" s="229"/>
      <c r="E21" s="229"/>
      <c r="F21" s="229"/>
      <c r="G21" s="229"/>
      <c r="H21" s="229"/>
      <c r="I21" s="229"/>
      <c r="J21" s="229"/>
      <c r="K21" s="229"/>
      <c r="L21" s="229"/>
      <c r="M21" s="229"/>
      <c r="N21" s="229"/>
      <c r="O21" s="229"/>
      <c r="P21" s="229"/>
      <c r="Q21" s="386">
        <v>3060850</v>
      </c>
      <c r="R21" s="386">
        <v>12129121</v>
      </c>
      <c r="S21" s="386">
        <v>0</v>
      </c>
    </row>
    <row r="22" spans="1:19" x14ac:dyDescent="0.25">
      <c r="A22" s="106" t="s">
        <v>390</v>
      </c>
      <c r="B22" s="229">
        <v>3369471</v>
      </c>
      <c r="C22" s="229"/>
      <c r="D22" s="229"/>
      <c r="E22" s="229"/>
      <c r="F22" s="229"/>
      <c r="G22" s="229"/>
      <c r="H22" s="229"/>
      <c r="I22" s="229"/>
      <c r="J22" s="229"/>
      <c r="K22" s="229"/>
      <c r="L22" s="229"/>
      <c r="M22" s="229"/>
      <c r="N22" s="229"/>
      <c r="O22" s="229"/>
      <c r="P22" s="229"/>
      <c r="Q22" s="387"/>
      <c r="R22" s="387"/>
      <c r="S22" s="387"/>
    </row>
    <row r="23" spans="1:19" x14ac:dyDescent="0.25">
      <c r="A23" s="106" t="s">
        <v>391</v>
      </c>
      <c r="B23" s="229">
        <v>1871810</v>
      </c>
      <c r="C23" s="229"/>
      <c r="D23" s="229"/>
      <c r="E23" s="229"/>
      <c r="F23" s="229"/>
      <c r="G23" s="229"/>
      <c r="H23" s="229"/>
      <c r="I23" s="229"/>
      <c r="J23" s="229"/>
      <c r="K23" s="229"/>
      <c r="L23" s="229"/>
      <c r="M23" s="229"/>
      <c r="N23" s="229"/>
      <c r="O23" s="229"/>
      <c r="P23" s="229"/>
      <c r="Q23" s="387"/>
      <c r="R23" s="387"/>
      <c r="S23" s="387"/>
    </row>
    <row r="24" spans="1:19" x14ac:dyDescent="0.25">
      <c r="A24" s="106" t="s">
        <v>392</v>
      </c>
      <c r="B24" s="229">
        <v>1244225</v>
      </c>
      <c r="C24" s="229"/>
      <c r="D24" s="229"/>
      <c r="E24" s="229"/>
      <c r="F24" s="229"/>
      <c r="G24" s="229"/>
      <c r="H24" s="229"/>
      <c r="I24" s="229"/>
      <c r="J24" s="229"/>
      <c r="K24" s="229"/>
      <c r="L24" s="229"/>
      <c r="M24" s="229"/>
      <c r="N24" s="229"/>
      <c r="O24" s="229"/>
      <c r="P24" s="229"/>
      <c r="Q24" s="388"/>
      <c r="R24" s="388"/>
      <c r="S24" s="388"/>
    </row>
    <row r="25" spans="1:19" x14ac:dyDescent="0.25">
      <c r="B25" s="232"/>
      <c r="C25" s="232"/>
      <c r="D25" s="232"/>
      <c r="E25" s="232"/>
      <c r="F25" s="232"/>
      <c r="G25" s="232"/>
      <c r="H25" s="232"/>
      <c r="I25" s="232"/>
      <c r="J25" s="232"/>
      <c r="K25" s="229"/>
      <c r="L25" s="232"/>
      <c r="M25" s="232"/>
      <c r="N25" s="232"/>
      <c r="O25" s="232"/>
      <c r="P25" s="232"/>
      <c r="Q25" s="232"/>
      <c r="R25" s="232"/>
      <c r="S25" s="232"/>
    </row>
    <row r="26" spans="1:19" s="3" customFormat="1" x14ac:dyDescent="0.25">
      <c r="A26" s="107" t="s">
        <v>393</v>
      </c>
      <c r="B26" s="233">
        <v>15189971</v>
      </c>
      <c r="C26" s="233"/>
      <c r="D26" s="233">
        <v>0</v>
      </c>
      <c r="E26" s="233">
        <v>0</v>
      </c>
      <c r="F26" s="233">
        <v>0</v>
      </c>
      <c r="G26" s="233">
        <v>0</v>
      </c>
      <c r="H26" s="233">
        <v>0</v>
      </c>
      <c r="I26" s="233">
        <v>0</v>
      </c>
      <c r="J26" s="233">
        <v>0</v>
      </c>
      <c r="K26" s="233">
        <v>0</v>
      </c>
      <c r="L26" s="233">
        <v>0</v>
      </c>
      <c r="M26" s="233">
        <v>0</v>
      </c>
      <c r="N26" s="233">
        <v>0</v>
      </c>
      <c r="O26" s="233">
        <v>0</v>
      </c>
      <c r="P26" s="233">
        <v>0</v>
      </c>
      <c r="Q26" s="233">
        <v>3060850</v>
      </c>
      <c r="R26" s="233">
        <v>12129121</v>
      </c>
      <c r="S26" s="233">
        <v>0</v>
      </c>
    </row>
    <row r="27" spans="1:19" x14ac:dyDescent="0.25">
      <c r="A27" s="105" t="s">
        <v>394</v>
      </c>
      <c r="B27" s="227">
        <v>483776489</v>
      </c>
      <c r="C27" s="227"/>
      <c r="D27" s="227">
        <v>262082439</v>
      </c>
      <c r="E27" s="227">
        <v>9545916</v>
      </c>
      <c r="F27" s="227">
        <v>147893473</v>
      </c>
      <c r="G27" s="227">
        <v>23220209</v>
      </c>
      <c r="H27" s="227">
        <v>6270000</v>
      </c>
      <c r="I27" s="456"/>
      <c r="J27" s="456"/>
      <c r="K27" s="456"/>
      <c r="L27" s="456"/>
      <c r="M27" s="456"/>
      <c r="N27" s="227">
        <v>2000000</v>
      </c>
      <c r="O27" s="227">
        <v>0</v>
      </c>
      <c r="P27" s="227">
        <v>567206</v>
      </c>
      <c r="Q27" s="227">
        <v>3060850</v>
      </c>
      <c r="R27" s="227">
        <v>19863444</v>
      </c>
      <c r="S27" s="227">
        <v>0</v>
      </c>
    </row>
    <row r="28" spans="1:19" x14ac:dyDescent="0.25">
      <c r="B28" s="232"/>
      <c r="C28" s="232"/>
      <c r="D28" s="232"/>
      <c r="E28" s="232"/>
      <c r="F28" s="232"/>
      <c r="G28" s="232"/>
      <c r="H28" s="232"/>
      <c r="I28" s="232"/>
      <c r="J28" s="232"/>
      <c r="K28" s="232"/>
      <c r="L28" s="232"/>
      <c r="M28" s="232"/>
      <c r="N28" s="232"/>
      <c r="O28" s="232"/>
      <c r="P28" s="232"/>
      <c r="Q28" s="232"/>
      <c r="R28" s="232"/>
      <c r="S28" s="232"/>
    </row>
    <row r="29" spans="1:19" s="3" customFormat="1" x14ac:dyDescent="0.25">
      <c r="A29" s="3" t="s">
        <v>395</v>
      </c>
      <c r="B29" s="234">
        <v>0</v>
      </c>
      <c r="C29" s="235"/>
      <c r="D29" s="234">
        <v>0</v>
      </c>
      <c r="E29" s="234">
        <v>0</v>
      </c>
      <c r="F29" s="236">
        <v>0</v>
      </c>
      <c r="G29" s="236">
        <v>0</v>
      </c>
      <c r="H29" s="234">
        <v>0</v>
      </c>
      <c r="I29" s="234">
        <v>0</v>
      </c>
      <c r="J29" s="234">
        <v>0</v>
      </c>
      <c r="K29" s="234">
        <v>0</v>
      </c>
      <c r="L29" s="234">
        <v>0</v>
      </c>
      <c r="M29" s="234">
        <v>0</v>
      </c>
      <c r="N29" s="234">
        <v>0</v>
      </c>
      <c r="O29" s="234">
        <v>35000</v>
      </c>
      <c r="P29" s="234">
        <v>0</v>
      </c>
      <c r="Q29" s="234">
        <v>0</v>
      </c>
      <c r="R29" s="234">
        <v>-35000</v>
      </c>
      <c r="S29" s="234">
        <v>0</v>
      </c>
    </row>
    <row r="31" spans="1:19" x14ac:dyDescent="0.25">
      <c r="A31" t="s">
        <v>396</v>
      </c>
    </row>
    <row r="32" spans="1:19" ht="30" x14ac:dyDescent="0.25">
      <c r="A32" s="276" t="s">
        <v>397</v>
      </c>
      <c r="B32" s="108"/>
      <c r="D32" s="295"/>
    </row>
    <row r="33" spans="1:2" x14ac:dyDescent="0.25">
      <c r="A33" s="8" t="s">
        <v>398</v>
      </c>
    </row>
    <row r="34" spans="1:2" x14ac:dyDescent="0.25">
      <c r="A34" t="s">
        <v>399</v>
      </c>
      <c r="B34" s="109"/>
    </row>
    <row r="35" spans="1:2" x14ac:dyDescent="0.25">
      <c r="A35" t="s">
        <v>399</v>
      </c>
    </row>
  </sheetData>
  <mergeCells count="4">
    <mergeCell ref="D3:S3"/>
    <mergeCell ref="Q21:Q24"/>
    <mergeCell ref="S21:S24"/>
    <mergeCell ref="R21:R24"/>
  </mergeCells>
  <pageMargins left="0.25" right="0.25" top="0.75" bottom="0.75" header="0.3" footer="0.3"/>
  <pageSetup scale="57" fitToWidth="0" orientation="landscape" horizontalDpi="1200" verticalDpi="1200" r:id="rId1"/>
  <headerFooter>
    <oddHeader>&amp;L&amp;"-,Bold"&amp;KFF0000CONFIDENTIAL</oddHeader>
    <oddFooter>&amp;L&amp;9OneCare Vermont FY 2023 ACO Budget Submission&amp;R&amp;9&amp;P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T37"/>
  <sheetViews>
    <sheetView zoomScaleNormal="100" workbookViewId="0">
      <selection activeCell="Q20" sqref="Q20:Q21"/>
    </sheetView>
  </sheetViews>
  <sheetFormatPr defaultColWidth="9.140625" defaultRowHeight="15" x14ac:dyDescent="0.25"/>
  <cols>
    <col min="1" max="1" width="49.5703125" bestFit="1" customWidth="1"/>
    <col min="2" max="17" width="15.7109375" customWidth="1"/>
  </cols>
  <sheetData>
    <row r="1" spans="1:46" s="190" customFormat="1" ht="16.5" x14ac:dyDescent="0.3">
      <c r="A1" s="119" t="s">
        <v>357</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row>
    <row r="2" spans="1:46" s="190" customFormat="1" ht="16.5" x14ac:dyDescent="0.3">
      <c r="A2" s="119" t="s">
        <v>400</v>
      </c>
      <c r="B2" s="122"/>
      <c r="C2" s="198"/>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row>
    <row r="3" spans="1:46" ht="16.5" x14ac:dyDescent="0.3">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row>
    <row r="5" spans="1:46" x14ac:dyDescent="0.25">
      <c r="A5" s="117" t="s">
        <v>401</v>
      </c>
      <c r="B5" s="112" t="s">
        <v>241</v>
      </c>
      <c r="C5" s="112" t="s">
        <v>242</v>
      </c>
      <c r="D5" s="112" t="s">
        <v>243</v>
      </c>
      <c r="E5" s="112" t="s">
        <v>244</v>
      </c>
      <c r="F5" s="112" t="s">
        <v>245</v>
      </c>
      <c r="G5" s="112" t="s">
        <v>246</v>
      </c>
      <c r="H5" s="112" t="s">
        <v>247</v>
      </c>
      <c r="I5" s="112" t="s">
        <v>248</v>
      </c>
      <c r="J5" s="112" t="s">
        <v>249</v>
      </c>
      <c r="K5" s="112" t="s">
        <v>114</v>
      </c>
      <c r="L5" s="112" t="s">
        <v>117</v>
      </c>
      <c r="M5" s="112" t="s">
        <v>251</v>
      </c>
      <c r="N5" s="112" t="s">
        <v>252</v>
      </c>
      <c r="O5" s="112" t="s">
        <v>253</v>
      </c>
      <c r="P5" s="112" t="s">
        <v>254</v>
      </c>
      <c r="Q5" s="111" t="s">
        <v>402</v>
      </c>
    </row>
    <row r="6" spans="1:46" x14ac:dyDescent="0.25">
      <c r="A6" s="118" t="s">
        <v>15</v>
      </c>
      <c r="B6" s="237">
        <v>23062869</v>
      </c>
      <c r="C6" s="237">
        <v>41125029</v>
      </c>
      <c r="D6" s="237">
        <v>10261756</v>
      </c>
      <c r="E6" s="237">
        <v>126810121</v>
      </c>
      <c r="F6" s="237">
        <v>0</v>
      </c>
      <c r="G6" s="237">
        <v>13141661</v>
      </c>
      <c r="H6" s="237">
        <v>0</v>
      </c>
      <c r="I6" s="237">
        <v>250954</v>
      </c>
      <c r="J6" s="237">
        <v>151763</v>
      </c>
      <c r="K6" s="237">
        <v>38734149</v>
      </c>
      <c r="L6" s="237">
        <v>112298</v>
      </c>
      <c r="M6" s="237">
        <v>10959920</v>
      </c>
      <c r="N6" s="237">
        <v>310120</v>
      </c>
      <c r="O6" s="237">
        <v>0</v>
      </c>
      <c r="P6" s="237">
        <v>268098</v>
      </c>
      <c r="Q6" s="238">
        <v>265188738</v>
      </c>
    </row>
    <row r="7" spans="1:46" x14ac:dyDescent="0.25">
      <c r="A7" s="8" t="s">
        <v>403</v>
      </c>
      <c r="B7" s="239">
        <v>22551120</v>
      </c>
      <c r="C7" s="239">
        <v>40310753</v>
      </c>
      <c r="D7" s="239">
        <v>9923501</v>
      </c>
      <c r="E7" s="239">
        <v>125187212</v>
      </c>
      <c r="F7" s="239">
        <v>0</v>
      </c>
      <c r="G7" s="239">
        <v>12793541</v>
      </c>
      <c r="H7" s="239">
        <v>0</v>
      </c>
      <c r="I7" s="239">
        <v>0</v>
      </c>
      <c r="J7" s="239">
        <v>0</v>
      </c>
      <c r="K7" s="239">
        <v>38390822</v>
      </c>
      <c r="L7" s="239">
        <v>0</v>
      </c>
      <c r="M7" s="239">
        <v>10699251</v>
      </c>
      <c r="N7" s="239">
        <v>0</v>
      </c>
      <c r="O7" s="239">
        <v>0</v>
      </c>
      <c r="P7" s="239">
        <v>0</v>
      </c>
      <c r="Q7" s="240">
        <v>259856200</v>
      </c>
    </row>
    <row r="8" spans="1:46" x14ac:dyDescent="0.25">
      <c r="A8" s="8" t="s">
        <v>404</v>
      </c>
      <c r="B8" s="239">
        <v>205029</v>
      </c>
      <c r="C8" s="239">
        <v>390336</v>
      </c>
      <c r="D8" s="239">
        <v>135774</v>
      </c>
      <c r="E8" s="239">
        <v>538251</v>
      </c>
      <c r="F8" s="239">
        <v>0</v>
      </c>
      <c r="G8" s="239">
        <v>103797</v>
      </c>
      <c r="H8" s="239">
        <v>0</v>
      </c>
      <c r="I8" s="239">
        <v>0</v>
      </c>
      <c r="J8" s="239">
        <v>0</v>
      </c>
      <c r="K8" s="239">
        <v>12939</v>
      </c>
      <c r="L8" s="239">
        <v>0</v>
      </c>
      <c r="M8" s="239">
        <v>6099</v>
      </c>
      <c r="N8" s="239">
        <v>109155</v>
      </c>
      <c r="O8" s="239">
        <v>0</v>
      </c>
      <c r="P8" s="239">
        <v>91257</v>
      </c>
      <c r="Q8" s="240">
        <v>1592637</v>
      </c>
    </row>
    <row r="9" spans="1:46" x14ac:dyDescent="0.25">
      <c r="A9" s="8" t="s">
        <v>405</v>
      </c>
      <c r="B9" s="239">
        <v>0</v>
      </c>
      <c r="C9" s="239">
        <v>0</v>
      </c>
      <c r="D9" s="239">
        <v>0</v>
      </c>
      <c r="E9" s="239">
        <v>0</v>
      </c>
      <c r="F9" s="239">
        <v>0</v>
      </c>
      <c r="G9" s="239">
        <v>0</v>
      </c>
      <c r="H9" s="239">
        <v>0</v>
      </c>
      <c r="I9" s="239">
        <v>0</v>
      </c>
      <c r="J9" s="239">
        <v>0</v>
      </c>
      <c r="K9" s="239">
        <v>0</v>
      </c>
      <c r="L9" s="239">
        <v>0</v>
      </c>
      <c r="M9" s="239">
        <v>0</v>
      </c>
      <c r="N9" s="239">
        <v>0</v>
      </c>
      <c r="O9" s="239">
        <v>0</v>
      </c>
      <c r="P9" s="239">
        <v>0</v>
      </c>
      <c r="Q9" s="240">
        <v>0</v>
      </c>
    </row>
    <row r="10" spans="1:46" x14ac:dyDescent="0.25">
      <c r="A10" s="8" t="s">
        <v>406</v>
      </c>
      <c r="B10" s="239">
        <v>222586</v>
      </c>
      <c r="C10" s="239">
        <v>274849</v>
      </c>
      <c r="D10" s="239">
        <v>143502</v>
      </c>
      <c r="E10" s="239">
        <v>773820</v>
      </c>
      <c r="F10" s="239">
        <v>0</v>
      </c>
      <c r="G10" s="239">
        <v>166581</v>
      </c>
      <c r="H10" s="239">
        <v>0</v>
      </c>
      <c r="I10" s="239">
        <v>148601</v>
      </c>
      <c r="J10" s="239">
        <v>83856</v>
      </c>
      <c r="K10" s="239">
        <v>330388</v>
      </c>
      <c r="L10" s="239">
        <v>112298</v>
      </c>
      <c r="M10" s="239">
        <v>216113</v>
      </c>
      <c r="N10" s="239">
        <v>139397</v>
      </c>
      <c r="O10" s="239">
        <v>0</v>
      </c>
      <c r="P10" s="239">
        <v>130258</v>
      </c>
      <c r="Q10" s="240">
        <v>2742249</v>
      </c>
    </row>
    <row r="11" spans="1:46" x14ac:dyDescent="0.25">
      <c r="A11" s="8" t="s">
        <v>407</v>
      </c>
      <c r="B11" s="239">
        <v>84134</v>
      </c>
      <c r="C11" s="239">
        <v>149091</v>
      </c>
      <c r="D11" s="239">
        <v>58979</v>
      </c>
      <c r="E11" s="239">
        <v>310838</v>
      </c>
      <c r="F11" s="239">
        <v>0</v>
      </c>
      <c r="G11" s="239">
        <v>77742</v>
      </c>
      <c r="H11" s="239">
        <v>0</v>
      </c>
      <c r="I11" s="239">
        <v>102353</v>
      </c>
      <c r="J11" s="239">
        <v>67908</v>
      </c>
      <c r="K11" s="239">
        <v>0</v>
      </c>
      <c r="L11" s="239">
        <v>0</v>
      </c>
      <c r="M11" s="239">
        <v>38457</v>
      </c>
      <c r="N11" s="239">
        <v>61567</v>
      </c>
      <c r="O11" s="239">
        <v>0</v>
      </c>
      <c r="P11" s="239">
        <v>46583</v>
      </c>
      <c r="Q11" s="240">
        <v>997652</v>
      </c>
    </row>
    <row r="12" spans="1:46" x14ac:dyDescent="0.25">
      <c r="A12" s="118" t="s">
        <v>211</v>
      </c>
      <c r="B12" s="237">
        <v>7987183</v>
      </c>
      <c r="C12" s="237">
        <v>11175853</v>
      </c>
      <c r="D12" s="237">
        <v>3526916</v>
      </c>
      <c r="E12" s="237">
        <v>60168945</v>
      </c>
      <c r="F12" s="237">
        <v>105393</v>
      </c>
      <c r="G12" s="237">
        <v>5643206</v>
      </c>
      <c r="H12" s="237">
        <v>4647093</v>
      </c>
      <c r="I12" s="237">
        <v>8626339</v>
      </c>
      <c r="J12" s="237">
        <v>3013421</v>
      </c>
      <c r="K12" s="237">
        <v>16541478</v>
      </c>
      <c r="L12" s="237">
        <v>3307275</v>
      </c>
      <c r="M12" s="237">
        <v>9871875</v>
      </c>
      <c r="N12" s="237">
        <v>7787119</v>
      </c>
      <c r="O12" s="237">
        <v>0</v>
      </c>
      <c r="P12" s="237">
        <v>1856052</v>
      </c>
      <c r="Q12" s="238">
        <v>144258149</v>
      </c>
    </row>
    <row r="13" spans="1:46" x14ac:dyDescent="0.25">
      <c r="A13" s="8" t="s">
        <v>403</v>
      </c>
      <c r="B13" s="239">
        <v>7752913</v>
      </c>
      <c r="C13" s="239">
        <v>10829008</v>
      </c>
      <c r="D13" s="239">
        <v>3460568</v>
      </c>
      <c r="E13" s="239">
        <v>59755467</v>
      </c>
      <c r="F13" s="239">
        <v>0</v>
      </c>
      <c r="G13" s="239">
        <v>5487425</v>
      </c>
      <c r="H13" s="239">
        <v>4647093</v>
      </c>
      <c r="I13" s="239">
        <v>8352454</v>
      </c>
      <c r="J13" s="239">
        <v>3013421</v>
      </c>
      <c r="K13" s="239">
        <v>16541478</v>
      </c>
      <c r="L13" s="239">
        <v>3307275</v>
      </c>
      <c r="M13" s="239">
        <v>9871875</v>
      </c>
      <c r="N13" s="239">
        <v>7588930</v>
      </c>
      <c r="O13" s="239">
        <v>0</v>
      </c>
      <c r="P13" s="239">
        <v>1770438</v>
      </c>
      <c r="Q13" s="240">
        <v>142378346</v>
      </c>
    </row>
    <row r="14" spans="1:46" x14ac:dyDescent="0.25">
      <c r="A14" s="8" t="s">
        <v>404</v>
      </c>
      <c r="B14" s="239">
        <v>234270</v>
      </c>
      <c r="C14" s="239">
        <v>346845</v>
      </c>
      <c r="D14" s="239">
        <v>66348</v>
      </c>
      <c r="E14" s="239">
        <v>413478</v>
      </c>
      <c r="F14" s="239">
        <v>105393</v>
      </c>
      <c r="G14" s="239">
        <v>155781</v>
      </c>
      <c r="H14" s="239">
        <v>0</v>
      </c>
      <c r="I14" s="239">
        <v>273885</v>
      </c>
      <c r="J14" s="239">
        <v>0</v>
      </c>
      <c r="K14" s="239">
        <v>0</v>
      </c>
      <c r="L14" s="239">
        <v>0</v>
      </c>
      <c r="M14" s="239">
        <v>0</v>
      </c>
      <c r="N14" s="239">
        <v>198189</v>
      </c>
      <c r="O14" s="239">
        <v>0</v>
      </c>
      <c r="P14" s="239">
        <v>85614</v>
      </c>
      <c r="Q14" s="240">
        <v>1879803</v>
      </c>
    </row>
    <row r="15" spans="1:46" x14ac:dyDescent="0.25">
      <c r="A15" s="8" t="s">
        <v>405</v>
      </c>
      <c r="B15" s="239">
        <v>0</v>
      </c>
      <c r="C15" s="239">
        <v>0</v>
      </c>
      <c r="D15" s="239">
        <v>0</v>
      </c>
      <c r="E15" s="239">
        <v>0</v>
      </c>
      <c r="F15" s="239">
        <v>0</v>
      </c>
      <c r="G15" s="239">
        <v>0</v>
      </c>
      <c r="H15" s="239">
        <v>0</v>
      </c>
      <c r="I15" s="239">
        <v>0</v>
      </c>
      <c r="J15" s="239">
        <v>0</v>
      </c>
      <c r="K15" s="239">
        <v>0</v>
      </c>
      <c r="L15" s="239">
        <v>0</v>
      </c>
      <c r="M15" s="239">
        <v>0</v>
      </c>
      <c r="N15" s="239">
        <v>0</v>
      </c>
      <c r="O15" s="239">
        <v>0</v>
      </c>
      <c r="P15" s="239">
        <v>0</v>
      </c>
      <c r="Q15" s="240">
        <v>0</v>
      </c>
    </row>
    <row r="16" spans="1:46" x14ac:dyDescent="0.25">
      <c r="A16" s="118" t="s">
        <v>212</v>
      </c>
      <c r="B16" s="237">
        <v>1600850</v>
      </c>
      <c r="C16" s="237">
        <v>2101678</v>
      </c>
      <c r="D16" s="237">
        <v>1205832</v>
      </c>
      <c r="E16" s="237">
        <v>7905283</v>
      </c>
      <c r="F16" s="237">
        <v>0</v>
      </c>
      <c r="G16" s="237">
        <v>632066</v>
      </c>
      <c r="H16" s="237">
        <v>961403</v>
      </c>
      <c r="I16" s="237">
        <v>1314429</v>
      </c>
      <c r="J16" s="237">
        <v>794707</v>
      </c>
      <c r="K16" s="237">
        <v>2864010</v>
      </c>
      <c r="L16" s="237">
        <v>511958</v>
      </c>
      <c r="M16" s="237">
        <v>1188577</v>
      </c>
      <c r="N16" s="237">
        <v>1463538</v>
      </c>
      <c r="O16" s="237">
        <v>0</v>
      </c>
      <c r="P16" s="237">
        <v>179610</v>
      </c>
      <c r="Q16" s="238">
        <v>22723941</v>
      </c>
    </row>
    <row r="17" spans="1:17" x14ac:dyDescent="0.25">
      <c r="A17" s="8" t="s">
        <v>403</v>
      </c>
      <c r="B17" s="239">
        <v>1600850</v>
      </c>
      <c r="C17" s="239">
        <v>2101678</v>
      </c>
      <c r="D17" s="239">
        <v>1205832</v>
      </c>
      <c r="E17" s="239">
        <v>7905283</v>
      </c>
      <c r="F17" s="239">
        <v>0</v>
      </c>
      <c r="G17" s="239">
        <v>632066</v>
      </c>
      <c r="H17" s="239">
        <v>961403</v>
      </c>
      <c r="I17" s="239">
        <v>1314429</v>
      </c>
      <c r="J17" s="239">
        <v>794707</v>
      </c>
      <c r="K17" s="239">
        <v>2864010</v>
      </c>
      <c r="L17" s="239">
        <v>511958</v>
      </c>
      <c r="M17" s="239">
        <v>1188577</v>
      </c>
      <c r="N17" s="239">
        <v>1463538</v>
      </c>
      <c r="O17" s="239">
        <v>0</v>
      </c>
      <c r="P17" s="239">
        <v>179610</v>
      </c>
      <c r="Q17" s="240">
        <v>22723941</v>
      </c>
    </row>
    <row r="18" spans="1:17" x14ac:dyDescent="0.25">
      <c r="A18" s="8" t="s">
        <v>404</v>
      </c>
      <c r="B18" s="239">
        <v>0</v>
      </c>
      <c r="C18" s="239">
        <v>0</v>
      </c>
      <c r="D18" s="239">
        <v>0</v>
      </c>
      <c r="E18" s="239">
        <v>0</v>
      </c>
      <c r="F18" s="239">
        <v>0</v>
      </c>
      <c r="G18" s="239">
        <v>0</v>
      </c>
      <c r="H18" s="239">
        <v>0</v>
      </c>
      <c r="I18" s="239">
        <v>0</v>
      </c>
      <c r="J18" s="239">
        <v>0</v>
      </c>
      <c r="K18" s="239">
        <v>0</v>
      </c>
      <c r="L18" s="239">
        <v>0</v>
      </c>
      <c r="M18" s="239">
        <v>0</v>
      </c>
      <c r="N18" s="239">
        <v>0</v>
      </c>
      <c r="O18" s="239">
        <v>0</v>
      </c>
      <c r="P18" s="239">
        <v>0</v>
      </c>
      <c r="Q18" s="240">
        <v>0</v>
      </c>
    </row>
    <row r="19" spans="1:17" x14ac:dyDescent="0.25">
      <c r="A19" s="8" t="s">
        <v>408</v>
      </c>
      <c r="B19" s="239">
        <v>0</v>
      </c>
      <c r="C19" s="239">
        <v>0</v>
      </c>
      <c r="D19" s="239">
        <v>0</v>
      </c>
      <c r="E19" s="239">
        <v>0</v>
      </c>
      <c r="F19" s="239">
        <v>0</v>
      </c>
      <c r="G19" s="239">
        <v>0</v>
      </c>
      <c r="H19" s="239">
        <v>0</v>
      </c>
      <c r="I19" s="239">
        <v>0</v>
      </c>
      <c r="J19" s="239">
        <v>0</v>
      </c>
      <c r="K19" s="239">
        <v>0</v>
      </c>
      <c r="L19" s="239">
        <v>0</v>
      </c>
      <c r="M19" s="239">
        <v>0</v>
      </c>
      <c r="N19" s="239">
        <v>0</v>
      </c>
      <c r="O19" s="239">
        <v>0</v>
      </c>
      <c r="P19" s="239">
        <v>0</v>
      </c>
      <c r="Q19" s="240">
        <v>0</v>
      </c>
    </row>
    <row r="20" spans="1:17" x14ac:dyDescent="0.25">
      <c r="A20" s="118" t="s">
        <v>17</v>
      </c>
      <c r="B20" s="441"/>
      <c r="C20" s="237">
        <v>121524</v>
      </c>
      <c r="D20" s="237">
        <v>21489</v>
      </c>
      <c r="E20" s="237">
        <v>132069</v>
      </c>
      <c r="F20" s="237">
        <v>36993</v>
      </c>
      <c r="G20" s="237">
        <v>39558</v>
      </c>
      <c r="H20" s="237">
        <v>399</v>
      </c>
      <c r="I20" s="237">
        <v>24282</v>
      </c>
      <c r="J20" s="237">
        <v>0</v>
      </c>
      <c r="K20" s="237">
        <v>57</v>
      </c>
      <c r="L20" s="237">
        <v>114</v>
      </c>
      <c r="M20" s="237">
        <v>0</v>
      </c>
      <c r="N20" s="237">
        <v>27531</v>
      </c>
      <c r="O20" s="237">
        <v>0</v>
      </c>
      <c r="P20" s="237">
        <v>0</v>
      </c>
      <c r="Q20" s="461"/>
    </row>
    <row r="21" spans="1:17" x14ac:dyDescent="0.25">
      <c r="A21" s="8" t="s">
        <v>403</v>
      </c>
      <c r="B21" s="441"/>
      <c r="C21" s="239">
        <v>0</v>
      </c>
      <c r="D21" s="239">
        <v>0</v>
      </c>
      <c r="E21" s="239">
        <v>0</v>
      </c>
      <c r="F21" s="239">
        <v>0</v>
      </c>
      <c r="G21" s="239">
        <v>0</v>
      </c>
      <c r="H21" s="239">
        <v>0</v>
      </c>
      <c r="I21" s="239">
        <v>0</v>
      </c>
      <c r="J21" s="239">
        <v>0</v>
      </c>
      <c r="K21" s="239">
        <v>0</v>
      </c>
      <c r="L21" s="239">
        <v>0</v>
      </c>
      <c r="M21" s="239">
        <v>0</v>
      </c>
      <c r="N21" s="239">
        <v>0</v>
      </c>
      <c r="O21" s="239">
        <v>0</v>
      </c>
      <c r="P21" s="239">
        <v>0</v>
      </c>
      <c r="Q21" s="461"/>
    </row>
    <row r="22" spans="1:17" x14ac:dyDescent="0.25">
      <c r="A22" s="8" t="s">
        <v>404</v>
      </c>
      <c r="B22" s="239">
        <v>54606</v>
      </c>
      <c r="C22" s="239">
        <v>121524</v>
      </c>
      <c r="D22" s="239">
        <v>21489</v>
      </c>
      <c r="E22" s="239">
        <v>132069</v>
      </c>
      <c r="F22" s="239">
        <v>36993</v>
      </c>
      <c r="G22" s="239">
        <v>39558</v>
      </c>
      <c r="H22" s="239">
        <v>399</v>
      </c>
      <c r="I22" s="239">
        <v>24282</v>
      </c>
      <c r="J22" s="239">
        <v>0</v>
      </c>
      <c r="K22" s="239">
        <v>57</v>
      </c>
      <c r="L22" s="239">
        <v>114</v>
      </c>
      <c r="M22" s="239">
        <v>0</v>
      </c>
      <c r="N22" s="239">
        <v>27531</v>
      </c>
      <c r="O22" s="239">
        <v>0</v>
      </c>
      <c r="P22" s="239">
        <v>0</v>
      </c>
      <c r="Q22" s="240">
        <v>458622</v>
      </c>
    </row>
    <row r="23" spans="1:17" x14ac:dyDescent="0.25">
      <c r="A23" s="8" t="s">
        <v>405</v>
      </c>
      <c r="B23" s="239">
        <v>0</v>
      </c>
      <c r="C23" s="239">
        <v>0</v>
      </c>
      <c r="D23" s="239">
        <v>0</v>
      </c>
      <c r="E23" s="239">
        <v>0</v>
      </c>
      <c r="F23" s="239">
        <v>0</v>
      </c>
      <c r="G23" s="239">
        <v>0</v>
      </c>
      <c r="H23" s="239">
        <v>0</v>
      </c>
      <c r="I23" s="239">
        <v>0</v>
      </c>
      <c r="J23" s="239">
        <v>0</v>
      </c>
      <c r="K23" s="239">
        <v>0</v>
      </c>
      <c r="L23" s="239">
        <v>0</v>
      </c>
      <c r="M23" s="239">
        <v>0</v>
      </c>
      <c r="N23" s="239">
        <v>0</v>
      </c>
      <c r="O23" s="239">
        <v>0</v>
      </c>
      <c r="P23" s="239">
        <v>0</v>
      </c>
      <c r="Q23" s="240">
        <v>0</v>
      </c>
    </row>
    <row r="24" spans="1:17" x14ac:dyDescent="0.25">
      <c r="A24" s="118" t="s">
        <v>169</v>
      </c>
      <c r="B24" s="237">
        <v>61884</v>
      </c>
      <c r="C24" s="237">
        <v>497748</v>
      </c>
      <c r="D24" s="237">
        <v>33840</v>
      </c>
      <c r="E24" s="237">
        <v>712413</v>
      </c>
      <c r="F24" s="237">
        <v>42612</v>
      </c>
      <c r="G24" s="237">
        <v>99966</v>
      </c>
      <c r="H24" s="237">
        <v>0</v>
      </c>
      <c r="I24" s="237">
        <v>90378</v>
      </c>
      <c r="J24" s="237">
        <v>0</v>
      </c>
      <c r="K24" s="237">
        <v>4371</v>
      </c>
      <c r="L24" s="237">
        <v>1887</v>
      </c>
      <c r="M24" s="237">
        <v>1422</v>
      </c>
      <c r="N24" s="237">
        <v>66930</v>
      </c>
      <c r="O24" s="237">
        <v>0</v>
      </c>
      <c r="P24" s="237">
        <v>0</v>
      </c>
      <c r="Q24" s="238">
        <v>1613451</v>
      </c>
    </row>
    <row r="25" spans="1:17" x14ac:dyDescent="0.25">
      <c r="A25" s="8" t="s">
        <v>403</v>
      </c>
      <c r="B25" s="239">
        <v>0</v>
      </c>
      <c r="C25" s="239">
        <v>0</v>
      </c>
      <c r="D25" s="239">
        <v>0</v>
      </c>
      <c r="E25" s="239">
        <v>0</v>
      </c>
      <c r="F25" s="239">
        <v>0</v>
      </c>
      <c r="G25" s="239">
        <v>0</v>
      </c>
      <c r="H25" s="239">
        <v>0</v>
      </c>
      <c r="I25" s="239">
        <v>0</v>
      </c>
      <c r="J25" s="239">
        <v>0</v>
      </c>
      <c r="K25" s="239">
        <v>0</v>
      </c>
      <c r="L25" s="239">
        <v>0</v>
      </c>
      <c r="M25" s="239">
        <v>0</v>
      </c>
      <c r="N25" s="239">
        <v>0</v>
      </c>
      <c r="O25" s="239">
        <v>0</v>
      </c>
      <c r="P25" s="239">
        <v>0</v>
      </c>
      <c r="Q25" s="240">
        <v>0</v>
      </c>
    </row>
    <row r="26" spans="1:17" x14ac:dyDescent="0.25">
      <c r="A26" s="8" t="s">
        <v>404</v>
      </c>
      <c r="B26" s="239">
        <v>61884</v>
      </c>
      <c r="C26" s="239">
        <v>497748</v>
      </c>
      <c r="D26" s="239">
        <v>33840</v>
      </c>
      <c r="E26" s="239">
        <v>712413</v>
      </c>
      <c r="F26" s="239">
        <v>42612</v>
      </c>
      <c r="G26" s="239">
        <v>99966</v>
      </c>
      <c r="H26" s="239">
        <v>0</v>
      </c>
      <c r="I26" s="239">
        <v>90378</v>
      </c>
      <c r="J26" s="239">
        <v>0</v>
      </c>
      <c r="K26" s="239">
        <v>4371</v>
      </c>
      <c r="L26" s="239">
        <v>1887</v>
      </c>
      <c r="M26" s="239">
        <v>1422</v>
      </c>
      <c r="N26" s="239">
        <v>66930</v>
      </c>
      <c r="O26" s="239">
        <v>0</v>
      </c>
      <c r="P26" s="239">
        <v>0</v>
      </c>
      <c r="Q26" s="240">
        <v>1613451</v>
      </c>
    </row>
    <row r="27" spans="1:17" x14ac:dyDescent="0.25">
      <c r="A27" s="8" t="s">
        <v>405</v>
      </c>
      <c r="B27" s="239">
        <v>0</v>
      </c>
      <c r="C27" s="239">
        <v>0</v>
      </c>
      <c r="D27" s="239">
        <v>0</v>
      </c>
      <c r="E27" s="239">
        <v>0</v>
      </c>
      <c r="F27" s="239">
        <v>0</v>
      </c>
      <c r="G27" s="239">
        <v>0</v>
      </c>
      <c r="H27" s="239">
        <v>0</v>
      </c>
      <c r="I27" s="239">
        <v>0</v>
      </c>
      <c r="J27" s="239">
        <v>0</v>
      </c>
      <c r="K27" s="239">
        <v>0</v>
      </c>
      <c r="L27" s="239">
        <v>0</v>
      </c>
      <c r="M27" s="239">
        <v>0</v>
      </c>
      <c r="N27" s="239">
        <v>0</v>
      </c>
      <c r="O27" s="239">
        <v>0</v>
      </c>
      <c r="P27" s="239">
        <v>0</v>
      </c>
      <c r="Q27" s="240">
        <v>0</v>
      </c>
    </row>
    <row r="28" spans="1:17" x14ac:dyDescent="0.25">
      <c r="A28" s="118" t="s">
        <v>18</v>
      </c>
      <c r="B28" s="237">
        <v>39957</v>
      </c>
      <c r="C28" s="237">
        <v>39957</v>
      </c>
      <c r="D28" s="237">
        <v>12597</v>
      </c>
      <c r="E28" s="237">
        <v>66519</v>
      </c>
      <c r="F28" s="237">
        <v>16074</v>
      </c>
      <c r="G28" s="237">
        <v>22401</v>
      </c>
      <c r="H28" s="237">
        <v>570</v>
      </c>
      <c r="I28" s="237">
        <v>15162</v>
      </c>
      <c r="J28" s="237">
        <v>1539</v>
      </c>
      <c r="K28" s="237">
        <v>2622</v>
      </c>
      <c r="L28" s="237">
        <v>684</v>
      </c>
      <c r="M28" s="237">
        <v>513</v>
      </c>
      <c r="N28" s="237">
        <v>5928</v>
      </c>
      <c r="O28" s="237">
        <v>0</v>
      </c>
      <c r="P28" s="237">
        <v>0</v>
      </c>
      <c r="Q28" s="238">
        <v>224523</v>
      </c>
    </row>
    <row r="29" spans="1:17" x14ac:dyDescent="0.25">
      <c r="A29" s="8" t="s">
        <v>403</v>
      </c>
      <c r="B29" s="239">
        <v>0</v>
      </c>
      <c r="C29" s="239">
        <v>0</v>
      </c>
      <c r="D29" s="239">
        <v>0</v>
      </c>
      <c r="E29" s="239">
        <v>0</v>
      </c>
      <c r="F29" s="239">
        <v>0</v>
      </c>
      <c r="G29" s="239">
        <v>0</v>
      </c>
      <c r="H29" s="239">
        <v>0</v>
      </c>
      <c r="I29" s="239">
        <v>0</v>
      </c>
      <c r="J29" s="239">
        <v>0</v>
      </c>
      <c r="K29" s="239">
        <v>0</v>
      </c>
      <c r="L29" s="239">
        <v>0</v>
      </c>
      <c r="M29" s="239">
        <v>0</v>
      </c>
      <c r="N29" s="239">
        <v>0</v>
      </c>
      <c r="O29" s="239">
        <v>0</v>
      </c>
      <c r="P29" s="239">
        <v>0</v>
      </c>
      <c r="Q29" s="240">
        <v>0</v>
      </c>
    </row>
    <row r="30" spans="1:17" x14ac:dyDescent="0.25">
      <c r="A30" s="8" t="s">
        <v>404</v>
      </c>
      <c r="B30" s="239">
        <v>39957</v>
      </c>
      <c r="C30" s="239">
        <v>39957</v>
      </c>
      <c r="D30" s="239">
        <v>12597</v>
      </c>
      <c r="E30" s="239">
        <v>66519</v>
      </c>
      <c r="F30" s="239">
        <v>16074</v>
      </c>
      <c r="G30" s="239">
        <v>22401</v>
      </c>
      <c r="H30" s="239">
        <v>570</v>
      </c>
      <c r="I30" s="239">
        <v>15162</v>
      </c>
      <c r="J30" s="239">
        <v>1539</v>
      </c>
      <c r="K30" s="239">
        <v>2622</v>
      </c>
      <c r="L30" s="239">
        <v>684</v>
      </c>
      <c r="M30" s="239">
        <v>513</v>
      </c>
      <c r="N30" s="239">
        <v>5928</v>
      </c>
      <c r="O30" s="239">
        <v>0</v>
      </c>
      <c r="P30" s="239">
        <v>0</v>
      </c>
      <c r="Q30" s="240">
        <v>224523</v>
      </c>
    </row>
    <row r="31" spans="1:17" x14ac:dyDescent="0.25">
      <c r="A31" s="8" t="s">
        <v>405</v>
      </c>
      <c r="B31" s="239">
        <v>0</v>
      </c>
      <c r="C31" s="239">
        <v>0</v>
      </c>
      <c r="D31" s="239">
        <v>0</v>
      </c>
      <c r="E31" s="239">
        <v>0</v>
      </c>
      <c r="F31" s="239">
        <v>0</v>
      </c>
      <c r="G31" s="239">
        <v>0</v>
      </c>
      <c r="H31" s="239">
        <v>0</v>
      </c>
      <c r="I31" s="239">
        <v>0</v>
      </c>
      <c r="J31" s="239">
        <v>0</v>
      </c>
      <c r="K31" s="239">
        <v>0</v>
      </c>
      <c r="L31" s="239">
        <v>0</v>
      </c>
      <c r="M31" s="239">
        <v>0</v>
      </c>
      <c r="N31" s="239">
        <v>0</v>
      </c>
      <c r="O31" s="239">
        <v>0</v>
      </c>
      <c r="P31" s="239">
        <v>0</v>
      </c>
      <c r="Q31" s="240">
        <v>0</v>
      </c>
    </row>
    <row r="32" spans="1:17" x14ac:dyDescent="0.25">
      <c r="A32" s="118" t="s">
        <v>409</v>
      </c>
      <c r="B32" s="237">
        <v>-1546067</v>
      </c>
      <c r="C32" s="237">
        <v>-2724845</v>
      </c>
      <c r="D32" s="237">
        <v>-810017</v>
      </c>
      <c r="E32" s="237">
        <v>-8385533</v>
      </c>
      <c r="F32" s="237">
        <v>-925871</v>
      </c>
      <c r="G32" s="237">
        <v>-820727</v>
      </c>
      <c r="H32" s="237">
        <v>-141869</v>
      </c>
      <c r="I32" s="237">
        <v>-799235</v>
      </c>
      <c r="J32" s="237">
        <v>-242498</v>
      </c>
      <c r="K32" s="237">
        <v>-1330165</v>
      </c>
      <c r="L32" s="237">
        <v>-198217</v>
      </c>
      <c r="M32" s="237">
        <v>-682718</v>
      </c>
      <c r="N32" s="237">
        <v>-768864</v>
      </c>
      <c r="O32" s="237">
        <v>0</v>
      </c>
      <c r="P32" s="237">
        <v>-451818</v>
      </c>
      <c r="Q32" s="238">
        <v>-19828444</v>
      </c>
    </row>
    <row r="33" spans="1:17" x14ac:dyDescent="0.25">
      <c r="A33" s="8" t="s">
        <v>410</v>
      </c>
      <c r="B33" s="239">
        <v>-1546067</v>
      </c>
      <c r="C33" s="239">
        <v>-2724845</v>
      </c>
      <c r="D33" s="239">
        <v>-810017</v>
      </c>
      <c r="E33" s="239">
        <v>-8385533</v>
      </c>
      <c r="F33" s="239">
        <v>-925871</v>
      </c>
      <c r="G33" s="239">
        <v>-820727</v>
      </c>
      <c r="H33" s="239">
        <v>-141869</v>
      </c>
      <c r="I33" s="239">
        <v>-799235</v>
      </c>
      <c r="J33" s="239">
        <v>-242498</v>
      </c>
      <c r="K33" s="239">
        <v>-1330165</v>
      </c>
      <c r="L33" s="239">
        <v>-198217</v>
      </c>
      <c r="M33" s="239">
        <v>-682718</v>
      </c>
      <c r="N33" s="239">
        <v>-768864</v>
      </c>
      <c r="O33" s="239">
        <v>0</v>
      </c>
      <c r="P33" s="239">
        <v>-451818</v>
      </c>
      <c r="Q33" s="240">
        <v>-19828444</v>
      </c>
    </row>
    <row r="34" spans="1:17" ht="15.75" thickBot="1" x14ac:dyDescent="0.3">
      <c r="A34" s="87" t="s">
        <v>411</v>
      </c>
      <c r="B34" s="459"/>
      <c r="C34" s="241">
        <v>52336944</v>
      </c>
      <c r="D34" s="241">
        <v>14252413</v>
      </c>
      <c r="E34" s="241">
        <v>187409818</v>
      </c>
      <c r="F34" s="241">
        <v>-724799</v>
      </c>
      <c r="G34" s="241">
        <v>18758131</v>
      </c>
      <c r="H34" s="241">
        <v>5467596</v>
      </c>
      <c r="I34" s="241">
        <v>9522309</v>
      </c>
      <c r="J34" s="241">
        <v>3718932</v>
      </c>
      <c r="K34" s="241">
        <v>56816522</v>
      </c>
      <c r="L34" s="241">
        <v>3735998</v>
      </c>
      <c r="M34" s="241">
        <v>21339590</v>
      </c>
      <c r="N34" s="241">
        <v>8892302</v>
      </c>
      <c r="O34" s="241" t="s">
        <v>412</v>
      </c>
      <c r="P34" s="241">
        <v>1851942</v>
      </c>
      <c r="Q34" s="460"/>
    </row>
    <row r="35" spans="1:17" ht="15.75" thickTop="1" x14ac:dyDescent="0.25"/>
    <row r="37" spans="1:17" x14ac:dyDescent="0.25">
      <c r="A37" t="s">
        <v>413</v>
      </c>
    </row>
  </sheetData>
  <pageMargins left="0.25" right="0.25" top="0.75" bottom="0.75" header="0.3" footer="0.3"/>
  <pageSetup scale="57" fitToHeight="0" orientation="landscape" horizontalDpi="1200" verticalDpi="1200" r:id="rId1"/>
  <headerFooter>
    <oddHeader>&amp;L&amp;"-,Bold"&amp;KFF0000CONFIDENTIAL</oddHeader>
    <oddFooter>&amp;L&amp;9OneCare Vermont FY 2023 ACO Budget Submission&amp;R&amp;9&amp;P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L25"/>
  <sheetViews>
    <sheetView zoomScaleNormal="100" workbookViewId="0">
      <selection activeCell="B1" sqref="B1"/>
    </sheetView>
  </sheetViews>
  <sheetFormatPr defaultColWidth="9.140625" defaultRowHeight="15" x14ac:dyDescent="0.25"/>
  <cols>
    <col min="1" max="1" width="65.140625" customWidth="1"/>
    <col min="2" max="2" width="20.140625" customWidth="1"/>
  </cols>
  <sheetData>
    <row r="1" spans="1:12" s="120" customFormat="1" ht="16.5" x14ac:dyDescent="0.3">
      <c r="A1" s="119" t="s">
        <v>357</v>
      </c>
      <c r="B1" s="198"/>
      <c r="C1" s="123"/>
      <c r="D1" s="123"/>
      <c r="E1" s="123"/>
      <c r="F1" s="123"/>
      <c r="G1" s="123"/>
      <c r="H1" s="123"/>
      <c r="I1" s="123"/>
      <c r="J1" s="123"/>
      <c r="K1" s="123"/>
      <c r="L1" s="123"/>
    </row>
    <row r="2" spans="1:12" s="120" customFormat="1" ht="16.5" x14ac:dyDescent="0.3">
      <c r="A2" s="119" t="s">
        <v>414</v>
      </c>
      <c r="B2" s="123"/>
      <c r="C2" s="123"/>
      <c r="D2" s="123"/>
      <c r="E2" s="123"/>
      <c r="F2" s="123"/>
      <c r="G2" s="123"/>
      <c r="H2" s="123"/>
      <c r="I2" s="123"/>
      <c r="J2" s="123"/>
      <c r="K2" s="123"/>
      <c r="L2" s="123"/>
    </row>
    <row r="3" spans="1:12" s="120" customFormat="1" ht="16.5" x14ac:dyDescent="0.3">
      <c r="A3" s="119"/>
      <c r="B3" s="123"/>
      <c r="C3" s="123"/>
      <c r="D3" s="123"/>
      <c r="E3" s="123"/>
      <c r="F3" s="123"/>
      <c r="G3" s="123"/>
      <c r="H3" s="123"/>
      <c r="I3" s="123"/>
      <c r="J3" s="123"/>
      <c r="K3" s="123"/>
      <c r="L3" s="123"/>
    </row>
    <row r="4" spans="1:12" ht="30" x14ac:dyDescent="0.25">
      <c r="A4" s="114" t="s">
        <v>415</v>
      </c>
      <c r="B4" s="277" t="s">
        <v>416</v>
      </c>
    </row>
    <row r="5" spans="1:12" x14ac:dyDescent="0.25">
      <c r="A5" s="214"/>
      <c r="B5" s="35"/>
    </row>
    <row r="6" spans="1:12" x14ac:dyDescent="0.25">
      <c r="A6" s="115" t="s">
        <v>417</v>
      </c>
      <c r="B6" s="225">
        <v>0</v>
      </c>
    </row>
    <row r="7" spans="1:12" x14ac:dyDescent="0.25">
      <c r="A7" s="115" t="s">
        <v>418</v>
      </c>
      <c r="B7" s="225">
        <v>0</v>
      </c>
    </row>
    <row r="8" spans="1:12" x14ac:dyDescent="0.25">
      <c r="A8" s="115" t="s">
        <v>419</v>
      </c>
      <c r="B8" s="225">
        <v>491674</v>
      </c>
    </row>
    <row r="9" spans="1:12" x14ac:dyDescent="0.25">
      <c r="A9" s="115" t="s">
        <v>420</v>
      </c>
      <c r="B9" s="225">
        <v>183084</v>
      </c>
    </row>
    <row r="10" spans="1:12" x14ac:dyDescent="0.25">
      <c r="A10" s="115" t="s">
        <v>421</v>
      </c>
      <c r="B10" s="225">
        <v>361504</v>
      </c>
    </row>
    <row r="11" spans="1:12" x14ac:dyDescent="0.25">
      <c r="A11" s="115" t="s">
        <v>422</v>
      </c>
      <c r="B11" s="225">
        <v>270915</v>
      </c>
    </row>
    <row r="12" spans="1:12" x14ac:dyDescent="0.25">
      <c r="A12" s="115" t="s">
        <v>423</v>
      </c>
      <c r="B12" s="225">
        <v>252779</v>
      </c>
    </row>
    <row r="13" spans="1:12" x14ac:dyDescent="0.25">
      <c r="A13" s="115" t="s">
        <v>424</v>
      </c>
      <c r="B13" s="225">
        <v>199998</v>
      </c>
    </row>
    <row r="14" spans="1:12" x14ac:dyDescent="0.25">
      <c r="A14" s="115" t="s">
        <v>425</v>
      </c>
      <c r="B14" s="225">
        <v>192338</v>
      </c>
    </row>
    <row r="15" spans="1:12" x14ac:dyDescent="0.25">
      <c r="A15" s="115" t="s">
        <v>426</v>
      </c>
      <c r="B15" s="280">
        <v>191889</v>
      </c>
    </row>
    <row r="16" spans="1:12" x14ac:dyDescent="0.25">
      <c r="A16" s="115" t="s">
        <v>427</v>
      </c>
      <c r="B16" s="225">
        <v>182954</v>
      </c>
    </row>
    <row r="17" spans="1:2" x14ac:dyDescent="0.25">
      <c r="A17" s="115" t="s">
        <v>428</v>
      </c>
      <c r="B17" s="225">
        <f>143481</f>
        <v>143481</v>
      </c>
    </row>
    <row r="18" spans="1:2" x14ac:dyDescent="0.25">
      <c r="A18" s="115" t="s">
        <v>429</v>
      </c>
      <c r="B18" s="225">
        <v>169646</v>
      </c>
    </row>
    <row r="19" spans="1:2" x14ac:dyDescent="0.25">
      <c r="A19" s="115" t="s">
        <v>430</v>
      </c>
      <c r="B19" s="225">
        <v>144764</v>
      </c>
    </row>
    <row r="20" spans="1:2" x14ac:dyDescent="0.25">
      <c r="A20" s="115" t="s">
        <v>431</v>
      </c>
      <c r="B20" s="225">
        <v>127056</v>
      </c>
    </row>
    <row r="21" spans="1:2" x14ac:dyDescent="0.25">
      <c r="A21" s="2"/>
      <c r="B21" s="225"/>
    </row>
    <row r="22" spans="1:2" x14ac:dyDescent="0.25">
      <c r="A22" s="36" t="s">
        <v>432</v>
      </c>
      <c r="B22" s="226">
        <f>SUM(B6:B21)</f>
        <v>2912082</v>
      </c>
    </row>
    <row r="24" spans="1:2" x14ac:dyDescent="0.25">
      <c r="A24" s="389" t="s">
        <v>433</v>
      </c>
      <c r="B24" s="389"/>
    </row>
    <row r="25" spans="1:2" ht="36" customHeight="1" x14ac:dyDescent="0.25">
      <c r="A25" s="389"/>
      <c r="B25" s="389"/>
    </row>
  </sheetData>
  <mergeCells count="1">
    <mergeCell ref="A24:B25"/>
  </mergeCells>
  <pageMargins left="0.7" right="0.7" top="0.75" bottom="0.75" header="0.3" footer="0.3"/>
  <pageSetup fitToHeight="0" orientation="portrait" r:id="rId1"/>
  <headerFooter>
    <oddHeader>&amp;L&amp;"-,Bold"&amp;KFF0000CONFIDENTIAL</oddHeader>
    <oddFooter>&amp;L&amp;9OneCare Vermont FY 2023 ACO Budget Submission&amp;R&amp;9&amp;P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S131"/>
  <sheetViews>
    <sheetView zoomScaleNormal="100" workbookViewId="0">
      <selection activeCell="B1" sqref="B1"/>
    </sheetView>
  </sheetViews>
  <sheetFormatPr defaultRowHeight="15" x14ac:dyDescent="0.25"/>
  <cols>
    <col min="1" max="1" width="55.7109375" customWidth="1"/>
    <col min="2" max="2" width="16.28515625" style="129" customWidth="1"/>
    <col min="3" max="12" width="16.28515625" style="61" customWidth="1"/>
    <col min="13" max="13" width="15.85546875" style="131" bestFit="1" customWidth="1"/>
    <col min="14" max="14" width="16.42578125" style="131" hidden="1" customWidth="1"/>
    <col min="15" max="15" width="16.5703125" style="131" hidden="1" customWidth="1"/>
    <col min="16" max="16" width="14.42578125" style="131" hidden="1" customWidth="1"/>
    <col min="17" max="17" width="0" style="131" hidden="1" customWidth="1"/>
    <col min="18" max="18" width="12" hidden="1" customWidth="1"/>
    <col min="19" max="19" width="13.42578125" bestFit="1" customWidth="1"/>
  </cols>
  <sheetData>
    <row r="1" spans="1:17" ht="18.75" x14ac:dyDescent="0.3">
      <c r="A1" s="94" t="s">
        <v>255</v>
      </c>
      <c r="B1" s="198"/>
      <c r="I1" s="130"/>
    </row>
    <row r="2" spans="1:17" x14ac:dyDescent="0.25">
      <c r="A2" s="3" t="s">
        <v>434</v>
      </c>
      <c r="I2" s="130"/>
    </row>
    <row r="3" spans="1:17" x14ac:dyDescent="0.25">
      <c r="A3" s="15" t="s">
        <v>435</v>
      </c>
      <c r="B3" s="132"/>
      <c r="C3" s="132"/>
      <c r="D3" s="132"/>
      <c r="E3" s="132"/>
    </row>
    <row r="4" spans="1:17" ht="30" x14ac:dyDescent="0.25">
      <c r="A4" s="134"/>
      <c r="B4" s="135" t="s">
        <v>436</v>
      </c>
      <c r="C4" s="135" t="s">
        <v>437</v>
      </c>
      <c r="D4" s="135" t="s">
        <v>438</v>
      </c>
      <c r="E4" s="135" t="s">
        <v>439</v>
      </c>
      <c r="F4" s="135" t="s">
        <v>440</v>
      </c>
      <c r="G4" s="135" t="s">
        <v>441</v>
      </c>
      <c r="H4" s="135" t="s">
        <v>442</v>
      </c>
      <c r="I4" s="135" t="s">
        <v>443</v>
      </c>
      <c r="J4" s="135" t="s">
        <v>444</v>
      </c>
      <c r="K4" s="278" t="s">
        <v>445</v>
      </c>
      <c r="L4" s="135" t="s">
        <v>446</v>
      </c>
      <c r="M4" s="133"/>
      <c r="N4" s="136" t="s">
        <v>447</v>
      </c>
      <c r="P4" s="131" t="s">
        <v>448</v>
      </c>
      <c r="Q4" s="131" t="s">
        <v>449</v>
      </c>
    </row>
    <row r="5" spans="1:17" ht="18.75" x14ac:dyDescent="0.3">
      <c r="A5" s="137" t="s">
        <v>450</v>
      </c>
      <c r="B5"/>
      <c r="C5"/>
      <c r="D5"/>
      <c r="E5"/>
      <c r="F5"/>
      <c r="G5"/>
      <c r="H5"/>
      <c r="I5"/>
      <c r="J5"/>
      <c r="K5"/>
      <c r="L5"/>
      <c r="M5"/>
    </row>
    <row r="6" spans="1:17" x14ac:dyDescent="0.25">
      <c r="A6" s="138" t="s">
        <v>451</v>
      </c>
      <c r="B6" s="239">
        <v>429339907</v>
      </c>
      <c r="C6" s="239">
        <v>9324599</v>
      </c>
      <c r="D6" s="239"/>
      <c r="E6" s="239"/>
      <c r="F6" s="239"/>
      <c r="G6" s="239"/>
      <c r="H6" s="239"/>
      <c r="I6" s="239"/>
      <c r="J6" s="239"/>
      <c r="K6" s="239"/>
      <c r="L6" s="239">
        <v>438664506</v>
      </c>
      <c r="M6"/>
    </row>
    <row r="7" spans="1:17" x14ac:dyDescent="0.25">
      <c r="A7" s="138" t="s">
        <v>452</v>
      </c>
      <c r="B7" s="239"/>
      <c r="C7" s="239"/>
      <c r="D7" s="239"/>
      <c r="E7" s="239"/>
      <c r="F7" s="239"/>
      <c r="G7" s="239"/>
      <c r="H7" s="239"/>
      <c r="I7" s="239"/>
      <c r="J7" s="239"/>
      <c r="K7" s="239"/>
      <c r="L7" s="239">
        <v>0</v>
      </c>
      <c r="M7"/>
    </row>
    <row r="8" spans="1:17" x14ac:dyDescent="0.25">
      <c r="A8" s="138" t="s">
        <v>327</v>
      </c>
      <c r="B8" s="239"/>
      <c r="C8" s="239"/>
      <c r="D8" s="239"/>
      <c r="E8" s="239"/>
      <c r="F8" s="239"/>
      <c r="G8" s="239"/>
      <c r="H8" s="239"/>
      <c r="I8" s="239"/>
      <c r="J8" s="239"/>
      <c r="K8" s="239"/>
      <c r="L8" s="239">
        <v>0</v>
      </c>
      <c r="M8"/>
    </row>
    <row r="9" spans="1:17" x14ac:dyDescent="0.25">
      <c r="A9" s="138" t="s">
        <v>453</v>
      </c>
      <c r="B9" s="239"/>
      <c r="C9" s="239"/>
      <c r="D9" s="239"/>
      <c r="E9" s="239"/>
      <c r="F9" s="239"/>
      <c r="G9" s="239"/>
      <c r="H9" s="239"/>
      <c r="I9" s="239"/>
      <c r="J9" s="239"/>
      <c r="K9" s="239"/>
      <c r="L9" s="239">
        <v>0</v>
      </c>
      <c r="M9"/>
    </row>
    <row r="10" spans="1:17" x14ac:dyDescent="0.25">
      <c r="A10" s="138" t="s">
        <v>404</v>
      </c>
      <c r="B10" s="239">
        <v>5769036</v>
      </c>
      <c r="C10" s="239">
        <v>3079215</v>
      </c>
      <c r="D10" s="239">
        <v>4308516</v>
      </c>
      <c r="E10" s="239"/>
      <c r="F10" s="239">
        <v>1065050</v>
      </c>
      <c r="G10" s="239">
        <v>882300</v>
      </c>
      <c r="H10" s="239">
        <v>170000</v>
      </c>
      <c r="I10" s="239"/>
      <c r="J10" s="239"/>
      <c r="K10" s="239"/>
      <c r="L10" s="239">
        <v>15274117</v>
      </c>
      <c r="M10"/>
    </row>
    <row r="11" spans="1:17" x14ac:dyDescent="0.25">
      <c r="A11" s="138" t="s">
        <v>454</v>
      </c>
      <c r="B11" s="239">
        <v>898352</v>
      </c>
      <c r="C11" s="239">
        <v>461201</v>
      </c>
      <c r="D11" s="239">
        <v>671442</v>
      </c>
      <c r="E11" s="239"/>
      <c r="F11" s="239">
        <v>150360</v>
      </c>
      <c r="G11" s="239">
        <v>124560</v>
      </c>
      <c r="H11" s="239">
        <v>24000</v>
      </c>
      <c r="I11" s="239"/>
      <c r="J11" s="239"/>
      <c r="K11" s="239"/>
      <c r="L11" s="239">
        <v>2329915</v>
      </c>
      <c r="M11"/>
    </row>
    <row r="12" spans="1:17" x14ac:dyDescent="0.25">
      <c r="A12" s="138" t="s">
        <v>455</v>
      </c>
      <c r="B12" s="239"/>
      <c r="C12" s="239">
        <v>1510492</v>
      </c>
      <c r="D12" s="239"/>
      <c r="E12" s="239"/>
      <c r="F12" s="239"/>
      <c r="G12" s="239"/>
      <c r="H12" s="239"/>
      <c r="I12" s="239"/>
      <c r="J12" s="239"/>
      <c r="K12" s="239"/>
      <c r="L12" s="239">
        <v>1510492</v>
      </c>
      <c r="M12"/>
    </row>
    <row r="13" spans="1:17" x14ac:dyDescent="0.25">
      <c r="A13" s="138" t="s">
        <v>456</v>
      </c>
      <c r="B13" s="239"/>
      <c r="C13" s="239"/>
      <c r="D13" s="239"/>
      <c r="E13" s="239"/>
      <c r="F13" s="239"/>
      <c r="G13" s="239"/>
      <c r="H13" s="239"/>
      <c r="I13" s="239"/>
      <c r="J13" s="239"/>
      <c r="K13" s="239"/>
      <c r="L13" s="239">
        <v>0</v>
      </c>
      <c r="M13"/>
    </row>
    <row r="14" spans="1:17" x14ac:dyDescent="0.25">
      <c r="A14" s="138" t="s">
        <v>457</v>
      </c>
      <c r="B14" s="239"/>
      <c r="C14" s="239"/>
      <c r="D14" s="239"/>
      <c r="E14" s="239"/>
      <c r="F14" s="239"/>
      <c r="G14" s="239"/>
      <c r="H14" s="239"/>
      <c r="I14" s="239"/>
      <c r="J14" s="239"/>
      <c r="K14" s="239"/>
      <c r="L14" s="239">
        <v>0</v>
      </c>
      <c r="M14"/>
    </row>
    <row r="15" spans="1:17" x14ac:dyDescent="0.25">
      <c r="A15" s="138" t="s">
        <v>458</v>
      </c>
      <c r="B15" s="239"/>
      <c r="C15" s="239"/>
      <c r="D15" s="239"/>
      <c r="E15" s="239"/>
      <c r="F15" s="239"/>
      <c r="G15" s="239"/>
      <c r="H15" s="239"/>
      <c r="I15" s="239"/>
      <c r="J15" s="239"/>
      <c r="K15" s="239"/>
      <c r="L15" s="239">
        <v>0</v>
      </c>
      <c r="M15"/>
    </row>
    <row r="16" spans="1:17" x14ac:dyDescent="0.25">
      <c r="A16" s="138" t="s">
        <v>459</v>
      </c>
      <c r="B16" s="239"/>
      <c r="C16" s="239"/>
      <c r="D16" s="239"/>
      <c r="E16" s="239"/>
      <c r="F16" s="239"/>
      <c r="G16" s="239"/>
      <c r="H16" s="239"/>
      <c r="I16" s="239"/>
      <c r="J16" s="239"/>
      <c r="K16" s="239"/>
      <c r="L16" s="239">
        <v>0</v>
      </c>
      <c r="M16"/>
    </row>
    <row r="17" spans="1:19" x14ac:dyDescent="0.25">
      <c r="A17" s="138" t="s">
        <v>460</v>
      </c>
      <c r="B17" s="239"/>
      <c r="C17" s="239"/>
      <c r="D17" s="239"/>
      <c r="E17" s="239"/>
      <c r="F17" s="239">
        <v>64219</v>
      </c>
      <c r="G17" s="239"/>
      <c r="H17" s="239"/>
      <c r="I17" s="239"/>
      <c r="J17" s="239"/>
      <c r="K17" s="239">
        <v>81146</v>
      </c>
      <c r="L17" s="239">
        <v>145366</v>
      </c>
      <c r="M17"/>
    </row>
    <row r="18" spans="1:19" x14ac:dyDescent="0.25">
      <c r="A18" s="138" t="s">
        <v>382</v>
      </c>
      <c r="B18" s="239"/>
      <c r="C18" s="239"/>
      <c r="D18" s="239"/>
      <c r="E18" s="239"/>
      <c r="F18" s="239"/>
      <c r="G18" s="239">
        <v>399000</v>
      </c>
      <c r="H18" s="239"/>
      <c r="I18" s="239"/>
      <c r="J18" s="239"/>
      <c r="K18" s="239"/>
      <c r="L18" s="239">
        <v>399000</v>
      </c>
      <c r="M18"/>
    </row>
    <row r="19" spans="1:19" x14ac:dyDescent="0.25">
      <c r="A19" s="138" t="s">
        <v>461</v>
      </c>
      <c r="B19" s="239"/>
      <c r="C19" s="239"/>
      <c r="D19" s="239"/>
      <c r="E19" s="239"/>
      <c r="F19" s="239"/>
      <c r="G19" s="239"/>
      <c r="H19" s="239"/>
      <c r="I19" s="239"/>
      <c r="J19" s="239"/>
      <c r="K19" s="239"/>
      <c r="L19" s="239">
        <v>0</v>
      </c>
      <c r="M19"/>
    </row>
    <row r="20" spans="1:19" x14ac:dyDescent="0.25">
      <c r="A20" s="138" t="s">
        <v>462</v>
      </c>
      <c r="B20" s="239"/>
      <c r="C20" s="239"/>
      <c r="D20" s="239"/>
      <c r="E20" s="239"/>
      <c r="F20" s="239"/>
      <c r="G20" s="239"/>
      <c r="H20" s="239"/>
      <c r="I20" s="239"/>
      <c r="J20" s="239"/>
      <c r="K20" s="239"/>
      <c r="L20" s="239">
        <v>0</v>
      </c>
      <c r="M20"/>
    </row>
    <row r="21" spans="1:19" x14ac:dyDescent="0.25">
      <c r="A21" s="138" t="s">
        <v>337</v>
      </c>
      <c r="B21" s="239"/>
      <c r="C21" s="239"/>
      <c r="D21" s="239"/>
      <c r="E21" s="239">
        <v>150000</v>
      </c>
      <c r="F21" s="239"/>
      <c r="G21" s="239"/>
      <c r="H21" s="239"/>
      <c r="I21" s="239"/>
      <c r="J21" s="239"/>
      <c r="K21" s="239"/>
      <c r="L21" s="239">
        <v>150000</v>
      </c>
      <c r="M21"/>
    </row>
    <row r="22" spans="1:19" x14ac:dyDescent="0.25">
      <c r="A22" s="138" t="s">
        <v>339</v>
      </c>
      <c r="B22" s="239">
        <v>69667</v>
      </c>
      <c r="C22" s="239"/>
      <c r="D22" s="239"/>
      <c r="E22" s="239"/>
      <c r="F22" s="239"/>
      <c r="G22" s="239"/>
      <c r="H22" s="239"/>
      <c r="I22" s="239"/>
      <c r="J22" s="239"/>
      <c r="K22" s="239"/>
      <c r="L22" s="239">
        <v>69667</v>
      </c>
      <c r="M22"/>
    </row>
    <row r="23" spans="1:19" x14ac:dyDescent="0.25">
      <c r="A23" s="138" t="s">
        <v>341</v>
      </c>
      <c r="B23" s="239"/>
      <c r="C23" s="239"/>
      <c r="D23" s="239"/>
      <c r="E23" s="239"/>
      <c r="F23" s="239"/>
      <c r="G23" s="239"/>
      <c r="H23" s="239"/>
      <c r="I23" s="239"/>
      <c r="J23" s="239"/>
      <c r="K23" s="239">
        <v>201299</v>
      </c>
      <c r="L23" s="239">
        <v>201299</v>
      </c>
      <c r="M23"/>
    </row>
    <row r="24" spans="1:19" x14ac:dyDescent="0.25">
      <c r="A24" s="138" t="s">
        <v>463</v>
      </c>
      <c r="B24" s="239">
        <v>883161</v>
      </c>
      <c r="C24" s="239">
        <v>509773</v>
      </c>
      <c r="D24" s="239">
        <v>770224</v>
      </c>
      <c r="E24" s="239"/>
      <c r="F24" s="239"/>
      <c r="G24" s="239"/>
      <c r="H24" s="239"/>
      <c r="I24" s="239"/>
      <c r="J24" s="239"/>
      <c r="K24" s="239"/>
      <c r="L24" s="239">
        <v>2163158</v>
      </c>
      <c r="M24"/>
    </row>
    <row r="25" spans="1:19" x14ac:dyDescent="0.25">
      <c r="A25" s="138" t="s">
        <v>464</v>
      </c>
      <c r="B25" s="239">
        <v>2535092</v>
      </c>
      <c r="C25" s="239"/>
      <c r="D25" s="239">
        <v>338970</v>
      </c>
      <c r="E25" s="239"/>
      <c r="F25" s="239"/>
      <c r="G25" s="239"/>
      <c r="H25" s="239"/>
      <c r="I25" s="239"/>
      <c r="J25" s="239"/>
      <c r="K25" s="239"/>
      <c r="L25" s="239">
        <v>2874062</v>
      </c>
      <c r="M25"/>
    </row>
    <row r="26" spans="1:19" x14ac:dyDescent="0.25">
      <c r="A26" s="138" t="s">
        <v>387</v>
      </c>
      <c r="B26" s="239"/>
      <c r="C26" s="239"/>
      <c r="D26" s="239"/>
      <c r="E26" s="239"/>
      <c r="F26" s="239"/>
      <c r="G26" s="239"/>
      <c r="H26" s="239"/>
      <c r="I26" s="239">
        <v>4508696</v>
      </c>
      <c r="J26" s="239"/>
      <c r="K26" s="239"/>
      <c r="L26" s="239">
        <v>4508696</v>
      </c>
      <c r="M26"/>
    </row>
    <row r="27" spans="1:19" x14ac:dyDescent="0.25">
      <c r="A27" s="138" t="s">
        <v>465</v>
      </c>
      <c r="B27" s="239">
        <v>95202</v>
      </c>
      <c r="C27" s="239">
        <v>58152</v>
      </c>
      <c r="D27" s="239">
        <v>54014</v>
      </c>
      <c r="E27" s="239">
        <v>35549</v>
      </c>
      <c r="F27" s="239">
        <v>17774</v>
      </c>
      <c r="G27" s="239">
        <v>17774</v>
      </c>
      <c r="H27" s="239">
        <v>17774</v>
      </c>
      <c r="I27" s="239"/>
      <c r="J27" s="239"/>
      <c r="K27" s="239"/>
      <c r="L27" s="239">
        <v>296240</v>
      </c>
      <c r="M27"/>
    </row>
    <row r="28" spans="1:19" x14ac:dyDescent="0.25">
      <c r="A28" s="138" t="s">
        <v>20</v>
      </c>
      <c r="B28" s="239"/>
      <c r="C28" s="239"/>
      <c r="D28" s="239"/>
      <c r="E28" s="239"/>
      <c r="F28" s="239"/>
      <c r="G28" s="239"/>
      <c r="H28" s="239"/>
      <c r="I28" s="239"/>
      <c r="J28" s="239"/>
      <c r="K28" s="239"/>
      <c r="L28" s="239">
        <v>0</v>
      </c>
      <c r="M28"/>
    </row>
    <row r="29" spans="1:19" x14ac:dyDescent="0.25">
      <c r="A29" s="139" t="s">
        <v>213</v>
      </c>
      <c r="B29" s="242">
        <v>439590418</v>
      </c>
      <c r="C29" s="242">
        <v>14943432</v>
      </c>
      <c r="D29" s="242">
        <v>6143165</v>
      </c>
      <c r="E29" s="242">
        <v>185549</v>
      </c>
      <c r="F29" s="242">
        <v>1297404</v>
      </c>
      <c r="G29" s="242">
        <v>1423634</v>
      </c>
      <c r="H29" s="242">
        <v>211774</v>
      </c>
      <c r="I29" s="242">
        <v>4508696</v>
      </c>
      <c r="J29" s="242">
        <v>0</v>
      </c>
      <c r="K29" s="242">
        <f>SUM(K5:K28)</f>
        <v>282445</v>
      </c>
      <c r="L29" s="287">
        <v>468586518</v>
      </c>
      <c r="S29" s="254"/>
    </row>
    <row r="30" spans="1:19" x14ac:dyDescent="0.25">
      <c r="A30" s="140"/>
      <c r="B30" s="141"/>
      <c r="C30" s="141"/>
      <c r="D30" s="141"/>
      <c r="E30" s="141"/>
      <c r="F30" s="141"/>
      <c r="G30" s="141"/>
      <c r="H30" s="141"/>
      <c r="I30" s="141"/>
      <c r="J30" s="141"/>
      <c r="K30" s="141"/>
      <c r="L30"/>
      <c r="M30" s="142"/>
    </row>
    <row r="31" spans="1:19" x14ac:dyDescent="0.25">
      <c r="A31" s="3"/>
      <c r="B31" s="143"/>
      <c r="C31" s="143"/>
      <c r="D31" s="143"/>
      <c r="E31" s="143"/>
      <c r="F31" s="143"/>
      <c r="G31" s="143"/>
      <c r="H31" s="143"/>
      <c r="I31" s="143"/>
      <c r="J31" s="143"/>
      <c r="K31" s="143"/>
      <c r="L31" s="143"/>
      <c r="M31" s="144"/>
      <c r="N31" s="144">
        <f>L29-N30</f>
        <v>468586518</v>
      </c>
      <c r="O31" s="144"/>
      <c r="P31" s="144"/>
      <c r="Q31" s="144"/>
    </row>
    <row r="32" spans="1:19" x14ac:dyDescent="0.25">
      <c r="A32" t="s">
        <v>466</v>
      </c>
      <c r="B32"/>
      <c r="C32"/>
      <c r="D32"/>
      <c r="E32"/>
      <c r="F32"/>
      <c r="G32"/>
      <c r="H32"/>
      <c r="I32"/>
      <c r="J32"/>
      <c r="K32"/>
      <c r="L32"/>
      <c r="M32"/>
      <c r="N32"/>
      <c r="O32"/>
      <c r="P32"/>
      <c r="Q32"/>
    </row>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ht="14.25" customHeigh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pageMargins left="0.25" right="0.25" top="0.75" bottom="0.75" header="0.3" footer="0.3"/>
  <pageSetup scale="57" fitToHeight="0" orientation="landscape" horizontalDpi="1200" verticalDpi="1200" r:id="rId1"/>
  <headerFooter>
    <oddHeader>&amp;L&amp;"-,Bold"&amp;KFF0000CONFIDENTIAL</oddHeader>
    <oddFooter>&amp;L&amp;9OneCare Vermont FY 2023 ACO Budget Submission&amp;R&amp;9&amp;P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T99"/>
  <sheetViews>
    <sheetView zoomScale="80" zoomScaleNormal="80" workbookViewId="0">
      <selection activeCell="C1" sqref="C1"/>
    </sheetView>
  </sheetViews>
  <sheetFormatPr defaultColWidth="9.140625" defaultRowHeight="15" x14ac:dyDescent="0.25"/>
  <cols>
    <col min="1" max="2" width="49.7109375" style="63" customWidth="1"/>
    <col min="3" max="20" width="8.42578125" style="63" customWidth="1"/>
    <col min="21" max="16384" width="9.140625" style="63"/>
  </cols>
  <sheetData>
    <row r="1" spans="1:20" s="120" customFormat="1" ht="16.5" x14ac:dyDescent="0.3">
      <c r="A1" s="191" t="s">
        <v>467</v>
      </c>
      <c r="B1" s="123"/>
      <c r="C1" s="198"/>
      <c r="D1" s="123"/>
      <c r="E1" s="123"/>
      <c r="F1" s="123"/>
      <c r="G1" s="123"/>
      <c r="H1" s="123"/>
    </row>
    <row r="2" spans="1:20" s="120" customFormat="1" ht="16.5" x14ac:dyDescent="0.3">
      <c r="A2" s="191" t="s">
        <v>468</v>
      </c>
      <c r="B2" s="123"/>
      <c r="C2" s="123"/>
      <c r="D2" s="123"/>
      <c r="E2" s="123"/>
      <c r="F2" s="123"/>
      <c r="G2" s="123"/>
      <c r="H2" s="123"/>
    </row>
    <row r="3" spans="1:20" ht="14.45" customHeight="1" x14ac:dyDescent="0.25">
      <c r="A3" s="390" t="s">
        <v>469</v>
      </c>
      <c r="B3" s="390"/>
      <c r="C3" s="390"/>
      <c r="D3" s="390"/>
      <c r="E3" s="390"/>
      <c r="F3" s="390"/>
      <c r="G3" s="390"/>
      <c r="H3" s="390"/>
      <c r="I3" s="390"/>
      <c r="J3" s="390"/>
      <c r="K3" s="390"/>
      <c r="L3" s="390"/>
      <c r="M3" s="390"/>
      <c r="N3" s="390"/>
      <c r="O3" s="390"/>
      <c r="P3" s="390"/>
      <c r="Q3" s="390"/>
      <c r="R3" s="390"/>
      <c r="S3" s="390"/>
      <c r="T3" s="390"/>
    </row>
    <row r="4" spans="1:20" ht="14.45" customHeight="1" x14ac:dyDescent="0.25">
      <c r="A4" s="391" t="s">
        <v>470</v>
      </c>
      <c r="B4" s="392" t="s">
        <v>471</v>
      </c>
      <c r="C4" s="394" t="s">
        <v>15</v>
      </c>
      <c r="D4" s="394"/>
      <c r="E4" s="394"/>
      <c r="F4" s="394" t="s">
        <v>472</v>
      </c>
      <c r="G4" s="394"/>
      <c r="H4" s="394"/>
      <c r="I4" s="394" t="s">
        <v>473</v>
      </c>
      <c r="J4" s="394"/>
      <c r="K4" s="394"/>
      <c r="L4" s="163" t="s">
        <v>474</v>
      </c>
      <c r="M4" s="163"/>
      <c r="N4" s="163"/>
      <c r="O4" s="162" t="s">
        <v>475</v>
      </c>
      <c r="P4" s="161"/>
      <c r="Q4" s="160"/>
      <c r="R4" s="159" t="s">
        <v>476</v>
      </c>
      <c r="S4" s="159"/>
      <c r="T4" s="159"/>
    </row>
    <row r="5" spans="1:20" ht="30.75" customHeight="1" x14ac:dyDescent="0.25">
      <c r="A5" s="391"/>
      <c r="B5" s="393"/>
      <c r="C5" s="72" t="s">
        <v>477</v>
      </c>
      <c r="D5" s="72" t="s">
        <v>478</v>
      </c>
      <c r="E5" s="72" t="s">
        <v>479</v>
      </c>
      <c r="F5" s="72" t="s">
        <v>477</v>
      </c>
      <c r="G5" s="72" t="s">
        <v>478</v>
      </c>
      <c r="H5" s="72" t="s">
        <v>479</v>
      </c>
      <c r="I5" s="72" t="s">
        <v>477</v>
      </c>
      <c r="J5" s="72" t="s">
        <v>478</v>
      </c>
      <c r="K5" s="72" t="s">
        <v>479</v>
      </c>
      <c r="L5" s="72" t="s">
        <v>477</v>
      </c>
      <c r="M5" s="72" t="s">
        <v>478</v>
      </c>
      <c r="N5" s="72" t="s">
        <v>479</v>
      </c>
      <c r="O5" s="156" t="s">
        <v>477</v>
      </c>
      <c r="P5" s="156" t="s">
        <v>478</v>
      </c>
      <c r="Q5" s="156" t="s">
        <v>479</v>
      </c>
      <c r="R5" s="156" t="s">
        <v>477</v>
      </c>
      <c r="S5" s="156" t="s">
        <v>478</v>
      </c>
      <c r="T5" s="156" t="s">
        <v>479</v>
      </c>
    </row>
    <row r="6" spans="1:20" ht="105" customHeight="1" x14ac:dyDescent="0.25">
      <c r="A6" s="71" t="s">
        <v>480</v>
      </c>
      <c r="B6" s="69" t="s">
        <v>481</v>
      </c>
      <c r="C6" s="70">
        <v>0.5</v>
      </c>
      <c r="D6" s="70">
        <v>0.128</v>
      </c>
      <c r="E6" s="158">
        <v>-0.74</v>
      </c>
      <c r="F6" s="68">
        <v>0.38</v>
      </c>
      <c r="G6" s="68" t="s">
        <v>482</v>
      </c>
      <c r="H6" s="158">
        <v>-0.23</v>
      </c>
      <c r="I6" s="395" t="s">
        <v>99</v>
      </c>
      <c r="J6" s="395"/>
      <c r="K6" s="395"/>
      <c r="L6" s="68">
        <v>0.32</v>
      </c>
      <c r="M6" s="68">
        <v>0.19800000000000001</v>
      </c>
      <c r="N6" s="158">
        <v>-0.38</v>
      </c>
      <c r="O6" s="400" t="s">
        <v>483</v>
      </c>
      <c r="P6" s="401"/>
      <c r="Q6" s="401"/>
      <c r="R6" s="401"/>
      <c r="S6" s="401"/>
      <c r="T6" s="402"/>
    </row>
    <row r="7" spans="1:20" ht="86.45" customHeight="1" x14ac:dyDescent="0.25">
      <c r="A7" s="11" t="s">
        <v>484</v>
      </c>
      <c r="B7" s="69" t="s">
        <v>485</v>
      </c>
      <c r="C7" s="68">
        <v>0.5</v>
      </c>
      <c r="D7" s="68">
        <v>0.65700000000000003</v>
      </c>
      <c r="E7" s="158">
        <v>0.62</v>
      </c>
      <c r="F7" s="68">
        <v>0.59</v>
      </c>
      <c r="G7" s="68">
        <v>0.59199999999999997</v>
      </c>
      <c r="H7" s="157">
        <v>3.0000000000000001E-5</v>
      </c>
      <c r="I7" s="395"/>
      <c r="J7" s="395"/>
      <c r="K7" s="395"/>
      <c r="L7" s="68">
        <v>0.62</v>
      </c>
      <c r="M7" s="68">
        <v>0.628</v>
      </c>
      <c r="N7" s="157">
        <v>1E-4</v>
      </c>
      <c r="O7" s="403"/>
      <c r="P7" s="404"/>
      <c r="Q7" s="404"/>
      <c r="R7" s="404"/>
      <c r="S7" s="404"/>
      <c r="T7" s="405"/>
    </row>
    <row r="8" spans="1:20" ht="48.6" customHeight="1" x14ac:dyDescent="0.25">
      <c r="A8" s="11" t="s">
        <v>486</v>
      </c>
      <c r="B8" s="69" t="s">
        <v>99</v>
      </c>
      <c r="C8" s="395" t="s">
        <v>99</v>
      </c>
      <c r="D8" s="395"/>
      <c r="E8" s="395"/>
      <c r="F8" s="68">
        <v>0.4</v>
      </c>
      <c r="G8" s="68">
        <v>0.753</v>
      </c>
      <c r="H8" s="158">
        <v>0.88</v>
      </c>
      <c r="I8" s="395"/>
      <c r="J8" s="395"/>
      <c r="K8" s="395"/>
      <c r="L8" s="68">
        <v>0.4</v>
      </c>
      <c r="M8" s="68">
        <v>0.83299999999999996</v>
      </c>
      <c r="N8" s="158">
        <v>1.08</v>
      </c>
      <c r="O8" s="403"/>
      <c r="P8" s="404"/>
      <c r="Q8" s="404"/>
      <c r="R8" s="404"/>
      <c r="S8" s="404"/>
      <c r="T8" s="405"/>
    </row>
    <row r="9" spans="1:20" ht="88.9" customHeight="1" x14ac:dyDescent="0.25">
      <c r="A9" s="11" t="s">
        <v>487</v>
      </c>
      <c r="B9" s="69" t="s">
        <v>488</v>
      </c>
      <c r="C9" s="395"/>
      <c r="D9" s="395"/>
      <c r="E9" s="395"/>
      <c r="F9" s="68">
        <v>0.5</v>
      </c>
      <c r="G9" s="68">
        <v>0.53900000000000003</v>
      </c>
      <c r="H9" s="158">
        <v>0.08</v>
      </c>
      <c r="I9" s="395"/>
      <c r="J9" s="395"/>
      <c r="K9" s="395"/>
      <c r="L9" s="68">
        <v>0.5</v>
      </c>
      <c r="M9" s="68">
        <v>0.57799999999999996</v>
      </c>
      <c r="N9" s="157">
        <v>0.156</v>
      </c>
      <c r="O9" s="406"/>
      <c r="P9" s="407"/>
      <c r="Q9" s="407"/>
      <c r="R9" s="407"/>
      <c r="S9" s="407"/>
      <c r="T9" s="408"/>
    </row>
    <row r="10" spans="1:20" ht="30.75" customHeight="1" x14ac:dyDescent="0.25">
      <c r="A10" s="65"/>
    </row>
    <row r="11" spans="1:20" x14ac:dyDescent="0.25">
      <c r="A11" s="390" t="s">
        <v>489</v>
      </c>
      <c r="B11" s="390"/>
      <c r="C11" s="390"/>
      <c r="D11" s="390"/>
      <c r="E11" s="390"/>
      <c r="F11" s="390"/>
      <c r="G11" s="390"/>
      <c r="H11" s="390"/>
      <c r="I11" s="390"/>
      <c r="J11" s="390"/>
      <c r="K11" s="390"/>
      <c r="L11" s="390"/>
      <c r="M11" s="390"/>
      <c r="N11" s="390"/>
      <c r="O11" s="390"/>
      <c r="P11" s="390"/>
      <c r="Q11" s="390"/>
      <c r="R11" s="390"/>
      <c r="S11" s="390"/>
      <c r="T11" s="390"/>
    </row>
    <row r="12" spans="1:20" x14ac:dyDescent="0.25">
      <c r="A12" s="391" t="s">
        <v>470</v>
      </c>
      <c r="B12" s="392" t="s">
        <v>471</v>
      </c>
      <c r="C12" s="394" t="s">
        <v>15</v>
      </c>
      <c r="D12" s="394"/>
      <c r="E12" s="394"/>
      <c r="F12" s="394" t="s">
        <v>472</v>
      </c>
      <c r="G12" s="394"/>
      <c r="H12" s="394"/>
      <c r="I12" s="394" t="s">
        <v>473</v>
      </c>
      <c r="J12" s="394"/>
      <c r="K12" s="394"/>
      <c r="L12" s="394" t="s">
        <v>474</v>
      </c>
      <c r="M12" s="394"/>
      <c r="N12" s="394"/>
      <c r="O12" s="396" t="s">
        <v>475</v>
      </c>
      <c r="P12" s="397"/>
      <c r="Q12" s="398"/>
      <c r="R12" s="399" t="s">
        <v>476</v>
      </c>
      <c r="S12" s="399"/>
      <c r="T12" s="399"/>
    </row>
    <row r="13" spans="1:20" ht="45" x14ac:dyDescent="0.25">
      <c r="A13" s="391"/>
      <c r="B13" s="393"/>
      <c r="C13" s="72" t="s">
        <v>477</v>
      </c>
      <c r="D13" s="72" t="s">
        <v>490</v>
      </c>
      <c r="E13" s="72" t="s">
        <v>491</v>
      </c>
      <c r="F13" s="72" t="s">
        <v>477</v>
      </c>
      <c r="G13" s="72" t="s">
        <v>490</v>
      </c>
      <c r="H13" s="72" t="s">
        <v>491</v>
      </c>
      <c r="I13" s="72" t="s">
        <v>477</v>
      </c>
      <c r="J13" s="72" t="s">
        <v>490</v>
      </c>
      <c r="K13" s="72" t="s">
        <v>491</v>
      </c>
      <c r="L13" s="72" t="s">
        <v>477</v>
      </c>
      <c r="M13" s="72" t="s">
        <v>490</v>
      </c>
      <c r="N13" s="72" t="s">
        <v>491</v>
      </c>
      <c r="O13" s="156" t="s">
        <v>477</v>
      </c>
      <c r="P13" s="156" t="s">
        <v>490</v>
      </c>
      <c r="Q13" s="156" t="s">
        <v>491</v>
      </c>
      <c r="R13" s="156" t="s">
        <v>477</v>
      </c>
      <c r="S13" s="156" t="s">
        <v>490</v>
      </c>
      <c r="T13" s="156" t="s">
        <v>491</v>
      </c>
    </row>
    <row r="14" spans="1:20" ht="98.25" customHeight="1" x14ac:dyDescent="0.25">
      <c r="A14" s="71" t="s">
        <v>480</v>
      </c>
      <c r="B14" s="69" t="s">
        <v>481</v>
      </c>
      <c r="C14" s="70">
        <v>0.5</v>
      </c>
      <c r="D14" s="70">
        <v>0.13400000000000001</v>
      </c>
      <c r="E14" s="67" t="s">
        <v>82</v>
      </c>
      <c r="F14" s="68">
        <v>0.38</v>
      </c>
      <c r="G14" s="68">
        <v>0.30099999999999999</v>
      </c>
      <c r="H14" s="67" t="s">
        <v>82</v>
      </c>
      <c r="I14" s="395" t="s">
        <v>99</v>
      </c>
      <c r="J14" s="395"/>
      <c r="K14" s="395"/>
      <c r="L14" s="68">
        <v>0.32</v>
      </c>
      <c r="M14" s="68">
        <v>0.21299999999999999</v>
      </c>
      <c r="N14" s="67" t="s">
        <v>82</v>
      </c>
      <c r="O14" s="400" t="s">
        <v>483</v>
      </c>
      <c r="P14" s="401"/>
      <c r="Q14" s="401"/>
      <c r="R14" s="401"/>
      <c r="S14" s="401"/>
      <c r="T14" s="402"/>
    </row>
    <row r="15" spans="1:20" ht="75" x14ac:dyDescent="0.25">
      <c r="A15" s="11" t="s">
        <v>484</v>
      </c>
      <c r="B15" s="69" t="s">
        <v>485</v>
      </c>
      <c r="C15" s="68">
        <v>0.5</v>
      </c>
      <c r="D15" s="68">
        <v>0.57899999999999996</v>
      </c>
      <c r="E15" s="67" t="s">
        <v>82</v>
      </c>
      <c r="F15" s="68">
        <v>0.59</v>
      </c>
      <c r="G15" s="68">
        <v>0.56599999999999995</v>
      </c>
      <c r="H15" s="67" t="s">
        <v>87</v>
      </c>
      <c r="I15" s="395"/>
      <c r="J15" s="395"/>
      <c r="K15" s="395"/>
      <c r="L15" s="68">
        <v>0.62</v>
      </c>
      <c r="M15" s="68">
        <v>0.627</v>
      </c>
      <c r="N15" s="67" t="s">
        <v>82</v>
      </c>
      <c r="O15" s="403"/>
      <c r="P15" s="404"/>
      <c r="Q15" s="404"/>
      <c r="R15" s="404"/>
      <c r="S15" s="404"/>
      <c r="T15" s="405"/>
    </row>
    <row r="16" spans="1:20" ht="30" x14ac:dyDescent="0.25">
      <c r="A16" s="11" t="s">
        <v>486</v>
      </c>
      <c r="B16" s="69" t="s">
        <v>99</v>
      </c>
      <c r="C16" s="395" t="s">
        <v>99</v>
      </c>
      <c r="D16" s="395"/>
      <c r="E16" s="395"/>
      <c r="F16" s="68">
        <v>0.4</v>
      </c>
      <c r="G16" s="68">
        <v>0.754</v>
      </c>
      <c r="H16" s="67" t="s">
        <v>82</v>
      </c>
      <c r="I16" s="395"/>
      <c r="J16" s="395"/>
      <c r="K16" s="395"/>
      <c r="L16" s="68">
        <v>0.4</v>
      </c>
      <c r="M16" s="68">
        <v>0.76800000000000002</v>
      </c>
      <c r="N16" s="67" t="s">
        <v>82</v>
      </c>
      <c r="O16" s="403"/>
      <c r="P16" s="404"/>
      <c r="Q16" s="404"/>
      <c r="R16" s="404"/>
      <c r="S16" s="404"/>
      <c r="T16" s="405"/>
    </row>
    <row r="17" spans="1:20" ht="75" x14ac:dyDescent="0.25">
      <c r="A17" s="11" t="s">
        <v>487</v>
      </c>
      <c r="B17" s="69" t="s">
        <v>488</v>
      </c>
      <c r="C17" s="395"/>
      <c r="D17" s="395"/>
      <c r="E17" s="395"/>
      <c r="F17" s="68">
        <v>0.5</v>
      </c>
      <c r="G17" s="68">
        <v>0.65200000000000002</v>
      </c>
      <c r="H17" s="67" t="s">
        <v>82</v>
      </c>
      <c r="I17" s="395"/>
      <c r="J17" s="395"/>
      <c r="K17" s="395"/>
      <c r="L17" s="68">
        <v>0.5</v>
      </c>
      <c r="M17" s="68">
        <v>0.60899999999999999</v>
      </c>
      <c r="N17" s="67" t="s">
        <v>82</v>
      </c>
      <c r="O17" s="406"/>
      <c r="P17" s="407"/>
      <c r="Q17" s="407"/>
      <c r="R17" s="407"/>
      <c r="S17" s="407"/>
      <c r="T17" s="408"/>
    </row>
    <row r="18" spans="1:20" x14ac:dyDescent="0.25">
      <c r="A18" s="66"/>
      <c r="B18" s="66"/>
      <c r="C18" s="66"/>
      <c r="D18" s="66"/>
    </row>
    <row r="19" spans="1:20" x14ac:dyDescent="0.25">
      <c r="A19" s="13" t="s">
        <v>492</v>
      </c>
      <c r="C19" s="66"/>
      <c r="D19" s="66"/>
    </row>
    <row r="20" spans="1:20" x14ac:dyDescent="0.25">
      <c r="A20" s="65"/>
      <c r="B20" s="64"/>
      <c r="C20" s="64"/>
      <c r="D20" s="64"/>
    </row>
    <row r="21" spans="1:20" x14ac:dyDescent="0.25">
      <c r="A21" s="65"/>
      <c r="B21" s="64"/>
      <c r="C21" s="64"/>
      <c r="D21" s="64"/>
    </row>
    <row r="22" spans="1:20" x14ac:dyDescent="0.25">
      <c r="A22" s="65"/>
      <c r="B22" s="64"/>
      <c r="C22" s="64"/>
      <c r="D22" s="64"/>
    </row>
    <row r="23" spans="1:20" x14ac:dyDescent="0.25">
      <c r="A23" s="65"/>
      <c r="B23" s="64"/>
      <c r="C23" s="64"/>
      <c r="D23" s="64"/>
    </row>
    <row r="24" spans="1:20" x14ac:dyDescent="0.25">
      <c r="A24" s="66"/>
      <c r="B24" s="66"/>
      <c r="C24" s="66"/>
      <c r="D24" s="66"/>
    </row>
    <row r="25" spans="1:20" x14ac:dyDescent="0.25">
      <c r="A25" s="66"/>
      <c r="B25" s="66"/>
      <c r="C25" s="66"/>
      <c r="D25" s="66"/>
    </row>
    <row r="26" spans="1:20" x14ac:dyDescent="0.25">
      <c r="A26" s="65"/>
      <c r="B26" s="64"/>
      <c r="C26" s="64"/>
      <c r="D26" s="64"/>
    </row>
    <row r="27" spans="1:20" x14ac:dyDescent="0.25">
      <c r="A27" s="65"/>
      <c r="B27" s="64"/>
      <c r="C27" s="64"/>
      <c r="D27" s="64"/>
    </row>
    <row r="28" spans="1:20" x14ac:dyDescent="0.25">
      <c r="A28" s="65"/>
      <c r="B28" s="64"/>
      <c r="C28" s="64"/>
      <c r="D28" s="64"/>
    </row>
    <row r="29" spans="1:20" x14ac:dyDescent="0.25">
      <c r="A29" s="65"/>
      <c r="B29" s="64"/>
      <c r="C29" s="64"/>
      <c r="D29" s="64"/>
    </row>
    <row r="30" spans="1:20" x14ac:dyDescent="0.25">
      <c r="A30" s="65"/>
      <c r="B30" s="64"/>
      <c r="C30" s="64"/>
      <c r="D30" s="64"/>
    </row>
    <row r="31" spans="1:20" x14ac:dyDescent="0.25">
      <c r="B31" s="64"/>
      <c r="C31" s="64"/>
      <c r="D31" s="64"/>
    </row>
    <row r="99" spans="18:18" x14ac:dyDescent="0.25">
      <c r="R99" s="63">
        <f>SUM(R60:R80)</f>
        <v>0</v>
      </c>
    </row>
  </sheetData>
  <mergeCells count="21">
    <mergeCell ref="I14:K17"/>
    <mergeCell ref="C16:E17"/>
    <mergeCell ref="C8:E9"/>
    <mergeCell ref="A11:T11"/>
    <mergeCell ref="A12:A13"/>
    <mergeCell ref="B12:B13"/>
    <mergeCell ref="C12:E12"/>
    <mergeCell ref="F12:H12"/>
    <mergeCell ref="I12:K12"/>
    <mergeCell ref="L12:N12"/>
    <mergeCell ref="O12:Q12"/>
    <mergeCell ref="R12:T12"/>
    <mergeCell ref="I6:K9"/>
    <mergeCell ref="O6:T9"/>
    <mergeCell ref="O14:T17"/>
    <mergeCell ref="A3:T3"/>
    <mergeCell ref="A4:A5"/>
    <mergeCell ref="B4:B5"/>
    <mergeCell ref="C4:E4"/>
    <mergeCell ref="F4:H4"/>
    <mergeCell ref="I4:K4"/>
  </mergeCells>
  <pageMargins left="0.25" right="0.25" top="0.75" bottom="0.75" header="0.3" footer="0.3"/>
  <pageSetup scale="53" fitToHeight="0" orientation="landscape" r:id="rId1"/>
  <headerFooter>
    <oddHeader>&amp;L&amp;"-,Bold"&amp;KFF0000CONFIDENTIAL</oddHeader>
    <oddFooter>&amp;L&amp;9OneCare Vermont FY 2023 ACO Budget Submission&amp;R&amp;9&amp;P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K34"/>
  <sheetViews>
    <sheetView zoomScale="70" zoomScaleNormal="70" workbookViewId="0">
      <selection activeCell="G1" sqref="G1"/>
    </sheetView>
  </sheetViews>
  <sheetFormatPr defaultColWidth="9.140625" defaultRowHeight="15" x14ac:dyDescent="0.25"/>
  <cols>
    <col min="1" max="1" width="17" style="155" customWidth="1"/>
    <col min="2" max="2" width="16.140625" style="33" customWidth="1"/>
    <col min="3" max="3" width="14.5703125" style="166" customWidth="1"/>
    <col min="4" max="4" width="14.85546875" style="33" customWidth="1"/>
    <col min="5" max="5" width="14.5703125" style="166" customWidth="1"/>
    <col min="6" max="6" width="14" style="33" customWidth="1"/>
    <col min="7" max="7" width="14.5703125" style="166" customWidth="1"/>
    <col min="8" max="8" width="14" style="33" customWidth="1"/>
    <col min="9" max="9" width="14.5703125" style="166" customWidth="1"/>
    <col min="10" max="10" width="14.5703125" style="33" customWidth="1"/>
    <col min="11" max="11" width="14.5703125" style="166" customWidth="1"/>
    <col min="12" max="16384" width="9.140625" style="63"/>
  </cols>
  <sheetData>
    <row r="1" spans="1:11" s="120" customFormat="1" ht="16.5" x14ac:dyDescent="0.3">
      <c r="A1" s="192" t="s">
        <v>467</v>
      </c>
      <c r="B1" s="193"/>
      <c r="C1" s="194"/>
      <c r="D1" s="193"/>
      <c r="E1" s="194"/>
      <c r="F1" s="193"/>
      <c r="G1" s="198"/>
      <c r="H1" s="193"/>
      <c r="I1" s="194"/>
      <c r="J1" s="193"/>
      <c r="K1" s="194"/>
    </row>
    <row r="2" spans="1:11" s="120" customFormat="1" ht="16.5" x14ac:dyDescent="0.3">
      <c r="A2" s="192" t="s">
        <v>493</v>
      </c>
      <c r="B2" s="193"/>
      <c r="C2" s="194"/>
      <c r="D2" s="193"/>
      <c r="E2" s="194"/>
      <c r="F2" s="193"/>
      <c r="G2" s="194"/>
      <c r="H2" s="193"/>
      <c r="I2" s="194"/>
      <c r="J2" s="193"/>
      <c r="K2" s="194"/>
    </row>
    <row r="3" spans="1:11" ht="14.45" customHeight="1" x14ac:dyDescent="0.25">
      <c r="A3" s="76"/>
      <c r="B3" s="413" t="s">
        <v>494</v>
      </c>
      <c r="C3" s="413"/>
      <c r="D3" s="414" t="s">
        <v>495</v>
      </c>
      <c r="E3" s="415"/>
      <c r="F3" s="411" t="s">
        <v>496</v>
      </c>
      <c r="G3" s="412"/>
      <c r="H3" s="414" t="s">
        <v>497</v>
      </c>
      <c r="I3" s="415"/>
      <c r="J3" s="411" t="s">
        <v>498</v>
      </c>
      <c r="K3" s="412"/>
    </row>
    <row r="4" spans="1:11" ht="36.6" customHeight="1" x14ac:dyDescent="0.25">
      <c r="A4" s="75" t="s">
        <v>499</v>
      </c>
      <c r="B4" s="164" t="s">
        <v>500</v>
      </c>
      <c r="C4" s="179" t="s">
        <v>501</v>
      </c>
      <c r="D4" s="74" t="s">
        <v>500</v>
      </c>
      <c r="E4" s="180" t="s">
        <v>501</v>
      </c>
      <c r="F4" s="73" t="s">
        <v>500</v>
      </c>
      <c r="G4" s="179" t="s">
        <v>501</v>
      </c>
      <c r="H4" s="74" t="s">
        <v>500</v>
      </c>
      <c r="I4" s="180" t="s">
        <v>501</v>
      </c>
      <c r="J4" s="73" t="s">
        <v>500</v>
      </c>
      <c r="K4" s="179" t="s">
        <v>501</v>
      </c>
    </row>
    <row r="5" spans="1:11" ht="21" customHeight="1" x14ac:dyDescent="0.25">
      <c r="A5" s="391" t="s">
        <v>15</v>
      </c>
      <c r="B5" s="391"/>
      <c r="C5" s="391"/>
      <c r="D5" s="391"/>
      <c r="E5" s="391"/>
      <c r="F5" s="391"/>
      <c r="G5" s="391"/>
      <c r="H5" s="391"/>
      <c r="I5" s="391"/>
      <c r="J5" s="391"/>
      <c r="K5" s="391"/>
    </row>
    <row r="6" spans="1:11" ht="30" customHeight="1" x14ac:dyDescent="0.25">
      <c r="A6" s="69">
        <v>2018</v>
      </c>
      <c r="B6" s="175" t="s">
        <v>502</v>
      </c>
      <c r="C6" s="176">
        <v>0.248</v>
      </c>
      <c r="D6" s="68" t="s">
        <v>503</v>
      </c>
      <c r="E6" s="173">
        <v>0.21</v>
      </c>
      <c r="F6" s="168" t="s">
        <v>504</v>
      </c>
      <c r="G6" s="172">
        <v>0.24099999999999999</v>
      </c>
      <c r="H6" s="68" t="s">
        <v>505</v>
      </c>
      <c r="I6" s="173">
        <v>0.23499999999999999</v>
      </c>
      <c r="J6" s="168" t="s">
        <v>506</v>
      </c>
      <c r="K6" s="172">
        <v>0.16500000000000001</v>
      </c>
    </row>
    <row r="7" spans="1:11" ht="30" customHeight="1" x14ac:dyDescent="0.25">
      <c r="A7" s="69">
        <v>2019</v>
      </c>
      <c r="B7" s="175" t="s">
        <v>502</v>
      </c>
      <c r="C7" s="176">
        <v>0.253</v>
      </c>
      <c r="D7" s="68" t="s">
        <v>503</v>
      </c>
      <c r="E7" s="173">
        <v>0.218</v>
      </c>
      <c r="F7" s="168" t="s">
        <v>504</v>
      </c>
      <c r="G7" s="172">
        <v>0.25</v>
      </c>
      <c r="H7" s="68" t="s">
        <v>505</v>
      </c>
      <c r="I7" s="173">
        <v>0.23400000000000001</v>
      </c>
      <c r="J7" s="168" t="s">
        <v>507</v>
      </c>
      <c r="K7" s="172">
        <v>0.16800000000000001</v>
      </c>
    </row>
    <row r="8" spans="1:11" ht="30" customHeight="1" x14ac:dyDescent="0.25">
      <c r="A8" s="69">
        <v>2020</v>
      </c>
      <c r="B8" s="175" t="s">
        <v>502</v>
      </c>
      <c r="C8" s="176">
        <v>0.27100000000000002</v>
      </c>
      <c r="D8" s="68" t="s">
        <v>503</v>
      </c>
      <c r="E8" s="173">
        <v>0.23400000000000001</v>
      </c>
      <c r="F8" s="168" t="s">
        <v>504</v>
      </c>
      <c r="G8" s="172">
        <v>0.26300000000000001</v>
      </c>
      <c r="H8" s="68" t="s">
        <v>505</v>
      </c>
      <c r="I8" s="173">
        <v>0.23100000000000001</v>
      </c>
      <c r="J8" s="168" t="s">
        <v>507</v>
      </c>
      <c r="K8" s="172">
        <v>0.192</v>
      </c>
    </row>
    <row r="9" spans="1:11" ht="30" customHeight="1" x14ac:dyDescent="0.25">
      <c r="A9" s="69">
        <v>2021</v>
      </c>
      <c r="B9" s="175" t="s">
        <v>502</v>
      </c>
      <c r="C9" s="167">
        <v>0.27900000000000003</v>
      </c>
      <c r="D9" s="68" t="s">
        <v>503</v>
      </c>
      <c r="E9" s="169">
        <v>0.248</v>
      </c>
      <c r="F9" s="168" t="s">
        <v>504</v>
      </c>
      <c r="G9" s="167">
        <v>0.27600000000000002</v>
      </c>
      <c r="H9" s="68" t="s">
        <v>505</v>
      </c>
      <c r="I9" s="169">
        <v>0.23799999999999999</v>
      </c>
      <c r="J9" s="168" t="s">
        <v>507</v>
      </c>
      <c r="K9" s="167">
        <v>0.20300000000000001</v>
      </c>
    </row>
    <row r="10" spans="1:11" ht="30" customHeight="1" x14ac:dyDescent="0.25">
      <c r="A10" s="69">
        <v>2022</v>
      </c>
      <c r="B10" s="175" t="s">
        <v>502</v>
      </c>
      <c r="C10" s="167">
        <v>0.26</v>
      </c>
      <c r="D10" s="68" t="s">
        <v>503</v>
      </c>
      <c r="E10" s="169">
        <v>0.24</v>
      </c>
      <c r="F10" s="168" t="s">
        <v>504</v>
      </c>
      <c r="G10" s="167">
        <v>0.26800000000000002</v>
      </c>
      <c r="H10" s="68" t="s">
        <v>505</v>
      </c>
      <c r="I10" s="169">
        <v>0.23400000000000001</v>
      </c>
      <c r="J10" s="168" t="s">
        <v>507</v>
      </c>
      <c r="K10" s="167">
        <v>0.2</v>
      </c>
    </row>
    <row r="11" spans="1:11" ht="21" customHeight="1" x14ac:dyDescent="0.25">
      <c r="A11" s="409" t="s">
        <v>182</v>
      </c>
      <c r="B11" s="409"/>
      <c r="C11" s="409"/>
      <c r="D11" s="409"/>
      <c r="E11" s="409"/>
      <c r="F11" s="409"/>
      <c r="G11" s="409"/>
      <c r="H11" s="409"/>
      <c r="I11" s="409"/>
      <c r="J11" s="409"/>
      <c r="K11" s="410"/>
    </row>
    <row r="12" spans="1:11" ht="30" customHeight="1" x14ac:dyDescent="0.25">
      <c r="A12" s="69">
        <v>2018</v>
      </c>
      <c r="B12" s="175" t="s">
        <v>507</v>
      </c>
      <c r="C12" s="176">
        <v>5.2999999999999999E-2</v>
      </c>
      <c r="D12" s="68" t="s">
        <v>508</v>
      </c>
      <c r="E12" s="173">
        <v>0.11</v>
      </c>
      <c r="F12" s="168" t="s">
        <v>505</v>
      </c>
      <c r="G12" s="172">
        <v>4.4999999999999998E-2</v>
      </c>
      <c r="H12" s="68" t="s">
        <v>509</v>
      </c>
      <c r="I12" s="173">
        <v>5.5E-2</v>
      </c>
      <c r="J12" s="168" t="s">
        <v>506</v>
      </c>
      <c r="K12" s="172">
        <v>4.1000000000000002E-2</v>
      </c>
    </row>
    <row r="13" spans="1:11" ht="30" customHeight="1" x14ac:dyDescent="0.25">
      <c r="A13" s="69">
        <v>2019</v>
      </c>
      <c r="B13" s="175" t="s">
        <v>507</v>
      </c>
      <c r="C13" s="176">
        <v>5.7000000000000002E-2</v>
      </c>
      <c r="D13" s="68" t="s">
        <v>508</v>
      </c>
      <c r="E13" s="173">
        <v>0.108</v>
      </c>
      <c r="F13" s="168" t="s">
        <v>505</v>
      </c>
      <c r="G13" s="172">
        <v>4.8000000000000001E-2</v>
      </c>
      <c r="H13" s="68" t="s">
        <v>509</v>
      </c>
      <c r="I13" s="173">
        <v>5.5E-2</v>
      </c>
      <c r="J13" s="168" t="s">
        <v>506</v>
      </c>
      <c r="K13" s="172">
        <v>4.4999999999999998E-2</v>
      </c>
    </row>
    <row r="14" spans="1:11" ht="30" customHeight="1" x14ac:dyDescent="0.25">
      <c r="A14" s="69">
        <v>2020</v>
      </c>
      <c r="B14" s="175" t="s">
        <v>507</v>
      </c>
      <c r="C14" s="176">
        <v>6.0999999999999999E-2</v>
      </c>
      <c r="D14" s="68" t="s">
        <v>508</v>
      </c>
      <c r="E14" s="173">
        <v>0.09</v>
      </c>
      <c r="F14" s="168" t="s">
        <v>505</v>
      </c>
      <c r="G14" s="172">
        <v>4.9000000000000002E-2</v>
      </c>
      <c r="H14" s="68" t="s">
        <v>509</v>
      </c>
      <c r="I14" s="173">
        <v>5.2999999999999999E-2</v>
      </c>
      <c r="J14" s="168" t="s">
        <v>506</v>
      </c>
      <c r="K14" s="172">
        <v>4.2999999999999997E-2</v>
      </c>
    </row>
    <row r="15" spans="1:11" ht="30" customHeight="1" x14ac:dyDescent="0.25">
      <c r="A15" s="69">
        <v>2021</v>
      </c>
      <c r="B15" s="175" t="s">
        <v>507</v>
      </c>
      <c r="C15" s="167">
        <v>6.7000000000000004E-2</v>
      </c>
      <c r="D15" s="68" t="s">
        <v>508</v>
      </c>
      <c r="E15" s="169">
        <v>5.1999999999999998E-2</v>
      </c>
      <c r="F15" s="168" t="s">
        <v>505</v>
      </c>
      <c r="G15" s="167">
        <v>4.9000000000000002E-2</v>
      </c>
      <c r="H15" s="68" t="s">
        <v>509</v>
      </c>
      <c r="I15" s="169">
        <v>0.05</v>
      </c>
      <c r="J15" s="168" t="s">
        <v>506</v>
      </c>
      <c r="K15" s="167">
        <v>4.2000000000000003E-2</v>
      </c>
    </row>
    <row r="16" spans="1:11" ht="30" customHeight="1" x14ac:dyDescent="0.25">
      <c r="A16" s="69">
        <v>2022</v>
      </c>
      <c r="B16" s="175" t="s">
        <v>507</v>
      </c>
      <c r="C16" s="167">
        <v>6.7000000000000004E-2</v>
      </c>
      <c r="D16" s="68" t="s">
        <v>508</v>
      </c>
      <c r="E16" s="169">
        <v>3.2000000000000001E-2</v>
      </c>
      <c r="F16" s="168" t="s">
        <v>505</v>
      </c>
      <c r="G16" s="167">
        <v>4.8000000000000001E-2</v>
      </c>
      <c r="H16" s="68" t="s">
        <v>509</v>
      </c>
      <c r="I16" s="169">
        <v>3.5999999999999997E-2</v>
      </c>
      <c r="J16" s="168" t="s">
        <v>506</v>
      </c>
      <c r="K16" s="167">
        <v>3.5000000000000003E-2</v>
      </c>
    </row>
    <row r="17" spans="1:11" ht="21" customHeight="1" x14ac:dyDescent="0.25">
      <c r="A17" s="409" t="s">
        <v>188</v>
      </c>
      <c r="B17" s="409"/>
      <c r="C17" s="409"/>
      <c r="D17" s="409"/>
      <c r="E17" s="409"/>
      <c r="F17" s="409"/>
      <c r="G17" s="409"/>
      <c r="H17" s="409"/>
      <c r="I17" s="409"/>
      <c r="J17" s="409"/>
      <c r="K17" s="410"/>
    </row>
    <row r="18" spans="1:11" ht="30" customHeight="1" x14ac:dyDescent="0.25">
      <c r="A18" s="69">
        <v>2020</v>
      </c>
      <c r="B18" s="171" t="s">
        <v>506</v>
      </c>
      <c r="C18" s="174">
        <v>2.3E-2</v>
      </c>
      <c r="D18" s="67" t="s">
        <v>507</v>
      </c>
      <c r="E18" s="173">
        <v>1.7999999999999999E-2</v>
      </c>
      <c r="F18" s="168" t="s">
        <v>505</v>
      </c>
      <c r="G18" s="172">
        <v>1.7000000000000001E-2</v>
      </c>
      <c r="H18" s="68" t="s">
        <v>509</v>
      </c>
      <c r="I18" s="173">
        <v>3.4000000000000002E-2</v>
      </c>
      <c r="J18" s="168" t="s">
        <v>508</v>
      </c>
      <c r="K18" s="172">
        <v>4.2999999999999997E-2</v>
      </c>
    </row>
    <row r="19" spans="1:11" ht="30" customHeight="1" x14ac:dyDescent="0.25">
      <c r="A19" s="69">
        <v>2021</v>
      </c>
      <c r="B19" s="171" t="s">
        <v>506</v>
      </c>
      <c r="C19" s="170">
        <v>2.1000000000000001E-2</v>
      </c>
      <c r="D19" s="67" t="s">
        <v>507</v>
      </c>
      <c r="E19" s="169">
        <v>2.1999999999999999E-2</v>
      </c>
      <c r="F19" s="177" t="s">
        <v>505</v>
      </c>
      <c r="G19" s="167">
        <v>0.02</v>
      </c>
      <c r="H19" s="178" t="s">
        <v>509</v>
      </c>
      <c r="I19" s="169">
        <v>3.1E-2</v>
      </c>
      <c r="J19" s="177" t="s">
        <v>508</v>
      </c>
      <c r="K19" s="167">
        <v>1.7999999999999999E-2</v>
      </c>
    </row>
    <row r="20" spans="1:11" ht="30" customHeight="1" x14ac:dyDescent="0.25">
      <c r="A20" s="69">
        <v>2022</v>
      </c>
      <c r="B20" s="171" t="s">
        <v>506</v>
      </c>
      <c r="C20" s="170">
        <v>1.2E-2</v>
      </c>
      <c r="D20" s="67" t="s">
        <v>507</v>
      </c>
      <c r="E20" s="169">
        <v>1.7000000000000001E-2</v>
      </c>
      <c r="F20" s="177" t="s">
        <v>505</v>
      </c>
      <c r="G20" s="167">
        <v>1.6E-2</v>
      </c>
      <c r="H20" s="178" t="s">
        <v>509</v>
      </c>
      <c r="I20" s="169">
        <v>1.7999999999999999E-2</v>
      </c>
      <c r="J20" s="177" t="s">
        <v>508</v>
      </c>
      <c r="K20" s="167">
        <v>1.2999999999999999E-2</v>
      </c>
    </row>
    <row r="21" spans="1:11" ht="21" customHeight="1" x14ac:dyDescent="0.25">
      <c r="A21" s="409" t="s">
        <v>17</v>
      </c>
      <c r="B21" s="409"/>
      <c r="C21" s="409"/>
      <c r="D21" s="409"/>
      <c r="E21" s="409"/>
      <c r="F21" s="409"/>
      <c r="G21" s="409"/>
      <c r="H21" s="409"/>
      <c r="I21" s="409"/>
      <c r="J21" s="409"/>
      <c r="K21" s="410"/>
    </row>
    <row r="22" spans="1:11" ht="30" customHeight="1" x14ac:dyDescent="0.25">
      <c r="A22" s="69">
        <v>2018</v>
      </c>
      <c r="B22" s="175" t="s">
        <v>502</v>
      </c>
      <c r="C22" s="176">
        <v>2.1000000000000001E-2</v>
      </c>
      <c r="D22" s="68" t="s">
        <v>507</v>
      </c>
      <c r="E22" s="173">
        <v>1.4999999999999999E-2</v>
      </c>
      <c r="F22" s="168" t="s">
        <v>508</v>
      </c>
      <c r="G22" s="172">
        <v>2.4E-2</v>
      </c>
      <c r="H22" s="68" t="s">
        <v>505</v>
      </c>
      <c r="I22" s="173">
        <v>1.7999999999999999E-2</v>
      </c>
      <c r="J22" s="168" t="s">
        <v>509</v>
      </c>
      <c r="K22" s="172">
        <v>1.2E-2</v>
      </c>
    </row>
    <row r="23" spans="1:11" ht="30" customHeight="1" x14ac:dyDescent="0.25">
      <c r="A23" s="69">
        <v>2019</v>
      </c>
      <c r="B23" s="175" t="s">
        <v>502</v>
      </c>
      <c r="C23" s="176">
        <v>0.06</v>
      </c>
      <c r="D23" s="68" t="s">
        <v>507</v>
      </c>
      <c r="E23" s="173">
        <v>4.2000000000000003E-2</v>
      </c>
      <c r="F23" s="168" t="s">
        <v>508</v>
      </c>
      <c r="G23" s="172">
        <v>6.2E-2</v>
      </c>
      <c r="H23" s="68" t="s">
        <v>505</v>
      </c>
      <c r="I23" s="173">
        <v>5.1999999999999998E-2</v>
      </c>
      <c r="J23" s="168" t="s">
        <v>509</v>
      </c>
      <c r="K23" s="172">
        <v>3.4000000000000002E-2</v>
      </c>
    </row>
    <row r="24" spans="1:11" ht="30" customHeight="1" x14ac:dyDescent="0.25">
      <c r="A24" s="69">
        <v>2020</v>
      </c>
      <c r="B24" s="175" t="s">
        <v>502</v>
      </c>
      <c r="C24" s="176">
        <v>6.6000000000000003E-2</v>
      </c>
      <c r="D24" s="68" t="s">
        <v>507</v>
      </c>
      <c r="E24" s="173">
        <v>5.1999999999999998E-2</v>
      </c>
      <c r="F24" s="168" t="s">
        <v>508</v>
      </c>
      <c r="G24" s="172">
        <v>5.5E-2</v>
      </c>
      <c r="H24" s="68" t="s">
        <v>505</v>
      </c>
      <c r="I24" s="173">
        <v>5.2999999999999999E-2</v>
      </c>
      <c r="J24" s="168" t="s">
        <v>509</v>
      </c>
      <c r="K24" s="172">
        <v>3.5000000000000003E-2</v>
      </c>
    </row>
    <row r="25" spans="1:11" ht="30" customHeight="1" x14ac:dyDescent="0.25">
      <c r="A25" s="69">
        <v>2021</v>
      </c>
      <c r="B25" s="175" t="s">
        <v>502</v>
      </c>
      <c r="C25" s="167">
        <v>7.2999999999999995E-2</v>
      </c>
      <c r="D25" s="68" t="s">
        <v>507</v>
      </c>
      <c r="E25" s="169">
        <v>6.4000000000000001E-2</v>
      </c>
      <c r="F25" s="168" t="s">
        <v>503</v>
      </c>
      <c r="G25" s="167">
        <v>3.5000000000000003E-2</v>
      </c>
      <c r="H25" s="68" t="s">
        <v>505</v>
      </c>
      <c r="I25" s="169">
        <v>5.5E-2</v>
      </c>
      <c r="J25" s="168" t="s">
        <v>509</v>
      </c>
      <c r="K25" s="167">
        <v>4.1000000000000002E-2</v>
      </c>
    </row>
    <row r="26" spans="1:11" ht="30" customHeight="1" x14ac:dyDescent="0.25">
      <c r="A26" s="69">
        <v>2022</v>
      </c>
      <c r="B26" s="175" t="s">
        <v>502</v>
      </c>
      <c r="C26" s="167">
        <v>6.6000000000000003E-2</v>
      </c>
      <c r="D26" s="68" t="s">
        <v>507</v>
      </c>
      <c r="E26" s="169">
        <v>0.06</v>
      </c>
      <c r="F26" s="168" t="s">
        <v>503</v>
      </c>
      <c r="G26" s="167">
        <v>3.2000000000000001E-2</v>
      </c>
      <c r="H26" s="68" t="s">
        <v>505</v>
      </c>
      <c r="I26" s="169">
        <v>5.3999999999999999E-2</v>
      </c>
      <c r="J26" s="168" t="s">
        <v>509</v>
      </c>
      <c r="K26" s="167">
        <v>3.2000000000000001E-2</v>
      </c>
    </row>
    <row r="27" spans="1:11" ht="21" customHeight="1" x14ac:dyDescent="0.25">
      <c r="A27" s="409" t="s">
        <v>169</v>
      </c>
      <c r="B27" s="409"/>
      <c r="C27" s="409"/>
      <c r="D27" s="409"/>
      <c r="E27" s="409"/>
      <c r="F27" s="409"/>
      <c r="G27" s="409"/>
      <c r="H27" s="409"/>
      <c r="I27" s="409"/>
      <c r="J27" s="409"/>
      <c r="K27" s="410"/>
    </row>
    <row r="28" spans="1:11" ht="30" customHeight="1" x14ac:dyDescent="0.25">
      <c r="A28" s="69">
        <v>2020</v>
      </c>
      <c r="B28" s="171" t="s">
        <v>502</v>
      </c>
      <c r="C28" s="174">
        <v>0.04</v>
      </c>
      <c r="D28" s="67" t="s">
        <v>507</v>
      </c>
      <c r="E28" s="173">
        <v>4.1000000000000002E-2</v>
      </c>
      <c r="F28" s="168" t="s">
        <v>508</v>
      </c>
      <c r="G28" s="172">
        <v>0.05</v>
      </c>
      <c r="H28" s="68" t="s">
        <v>505</v>
      </c>
      <c r="I28" s="173">
        <v>4.5999999999999999E-2</v>
      </c>
      <c r="J28" s="168" t="s">
        <v>509</v>
      </c>
      <c r="K28" s="172">
        <v>3.3000000000000002E-2</v>
      </c>
    </row>
    <row r="29" spans="1:11" ht="30" customHeight="1" x14ac:dyDescent="0.25">
      <c r="A29" s="69">
        <v>2021</v>
      </c>
      <c r="B29" s="171" t="s">
        <v>502</v>
      </c>
      <c r="C29" s="170">
        <v>4.4999999999999998E-2</v>
      </c>
      <c r="D29" s="67" t="s">
        <v>507</v>
      </c>
      <c r="E29" s="169">
        <v>0.05</v>
      </c>
      <c r="F29" s="168" t="s">
        <v>508</v>
      </c>
      <c r="G29" s="167">
        <v>2.5999999999999999E-2</v>
      </c>
      <c r="H29" s="68" t="s">
        <v>505</v>
      </c>
      <c r="I29" s="169">
        <v>5.3999999999999999E-2</v>
      </c>
      <c r="J29" s="168" t="s">
        <v>509</v>
      </c>
      <c r="K29" s="167">
        <v>3.3000000000000002E-2</v>
      </c>
    </row>
    <row r="30" spans="1:11" ht="30" customHeight="1" x14ac:dyDescent="0.25">
      <c r="A30" s="69">
        <v>2022</v>
      </c>
      <c r="B30" s="171" t="s">
        <v>502</v>
      </c>
      <c r="C30" s="170">
        <v>4.4999999999999998E-2</v>
      </c>
      <c r="D30" s="67" t="s">
        <v>507</v>
      </c>
      <c r="E30" s="169">
        <v>5.1999999999999998E-2</v>
      </c>
      <c r="F30" s="168" t="s">
        <v>503</v>
      </c>
      <c r="G30" s="167">
        <v>2.5000000000000001E-2</v>
      </c>
      <c r="H30" s="68" t="s">
        <v>505</v>
      </c>
      <c r="I30" s="169">
        <v>5.1999999999999998E-2</v>
      </c>
      <c r="J30" s="168" t="s">
        <v>509</v>
      </c>
      <c r="K30" s="167">
        <v>2.5999999999999999E-2</v>
      </c>
    </row>
    <row r="31" spans="1:11" ht="21" customHeight="1" x14ac:dyDescent="0.25">
      <c r="A31" s="409" t="s">
        <v>18</v>
      </c>
      <c r="B31" s="409"/>
      <c r="C31" s="409"/>
      <c r="D31" s="409"/>
      <c r="E31" s="409"/>
      <c r="F31" s="409"/>
      <c r="G31" s="409"/>
      <c r="H31" s="409"/>
      <c r="I31" s="409"/>
      <c r="J31" s="409"/>
      <c r="K31" s="410"/>
    </row>
    <row r="32" spans="1:11" ht="30" customHeight="1" x14ac:dyDescent="0.25">
      <c r="A32" s="69">
        <v>2020</v>
      </c>
      <c r="B32" s="171" t="s">
        <v>502</v>
      </c>
      <c r="C32" s="174">
        <v>3.5999999999999997E-2</v>
      </c>
      <c r="D32" s="67" t="s">
        <v>507</v>
      </c>
      <c r="E32" s="173">
        <v>3.5999999999999997E-2</v>
      </c>
      <c r="F32" s="168" t="s">
        <v>508</v>
      </c>
      <c r="G32" s="172">
        <v>4.5999999999999999E-2</v>
      </c>
      <c r="H32" s="68" t="s">
        <v>505</v>
      </c>
      <c r="I32" s="173">
        <v>4.9000000000000002E-2</v>
      </c>
      <c r="J32" s="168" t="s">
        <v>509</v>
      </c>
      <c r="K32" s="172">
        <v>2.5999999999999999E-2</v>
      </c>
    </row>
    <row r="33" spans="1:11" ht="30" customHeight="1" x14ac:dyDescent="0.25">
      <c r="A33" s="69">
        <v>2021</v>
      </c>
      <c r="B33" s="171" t="s">
        <v>502</v>
      </c>
      <c r="C33" s="170">
        <v>4.8000000000000001E-2</v>
      </c>
      <c r="D33" s="67" t="s">
        <v>507</v>
      </c>
      <c r="E33" s="169">
        <v>5.5E-2</v>
      </c>
      <c r="F33" s="168" t="s">
        <v>508</v>
      </c>
      <c r="G33" s="167">
        <v>2.5999999999999999E-2</v>
      </c>
      <c r="H33" s="68" t="s">
        <v>505</v>
      </c>
      <c r="I33" s="169">
        <v>0.06</v>
      </c>
      <c r="J33" s="168" t="s">
        <v>504</v>
      </c>
      <c r="K33" s="167">
        <v>2.5999999999999999E-2</v>
      </c>
    </row>
    <row r="34" spans="1:11" ht="30" customHeight="1" x14ac:dyDescent="0.25">
      <c r="A34" s="69">
        <v>2022</v>
      </c>
      <c r="B34" s="171"/>
      <c r="C34" s="170"/>
      <c r="D34" s="67"/>
      <c r="E34" s="169"/>
      <c r="F34" s="168"/>
      <c r="G34" s="167"/>
      <c r="H34" s="68"/>
      <c r="I34" s="169"/>
      <c r="J34" s="168"/>
      <c r="K34" s="167"/>
    </row>
  </sheetData>
  <mergeCells count="11">
    <mergeCell ref="J3:K3"/>
    <mergeCell ref="B3:C3"/>
    <mergeCell ref="D3:E3"/>
    <mergeCell ref="F3:G3"/>
    <mergeCell ref="H3:I3"/>
    <mergeCell ref="A31:K31"/>
    <mergeCell ref="A5:K5"/>
    <mergeCell ref="A11:K11"/>
    <mergeCell ref="A21:K21"/>
    <mergeCell ref="A17:K17"/>
    <mergeCell ref="A27:K27"/>
  </mergeCells>
  <pageMargins left="0.7" right="0.7" top="0.75" bottom="0.75" header="0.3" footer="0.3"/>
  <pageSetup scale="55" fitToHeight="0" orientation="portrait" r:id="rId1"/>
  <headerFooter>
    <oddHeader>&amp;L&amp;"-,Bold"&amp;KFF0000CONFIDENTIAL</oddHeader>
    <oddFooter>&amp;L&amp;9OneCare Vermont FY 2023 ACO Budget Submission&amp;R&amp;9&amp;P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N130"/>
  <sheetViews>
    <sheetView topLeftCell="A2" zoomScaleNormal="100" workbookViewId="0">
      <selection activeCell="F30" sqref="F30"/>
    </sheetView>
  </sheetViews>
  <sheetFormatPr defaultColWidth="10" defaultRowHeight="15" x14ac:dyDescent="0.25"/>
  <cols>
    <col min="1" max="3" width="16.7109375" customWidth="1"/>
    <col min="4" max="5" width="19.7109375" customWidth="1"/>
    <col min="6" max="6" width="24.42578125" customWidth="1"/>
    <col min="7" max="7" width="21.85546875" customWidth="1"/>
    <col min="8" max="8" width="20" customWidth="1"/>
    <col min="9" max="11" width="24.42578125" customWidth="1"/>
    <col min="12" max="14" width="20.42578125" customWidth="1"/>
  </cols>
  <sheetData>
    <row r="1" spans="1:14" s="188" customFormat="1" ht="15.75" x14ac:dyDescent="0.25">
      <c r="A1" s="297" t="s">
        <v>0</v>
      </c>
      <c r="B1" s="297"/>
      <c r="C1" s="297"/>
      <c r="D1" s="297"/>
      <c r="E1" s="297"/>
      <c r="G1" s="297"/>
    </row>
    <row r="2" spans="1:14" s="188" customFormat="1" ht="15.75" x14ac:dyDescent="0.25">
      <c r="A2" s="297" t="s">
        <v>22</v>
      </c>
      <c r="B2" s="297"/>
      <c r="C2" s="297"/>
      <c r="D2" s="307"/>
      <c r="E2" s="297"/>
      <c r="G2" s="297"/>
    </row>
    <row r="3" spans="1:14" ht="15" customHeight="1" x14ac:dyDescent="0.25">
      <c r="A3" s="349" t="s">
        <v>23</v>
      </c>
      <c r="B3" s="350"/>
      <c r="C3" s="350"/>
      <c r="D3" s="351"/>
      <c r="E3" s="44"/>
    </row>
    <row r="4" spans="1:14" ht="30" x14ac:dyDescent="0.25">
      <c r="A4" s="34" t="s">
        <v>11</v>
      </c>
      <c r="B4" s="296" t="s">
        <v>24</v>
      </c>
      <c r="C4" s="296" t="s">
        <v>25</v>
      </c>
      <c r="D4" s="34" t="s">
        <v>6</v>
      </c>
      <c r="E4" s="34" t="s">
        <v>7</v>
      </c>
      <c r="F4" s="34" t="s">
        <v>26</v>
      </c>
      <c r="G4" s="34" t="s">
        <v>27</v>
      </c>
      <c r="H4" s="34" t="s">
        <v>28</v>
      </c>
      <c r="I4" s="34" t="s">
        <v>29</v>
      </c>
      <c r="J4" s="34" t="s">
        <v>30</v>
      </c>
      <c r="K4" s="34" t="s">
        <v>31</v>
      </c>
      <c r="L4" s="34" t="s">
        <v>32</v>
      </c>
      <c r="M4" s="34" t="s">
        <v>33</v>
      </c>
      <c r="N4" s="34" t="s">
        <v>34</v>
      </c>
    </row>
    <row r="5" spans="1:14" x14ac:dyDescent="0.25">
      <c r="A5" s="45"/>
      <c r="B5" s="45"/>
      <c r="C5" s="45"/>
      <c r="D5" s="45"/>
      <c r="E5" s="45"/>
      <c r="F5" s="45"/>
      <c r="G5" s="45"/>
      <c r="H5" s="45"/>
      <c r="I5" s="45"/>
      <c r="J5" s="45"/>
      <c r="K5" s="45"/>
      <c r="L5" s="45"/>
      <c r="M5" s="45"/>
      <c r="N5" s="45"/>
    </row>
    <row r="6" spans="1:14" x14ac:dyDescent="0.25">
      <c r="A6" s="45"/>
      <c r="B6" s="45"/>
      <c r="C6" s="45"/>
      <c r="D6" s="2"/>
      <c r="E6" s="2"/>
      <c r="F6" s="2"/>
      <c r="G6" s="2"/>
      <c r="H6" s="2"/>
      <c r="I6" s="2"/>
      <c r="J6" s="2"/>
      <c r="K6" s="2"/>
      <c r="L6" s="2"/>
      <c r="M6" s="2"/>
      <c r="N6" s="2"/>
    </row>
    <row r="7" spans="1:14" x14ac:dyDescent="0.25">
      <c r="A7" s="45"/>
      <c r="B7" s="45"/>
      <c r="C7" s="45"/>
      <c r="D7" s="215" t="s">
        <v>35</v>
      </c>
      <c r="E7" s="2"/>
      <c r="F7" s="2"/>
      <c r="G7" s="2"/>
      <c r="H7" s="2"/>
      <c r="I7" s="2"/>
      <c r="J7" s="2"/>
      <c r="K7" s="2"/>
      <c r="L7" s="2"/>
      <c r="M7" s="2"/>
      <c r="N7" s="2"/>
    </row>
    <row r="8" spans="1:14" x14ac:dyDescent="0.25">
      <c r="A8" s="45"/>
      <c r="B8" s="45"/>
      <c r="C8" s="45"/>
      <c r="D8" s="2"/>
      <c r="E8" s="2"/>
      <c r="F8" s="2"/>
      <c r="G8" s="2"/>
      <c r="H8" s="2"/>
      <c r="I8" s="2"/>
      <c r="J8" s="2"/>
      <c r="K8" s="2"/>
      <c r="L8" s="2"/>
      <c r="M8" s="2"/>
      <c r="N8" s="2"/>
    </row>
    <row r="9" spans="1:14" x14ac:dyDescent="0.25">
      <c r="A9" s="45"/>
      <c r="B9" s="45"/>
      <c r="C9" s="45"/>
      <c r="D9" s="2"/>
      <c r="E9" s="2"/>
      <c r="F9" s="2"/>
      <c r="G9" s="2"/>
      <c r="H9" s="2"/>
      <c r="I9" s="2"/>
      <c r="J9" s="2"/>
      <c r="K9" s="2"/>
      <c r="L9" s="2"/>
      <c r="M9" s="2"/>
      <c r="N9" s="2"/>
    </row>
    <row r="10" spans="1:14" x14ac:dyDescent="0.25">
      <c r="A10" s="45"/>
      <c r="B10" s="45"/>
      <c r="C10" s="45"/>
      <c r="D10" s="2"/>
      <c r="E10" s="2"/>
      <c r="F10" s="2"/>
      <c r="G10" s="2"/>
      <c r="H10" s="2"/>
      <c r="I10" s="2"/>
      <c r="J10" s="2"/>
      <c r="K10" s="2"/>
      <c r="L10" s="2"/>
      <c r="M10" s="2"/>
      <c r="N10" s="2"/>
    </row>
    <row r="11" spans="1:14" x14ac:dyDescent="0.25">
      <c r="A11" s="45"/>
      <c r="B11" s="45"/>
      <c r="C11" s="45"/>
      <c r="D11" s="2"/>
      <c r="E11" s="2"/>
      <c r="F11" s="2"/>
      <c r="G11" s="2"/>
      <c r="H11" s="2"/>
      <c r="I11" s="2"/>
      <c r="J11" s="2"/>
      <c r="K11" s="2"/>
      <c r="L11" s="2"/>
      <c r="M11" s="2"/>
      <c r="N11" s="2"/>
    </row>
    <row r="12" spans="1:14" x14ac:dyDescent="0.25">
      <c r="A12" s="45"/>
      <c r="B12" s="45"/>
      <c r="C12" s="45"/>
      <c r="D12" s="2"/>
      <c r="E12" s="2"/>
      <c r="F12" s="2"/>
      <c r="G12" s="2"/>
      <c r="H12" s="2"/>
      <c r="I12" s="2"/>
      <c r="J12" s="2"/>
      <c r="K12" s="2"/>
      <c r="L12" s="2"/>
      <c r="M12" s="2"/>
      <c r="N12" s="2"/>
    </row>
    <row r="13" spans="1:14" x14ac:dyDescent="0.25">
      <c r="A13" s="45"/>
      <c r="B13" s="45"/>
      <c r="C13" s="45"/>
      <c r="D13" s="2"/>
      <c r="E13" s="2"/>
      <c r="F13" s="2"/>
      <c r="G13" s="2"/>
      <c r="H13" s="2"/>
      <c r="I13" s="2"/>
      <c r="J13" s="2"/>
      <c r="K13" s="2"/>
      <c r="L13" s="2"/>
      <c r="M13" s="2"/>
      <c r="N13" s="2"/>
    </row>
    <row r="14" spans="1:14" x14ac:dyDescent="0.25">
      <c r="A14" s="45"/>
      <c r="B14" s="45"/>
      <c r="C14" s="45"/>
      <c r="D14" s="2"/>
      <c r="E14" s="2"/>
      <c r="F14" s="2"/>
      <c r="G14" s="2"/>
      <c r="H14" s="2"/>
      <c r="I14" s="2"/>
      <c r="J14" s="2"/>
      <c r="K14" s="2"/>
      <c r="L14" s="2"/>
      <c r="M14" s="2"/>
      <c r="N14" s="2"/>
    </row>
    <row r="15" spans="1:14" x14ac:dyDescent="0.25">
      <c r="A15" s="45"/>
      <c r="B15" s="45"/>
      <c r="C15" s="45"/>
      <c r="D15" s="2"/>
      <c r="E15" s="2"/>
      <c r="F15" s="2"/>
      <c r="G15" s="2"/>
      <c r="H15" s="2"/>
      <c r="I15" s="2"/>
      <c r="J15" s="2"/>
      <c r="K15" s="2"/>
      <c r="L15" s="2"/>
      <c r="M15" s="2"/>
      <c r="N15" s="2"/>
    </row>
    <row r="16" spans="1:14" x14ac:dyDescent="0.25">
      <c r="A16" s="45"/>
      <c r="B16" s="45"/>
      <c r="C16" s="45"/>
      <c r="D16" s="2"/>
      <c r="E16" s="2"/>
      <c r="F16" s="2"/>
      <c r="G16" s="2"/>
      <c r="H16" s="2"/>
      <c r="I16" s="2"/>
      <c r="J16" s="2"/>
      <c r="K16" s="2"/>
      <c r="L16" s="2"/>
      <c r="M16" s="2"/>
      <c r="N16" s="2"/>
    </row>
    <row r="17" spans="1:14" x14ac:dyDescent="0.25">
      <c r="A17" s="45"/>
      <c r="B17" s="45"/>
      <c r="C17" s="45"/>
      <c r="D17" s="2"/>
      <c r="E17" s="2"/>
      <c r="F17" s="2"/>
      <c r="G17" s="2"/>
      <c r="H17" s="2"/>
      <c r="I17" s="2"/>
      <c r="J17" s="2"/>
      <c r="K17" s="2"/>
      <c r="L17" s="2"/>
      <c r="M17" s="2"/>
      <c r="N17" s="2"/>
    </row>
    <row r="18" spans="1:14" x14ac:dyDescent="0.25">
      <c r="A18" s="45"/>
      <c r="B18" s="45"/>
      <c r="C18" s="45"/>
      <c r="D18" s="2"/>
      <c r="E18" s="2"/>
      <c r="F18" s="2"/>
      <c r="G18" s="2"/>
      <c r="H18" s="2"/>
      <c r="I18" s="2"/>
      <c r="J18" s="2"/>
      <c r="K18" s="2"/>
      <c r="L18" s="2"/>
      <c r="M18" s="2"/>
      <c r="N18" s="2"/>
    </row>
    <row r="19" spans="1:14" x14ac:dyDescent="0.25">
      <c r="A19" s="45"/>
      <c r="B19" s="45"/>
      <c r="C19" s="45"/>
      <c r="D19" s="2"/>
      <c r="E19" s="2"/>
      <c r="F19" s="2"/>
      <c r="G19" s="2"/>
      <c r="H19" s="2"/>
      <c r="I19" s="2"/>
      <c r="J19" s="2"/>
      <c r="K19" s="2"/>
      <c r="L19" s="2"/>
      <c r="M19" s="2"/>
      <c r="N19" s="2"/>
    </row>
    <row r="20" spans="1:14" x14ac:dyDescent="0.25">
      <c r="A20" s="45"/>
      <c r="B20" s="45"/>
      <c r="C20" s="45"/>
      <c r="D20" s="2"/>
      <c r="E20" s="2"/>
      <c r="F20" s="2"/>
      <c r="G20" s="2"/>
      <c r="H20" s="2"/>
      <c r="I20" s="2"/>
      <c r="J20" s="2"/>
      <c r="K20" s="2"/>
      <c r="L20" s="2"/>
      <c r="M20" s="2"/>
      <c r="N20" s="2"/>
    </row>
    <row r="21" spans="1:14" x14ac:dyDescent="0.25">
      <c r="A21" s="45"/>
      <c r="B21" s="45"/>
      <c r="C21" s="45"/>
      <c r="D21" s="2"/>
      <c r="E21" s="2"/>
      <c r="F21" s="2"/>
      <c r="G21" s="38"/>
      <c r="H21" s="2"/>
      <c r="I21" s="2"/>
      <c r="J21" s="2"/>
      <c r="K21" s="2"/>
      <c r="L21" s="2"/>
      <c r="M21" s="2"/>
      <c r="N21" s="2"/>
    </row>
    <row r="22" spans="1:14" x14ac:dyDescent="0.25">
      <c r="A22" s="45"/>
      <c r="B22" s="45"/>
      <c r="C22" s="45"/>
      <c r="D22" s="2"/>
      <c r="E22" s="2"/>
      <c r="F22" s="2"/>
      <c r="G22" s="2"/>
      <c r="H22" s="2"/>
      <c r="I22" s="2"/>
      <c r="J22" s="2"/>
      <c r="K22" s="2"/>
      <c r="L22" s="2"/>
      <c r="M22" s="2"/>
      <c r="N22" s="2"/>
    </row>
    <row r="23" spans="1:14" x14ac:dyDescent="0.25">
      <c r="A23" s="45"/>
      <c r="B23" s="45"/>
      <c r="C23" s="45"/>
      <c r="D23" s="2"/>
      <c r="E23" s="2"/>
      <c r="F23" s="2"/>
      <c r="G23" s="2"/>
      <c r="H23" s="2"/>
      <c r="I23" s="2"/>
      <c r="J23" s="2"/>
      <c r="K23" s="2"/>
      <c r="L23" s="2"/>
      <c r="M23" s="2"/>
      <c r="N23" s="2"/>
    </row>
    <row r="24" spans="1:14" x14ac:dyDescent="0.25">
      <c r="A24" s="45"/>
      <c r="B24" s="45"/>
      <c r="C24" s="45"/>
      <c r="D24" s="2"/>
      <c r="E24" s="2"/>
      <c r="F24" s="2"/>
      <c r="G24" s="2"/>
      <c r="H24" s="2"/>
      <c r="I24" s="2"/>
      <c r="J24" s="2"/>
      <c r="K24" s="2"/>
      <c r="L24" s="2"/>
      <c r="M24" s="2"/>
      <c r="N24" s="2"/>
    </row>
    <row r="25" spans="1:14" x14ac:dyDescent="0.25">
      <c r="A25" s="45"/>
      <c r="B25" s="45"/>
      <c r="C25" s="45"/>
      <c r="D25" s="2"/>
      <c r="E25" s="2"/>
      <c r="F25" s="2"/>
      <c r="G25" s="2"/>
      <c r="H25" s="2"/>
      <c r="I25" s="2"/>
      <c r="J25" s="2"/>
      <c r="K25" s="2"/>
      <c r="L25" s="2"/>
      <c r="M25" s="2"/>
      <c r="N25" s="2"/>
    </row>
    <row r="26" spans="1:14" x14ac:dyDescent="0.25">
      <c r="A26" s="45"/>
      <c r="B26" s="45"/>
      <c r="C26" s="45"/>
      <c r="D26" s="2"/>
      <c r="E26" s="2"/>
      <c r="F26" s="2"/>
      <c r="G26" s="2"/>
      <c r="H26" s="2"/>
      <c r="I26" s="2"/>
      <c r="J26" s="2"/>
      <c r="K26" s="2"/>
      <c r="L26" s="2"/>
      <c r="M26" s="2"/>
      <c r="N26" s="2"/>
    </row>
    <row r="27" spans="1:14" x14ac:dyDescent="0.25">
      <c r="A27" s="45"/>
      <c r="B27" s="45"/>
      <c r="C27" s="45"/>
      <c r="D27" s="2"/>
      <c r="E27" s="2"/>
      <c r="F27" s="2"/>
      <c r="G27" s="2"/>
      <c r="H27" s="2"/>
      <c r="I27" s="2"/>
      <c r="J27" s="2"/>
      <c r="K27" s="2"/>
      <c r="L27" s="2"/>
      <c r="M27" s="2"/>
      <c r="N27" s="2"/>
    </row>
    <row r="28" spans="1:14" x14ac:dyDescent="0.25">
      <c r="A28" s="45"/>
      <c r="B28" s="45"/>
      <c r="C28" s="45"/>
      <c r="D28" s="2"/>
      <c r="E28" s="2"/>
      <c r="F28" s="2"/>
      <c r="G28" s="2"/>
      <c r="H28" s="2"/>
      <c r="I28" s="2"/>
      <c r="J28" s="2"/>
      <c r="K28" s="2"/>
      <c r="L28" s="2"/>
      <c r="M28" s="2"/>
      <c r="N28" s="2"/>
    </row>
    <row r="29" spans="1:14" x14ac:dyDescent="0.25">
      <c r="A29" s="45"/>
      <c r="B29" s="45"/>
      <c r="C29" s="45"/>
      <c r="D29" s="2"/>
      <c r="E29" s="2"/>
      <c r="F29" s="2"/>
      <c r="G29" s="2"/>
      <c r="H29" s="2"/>
      <c r="I29" s="2"/>
      <c r="J29" s="2"/>
      <c r="K29" s="2"/>
      <c r="L29" s="2"/>
      <c r="M29" s="2"/>
      <c r="N29" s="2"/>
    </row>
    <row r="30" spans="1:14" x14ac:dyDescent="0.25">
      <c r="A30" s="45"/>
      <c r="B30" s="45"/>
      <c r="C30" s="45"/>
      <c r="D30" s="2"/>
      <c r="E30" s="2"/>
      <c r="F30" s="2"/>
      <c r="G30" s="2"/>
      <c r="H30" s="2"/>
      <c r="I30" s="2"/>
      <c r="J30" s="2"/>
      <c r="K30" s="2"/>
      <c r="L30" s="2"/>
      <c r="M30" s="2"/>
      <c r="N30" s="2"/>
    </row>
    <row r="31" spans="1:14" x14ac:dyDescent="0.25">
      <c r="A31" s="45"/>
      <c r="B31" s="45"/>
      <c r="C31" s="45"/>
      <c r="D31" s="2"/>
      <c r="E31" s="2"/>
      <c r="F31" s="2"/>
      <c r="G31" s="2"/>
      <c r="H31" s="2"/>
      <c r="I31" s="2"/>
      <c r="J31" s="2"/>
      <c r="K31" s="2"/>
      <c r="L31" s="2"/>
      <c r="M31" s="2"/>
      <c r="N31" s="2"/>
    </row>
    <row r="32" spans="1:14" x14ac:dyDescent="0.25">
      <c r="A32" s="45"/>
      <c r="B32" s="45"/>
      <c r="C32" s="45"/>
      <c r="D32" s="2"/>
      <c r="E32" s="2"/>
      <c r="F32" s="2"/>
      <c r="G32" s="2"/>
      <c r="H32" s="2"/>
      <c r="I32" s="2"/>
      <c r="J32" s="2"/>
      <c r="K32" s="2"/>
      <c r="L32" s="2"/>
      <c r="M32" s="2"/>
      <c r="N32" s="2"/>
    </row>
    <row r="33" spans="1:14" x14ac:dyDescent="0.25">
      <c r="A33" s="45"/>
      <c r="B33" s="45"/>
      <c r="C33" s="45"/>
      <c r="D33" s="2"/>
      <c r="E33" s="2"/>
      <c r="F33" s="2"/>
      <c r="G33" s="2"/>
      <c r="H33" s="2"/>
      <c r="I33" s="2"/>
      <c r="J33" s="2"/>
      <c r="K33" s="2"/>
      <c r="L33" s="2"/>
      <c r="M33" s="2"/>
      <c r="N33" s="2"/>
    </row>
    <row r="34" spans="1:14" x14ac:dyDescent="0.25">
      <c r="A34" s="45"/>
      <c r="B34" s="45"/>
      <c r="C34" s="45"/>
      <c r="D34" s="2"/>
      <c r="E34" s="2"/>
      <c r="F34" s="2"/>
      <c r="G34" s="2"/>
      <c r="H34" s="2"/>
      <c r="I34" s="2"/>
      <c r="J34" s="2"/>
      <c r="K34" s="2"/>
      <c r="L34" s="2"/>
      <c r="M34" s="2"/>
      <c r="N34" s="2"/>
    </row>
    <row r="35" spans="1:14" x14ac:dyDescent="0.25">
      <c r="A35" s="45"/>
      <c r="B35" s="45"/>
      <c r="C35" s="45"/>
      <c r="D35" s="2"/>
      <c r="E35" s="2"/>
      <c r="F35" s="2"/>
      <c r="G35" s="2"/>
      <c r="H35" s="2"/>
      <c r="I35" s="2"/>
      <c r="J35" s="2"/>
      <c r="K35" s="2"/>
      <c r="L35" s="2"/>
      <c r="M35" s="2"/>
      <c r="N35" s="2"/>
    </row>
    <row r="36" spans="1:14" x14ac:dyDescent="0.25">
      <c r="A36" s="45"/>
      <c r="B36" s="45"/>
      <c r="C36" s="45"/>
      <c r="D36" s="2"/>
      <c r="E36" s="2"/>
      <c r="F36" s="2"/>
      <c r="G36" s="2"/>
      <c r="H36" s="2"/>
      <c r="I36" s="2"/>
      <c r="J36" s="2"/>
      <c r="K36" s="2"/>
      <c r="L36" s="2"/>
      <c r="M36" s="2"/>
      <c r="N36" s="2"/>
    </row>
    <row r="37" spans="1:14" x14ac:dyDescent="0.25">
      <c r="A37" s="45"/>
      <c r="B37" s="45"/>
      <c r="C37" s="45"/>
      <c r="D37" s="2"/>
      <c r="E37" s="2"/>
      <c r="F37" s="2"/>
      <c r="G37" s="2"/>
      <c r="H37" s="2"/>
      <c r="I37" s="2"/>
      <c r="J37" s="2"/>
      <c r="K37" s="2"/>
      <c r="L37" s="2"/>
      <c r="M37" s="2"/>
      <c r="N37" s="2"/>
    </row>
    <row r="38" spans="1:14" x14ac:dyDescent="0.25">
      <c r="A38" s="45"/>
      <c r="B38" s="45"/>
      <c r="C38" s="45"/>
      <c r="D38" s="2"/>
      <c r="E38" s="2"/>
      <c r="F38" s="2"/>
      <c r="G38" s="2"/>
      <c r="H38" s="2"/>
      <c r="I38" s="2"/>
      <c r="J38" s="2"/>
      <c r="K38" s="2"/>
      <c r="L38" s="2"/>
      <c r="M38" s="2"/>
      <c r="N38" s="2"/>
    </row>
    <row r="39" spans="1:14" x14ac:dyDescent="0.25">
      <c r="A39" s="45"/>
      <c r="B39" s="45"/>
      <c r="C39" s="45"/>
      <c r="D39" s="2"/>
      <c r="E39" s="2"/>
      <c r="F39" s="2"/>
      <c r="G39" s="2"/>
      <c r="H39" s="2"/>
      <c r="I39" s="2"/>
      <c r="J39" s="2"/>
      <c r="K39" s="2"/>
      <c r="L39" s="2"/>
      <c r="M39" s="2"/>
      <c r="N39" s="2"/>
    </row>
    <row r="40" spans="1:14" x14ac:dyDescent="0.25">
      <c r="A40" s="45"/>
      <c r="B40" s="45"/>
      <c r="C40" s="45"/>
      <c r="D40" s="2"/>
      <c r="E40" s="2"/>
      <c r="F40" s="2"/>
      <c r="G40" s="2"/>
      <c r="H40" s="2"/>
      <c r="I40" s="2"/>
      <c r="J40" s="2"/>
      <c r="K40" s="2"/>
      <c r="L40" s="2"/>
      <c r="M40" s="2"/>
      <c r="N40" s="2"/>
    </row>
    <row r="41" spans="1:14" x14ac:dyDescent="0.25">
      <c r="A41" s="45"/>
      <c r="B41" s="45"/>
      <c r="C41" s="45"/>
      <c r="D41" s="2"/>
      <c r="E41" s="2"/>
      <c r="F41" s="2"/>
      <c r="G41" s="2"/>
      <c r="H41" s="2"/>
      <c r="I41" s="2"/>
      <c r="J41" s="2"/>
      <c r="K41" s="2"/>
      <c r="L41" s="2"/>
      <c r="M41" s="2"/>
      <c r="N41" s="2"/>
    </row>
    <row r="42" spans="1:14" x14ac:dyDescent="0.25">
      <c r="A42" s="45"/>
      <c r="B42" s="45"/>
      <c r="C42" s="45"/>
      <c r="D42" s="2"/>
      <c r="E42" s="2"/>
      <c r="F42" s="2"/>
      <c r="G42" s="2"/>
      <c r="H42" s="2"/>
      <c r="I42" s="2"/>
      <c r="J42" s="2"/>
      <c r="K42" s="2"/>
      <c r="L42" s="2"/>
      <c r="M42" s="2"/>
      <c r="N42" s="2"/>
    </row>
    <row r="43" spans="1:14" x14ac:dyDescent="0.25">
      <c r="A43" s="45"/>
      <c r="B43" s="45"/>
      <c r="C43" s="45"/>
      <c r="D43" s="2"/>
      <c r="E43" s="2"/>
      <c r="F43" s="2"/>
      <c r="G43" s="2"/>
      <c r="H43" s="2"/>
      <c r="I43" s="2"/>
      <c r="J43" s="2"/>
      <c r="K43" s="2"/>
      <c r="L43" s="2"/>
      <c r="M43" s="2"/>
      <c r="N43" s="2"/>
    </row>
    <row r="44" spans="1:14" x14ac:dyDescent="0.25">
      <c r="A44" s="45"/>
      <c r="B44" s="45"/>
      <c r="C44" s="45"/>
      <c r="D44" s="2"/>
      <c r="E44" s="2"/>
      <c r="F44" s="2"/>
      <c r="G44" s="2"/>
      <c r="H44" s="2"/>
      <c r="I44" s="2"/>
      <c r="J44" s="2"/>
      <c r="K44" s="2"/>
      <c r="L44" s="2"/>
      <c r="M44" s="2"/>
      <c r="N44" s="2"/>
    </row>
    <row r="45" spans="1:14" x14ac:dyDescent="0.25">
      <c r="A45" s="45"/>
      <c r="B45" s="45"/>
      <c r="C45" s="45"/>
      <c r="D45" s="2"/>
      <c r="E45" s="2"/>
      <c r="F45" s="2"/>
      <c r="G45" s="2"/>
      <c r="H45" s="2"/>
      <c r="I45" s="2"/>
      <c r="J45" s="2"/>
      <c r="K45" s="2"/>
      <c r="L45" s="2"/>
      <c r="M45" s="2"/>
      <c r="N45" s="2"/>
    </row>
    <row r="46" spans="1:14" x14ac:dyDescent="0.25">
      <c r="A46" s="45"/>
      <c r="B46" s="45"/>
      <c r="C46" s="45"/>
      <c r="D46" s="2"/>
      <c r="E46" s="2"/>
      <c r="F46" s="2"/>
      <c r="G46" s="2"/>
      <c r="H46" s="2"/>
      <c r="I46" s="2"/>
      <c r="J46" s="2"/>
      <c r="K46" s="2"/>
      <c r="L46" s="2"/>
      <c r="M46" s="2"/>
      <c r="N46" s="2"/>
    </row>
    <row r="47" spans="1:14" x14ac:dyDescent="0.25">
      <c r="A47" s="45"/>
      <c r="B47" s="45"/>
      <c r="C47" s="45"/>
      <c r="D47" s="2"/>
      <c r="E47" s="2"/>
      <c r="F47" s="2"/>
      <c r="G47" s="2"/>
      <c r="H47" s="2"/>
      <c r="I47" s="2"/>
      <c r="J47" s="2"/>
      <c r="K47" s="2"/>
      <c r="L47" s="2"/>
      <c r="M47" s="2"/>
      <c r="N47" s="2"/>
    </row>
    <row r="48" spans="1:14" x14ac:dyDescent="0.25">
      <c r="A48" s="45"/>
      <c r="B48" s="45"/>
      <c r="C48" s="45"/>
      <c r="D48" s="2"/>
      <c r="E48" s="2"/>
      <c r="F48" s="2"/>
      <c r="G48" s="2"/>
      <c r="H48" s="2"/>
      <c r="I48" s="2"/>
      <c r="J48" s="2"/>
      <c r="K48" s="2"/>
      <c r="L48" s="2"/>
      <c r="M48" s="2"/>
      <c r="N48" s="2"/>
    </row>
    <row r="49" spans="1:14" x14ac:dyDescent="0.25">
      <c r="A49" s="45"/>
      <c r="B49" s="45"/>
      <c r="C49" s="45"/>
      <c r="D49" s="2"/>
      <c r="E49" s="2"/>
      <c r="F49" s="2"/>
      <c r="G49" s="2"/>
      <c r="H49" s="2"/>
      <c r="I49" s="2"/>
      <c r="J49" s="2"/>
      <c r="K49" s="2"/>
      <c r="L49" s="2"/>
      <c r="M49" s="2"/>
      <c r="N49" s="2"/>
    </row>
    <row r="50" spans="1:14" x14ac:dyDescent="0.25">
      <c r="A50" s="45"/>
      <c r="B50" s="45"/>
      <c r="C50" s="45"/>
      <c r="D50" s="2"/>
      <c r="E50" s="2"/>
      <c r="F50" s="2"/>
      <c r="G50" s="2"/>
      <c r="H50" s="2"/>
      <c r="I50" s="2"/>
      <c r="J50" s="2"/>
      <c r="K50" s="2"/>
      <c r="L50" s="2"/>
      <c r="M50" s="2"/>
      <c r="N50" s="2"/>
    </row>
    <row r="51" spans="1:14" x14ac:dyDescent="0.25">
      <c r="A51" s="45"/>
      <c r="B51" s="45"/>
      <c r="C51" s="45"/>
      <c r="D51" s="2"/>
      <c r="E51" s="2"/>
      <c r="F51" s="2"/>
      <c r="G51" s="2"/>
      <c r="H51" s="2"/>
      <c r="I51" s="2"/>
      <c r="J51" s="2"/>
      <c r="K51" s="2"/>
      <c r="L51" s="2"/>
      <c r="M51" s="2"/>
      <c r="N51" s="2"/>
    </row>
    <row r="52" spans="1:14" x14ac:dyDescent="0.25">
      <c r="A52" s="45"/>
      <c r="B52" s="45"/>
      <c r="C52" s="45"/>
      <c r="D52" s="2"/>
      <c r="E52" s="2"/>
      <c r="F52" s="2"/>
      <c r="G52" s="2"/>
      <c r="H52" s="2"/>
      <c r="I52" s="2"/>
      <c r="J52" s="2"/>
      <c r="K52" s="2"/>
      <c r="L52" s="2"/>
      <c r="M52" s="2"/>
      <c r="N52" s="2"/>
    </row>
    <row r="53" spans="1:14" x14ac:dyDescent="0.25">
      <c r="A53" s="45"/>
      <c r="B53" s="45"/>
      <c r="C53" s="45"/>
      <c r="D53" s="2"/>
      <c r="E53" s="2"/>
      <c r="F53" s="2"/>
      <c r="G53" s="2"/>
      <c r="H53" s="2"/>
      <c r="I53" s="2"/>
      <c r="J53" s="2"/>
      <c r="K53" s="2"/>
      <c r="L53" s="2"/>
      <c r="M53" s="2"/>
      <c r="N53" s="2"/>
    </row>
    <row r="54" spans="1:14" x14ac:dyDescent="0.25">
      <c r="A54" s="45"/>
      <c r="B54" s="45"/>
      <c r="C54" s="45"/>
      <c r="D54" s="2"/>
      <c r="E54" s="2"/>
      <c r="F54" s="2"/>
      <c r="G54" s="2"/>
      <c r="H54" s="2"/>
      <c r="I54" s="2"/>
      <c r="J54" s="2"/>
      <c r="K54" s="2"/>
      <c r="L54" s="2"/>
      <c r="M54" s="2"/>
      <c r="N54" s="2"/>
    </row>
    <row r="55" spans="1:14" x14ac:dyDescent="0.25">
      <c r="A55" s="45"/>
      <c r="B55" s="45"/>
      <c r="C55" s="45"/>
      <c r="D55" s="2"/>
      <c r="E55" s="2"/>
      <c r="F55" s="2"/>
      <c r="G55" s="2"/>
      <c r="H55" s="2"/>
      <c r="I55" s="2"/>
      <c r="J55" s="2"/>
      <c r="K55" s="2"/>
      <c r="L55" s="2"/>
      <c r="M55" s="2"/>
      <c r="N55" s="2"/>
    </row>
    <row r="56" spans="1:14" x14ac:dyDescent="0.25">
      <c r="A56" s="45"/>
      <c r="B56" s="45"/>
      <c r="C56" s="45"/>
      <c r="D56" s="2"/>
      <c r="E56" s="2"/>
      <c r="F56" s="2"/>
      <c r="G56" s="2"/>
      <c r="H56" s="2"/>
      <c r="I56" s="2"/>
      <c r="J56" s="2"/>
      <c r="K56" s="2"/>
      <c r="L56" s="2"/>
      <c r="M56" s="2"/>
      <c r="N56" s="2"/>
    </row>
    <row r="57" spans="1:14" x14ac:dyDescent="0.25">
      <c r="A57" s="45"/>
      <c r="B57" s="45"/>
      <c r="C57" s="45"/>
      <c r="D57" s="2"/>
      <c r="E57" s="2"/>
      <c r="F57" s="2"/>
      <c r="G57" s="2"/>
      <c r="H57" s="2"/>
      <c r="I57" s="2"/>
      <c r="J57" s="2"/>
      <c r="K57" s="2"/>
      <c r="L57" s="2"/>
      <c r="M57" s="2"/>
      <c r="N57" s="2"/>
    </row>
    <row r="58" spans="1:14" x14ac:dyDescent="0.25">
      <c r="A58" s="45"/>
      <c r="B58" s="45"/>
      <c r="C58" s="45"/>
      <c r="D58" s="39"/>
      <c r="E58" s="39"/>
      <c r="F58" s="39"/>
      <c r="G58" s="39"/>
      <c r="H58" s="39"/>
      <c r="I58" s="39"/>
      <c r="J58" s="39"/>
      <c r="K58" s="39"/>
      <c r="L58" s="39"/>
      <c r="M58" s="39"/>
      <c r="N58" s="39"/>
    </row>
    <row r="59" spans="1:14" x14ac:dyDescent="0.25">
      <c r="A59" s="45"/>
      <c r="B59" s="45"/>
      <c r="C59" s="45"/>
      <c r="D59" s="2"/>
      <c r="E59" s="2"/>
      <c r="F59" s="2"/>
      <c r="G59" s="2"/>
      <c r="H59" s="2"/>
      <c r="I59" s="2"/>
      <c r="J59" s="2"/>
      <c r="K59" s="2"/>
      <c r="L59" s="2"/>
      <c r="M59" s="2"/>
      <c r="N59" s="2"/>
    </row>
    <row r="60" spans="1:14" x14ac:dyDescent="0.25">
      <c r="A60" s="45"/>
      <c r="B60" s="45"/>
      <c r="C60" s="45"/>
      <c r="D60" s="2"/>
      <c r="E60" s="2"/>
      <c r="F60" s="2"/>
      <c r="G60" s="2"/>
      <c r="H60" s="2"/>
      <c r="I60" s="2"/>
      <c r="J60" s="2"/>
      <c r="K60" s="2"/>
      <c r="L60" s="2"/>
      <c r="M60" s="2"/>
      <c r="N60" s="2"/>
    </row>
    <row r="61" spans="1:14" x14ac:dyDescent="0.25">
      <c r="A61" s="45"/>
      <c r="B61" s="45"/>
      <c r="C61" s="45"/>
      <c r="D61" s="2"/>
      <c r="E61" s="2"/>
      <c r="F61" s="2"/>
      <c r="G61" s="2"/>
      <c r="H61" s="2"/>
      <c r="I61" s="2"/>
      <c r="J61" s="2"/>
      <c r="K61" s="2"/>
      <c r="L61" s="2"/>
      <c r="M61" s="2"/>
      <c r="N61" s="2"/>
    </row>
    <row r="62" spans="1:14" x14ac:dyDescent="0.25">
      <c r="A62" s="45"/>
      <c r="B62" s="45"/>
      <c r="C62" s="45"/>
      <c r="D62" s="2"/>
      <c r="E62" s="2"/>
      <c r="F62" s="2"/>
      <c r="G62" s="2"/>
      <c r="H62" s="2"/>
      <c r="I62" s="2"/>
      <c r="J62" s="2"/>
      <c r="K62" s="2"/>
      <c r="L62" s="2"/>
      <c r="M62" s="2"/>
      <c r="N62" s="2"/>
    </row>
    <row r="63" spans="1:14" x14ac:dyDescent="0.25">
      <c r="A63" s="45"/>
      <c r="B63" s="45"/>
      <c r="C63" s="45"/>
      <c r="D63" s="2"/>
      <c r="E63" s="2"/>
      <c r="F63" s="2"/>
      <c r="G63" s="2"/>
      <c r="H63" s="2"/>
      <c r="I63" s="2"/>
      <c r="J63" s="2"/>
      <c r="K63" s="2"/>
      <c r="L63" s="2"/>
      <c r="M63" s="2"/>
      <c r="N63" s="2"/>
    </row>
    <row r="64" spans="1:14" x14ac:dyDescent="0.25">
      <c r="A64" s="45"/>
      <c r="B64" s="45"/>
      <c r="C64" s="45"/>
      <c r="D64" s="2"/>
      <c r="E64" s="2"/>
      <c r="F64" s="2"/>
      <c r="G64" s="2"/>
      <c r="H64" s="2"/>
      <c r="I64" s="2"/>
      <c r="J64" s="2"/>
      <c r="K64" s="2"/>
      <c r="L64" s="2"/>
      <c r="M64" s="2"/>
      <c r="N64" s="2"/>
    </row>
    <row r="65" spans="1:14" x14ac:dyDescent="0.25">
      <c r="A65" s="45"/>
      <c r="B65" s="45"/>
      <c r="C65" s="45"/>
      <c r="D65" s="2"/>
      <c r="E65" s="2"/>
      <c r="F65" s="2"/>
      <c r="G65" s="2"/>
      <c r="H65" s="2"/>
      <c r="I65" s="2"/>
      <c r="J65" s="2"/>
      <c r="K65" s="2"/>
      <c r="L65" s="2"/>
      <c r="M65" s="2"/>
      <c r="N65" s="2"/>
    </row>
    <row r="66" spans="1:14" x14ac:dyDescent="0.25">
      <c r="A66" s="45"/>
      <c r="B66" s="45"/>
      <c r="C66" s="45"/>
      <c r="D66" s="2"/>
      <c r="E66" s="2"/>
      <c r="F66" s="2"/>
      <c r="G66" s="2"/>
      <c r="H66" s="2"/>
      <c r="I66" s="2"/>
      <c r="J66" s="2"/>
      <c r="K66" s="2"/>
      <c r="L66" s="2"/>
      <c r="M66" s="2"/>
      <c r="N66" s="2"/>
    </row>
    <row r="67" spans="1:14" x14ac:dyDescent="0.25">
      <c r="A67" s="45"/>
      <c r="B67" s="45"/>
      <c r="C67" s="45"/>
      <c r="D67" s="2"/>
      <c r="E67" s="2"/>
      <c r="F67" s="2"/>
      <c r="G67" s="2"/>
      <c r="H67" s="2"/>
      <c r="I67" s="2"/>
      <c r="J67" s="2"/>
      <c r="K67" s="2"/>
      <c r="L67" s="2"/>
      <c r="M67" s="2"/>
      <c r="N67" s="2"/>
    </row>
    <row r="68" spans="1:14" x14ac:dyDescent="0.25">
      <c r="A68" s="45"/>
      <c r="B68" s="45"/>
      <c r="C68" s="45"/>
      <c r="D68" s="2"/>
      <c r="E68" s="2"/>
      <c r="F68" s="2"/>
      <c r="G68" s="2"/>
      <c r="H68" s="2"/>
      <c r="I68" s="2"/>
      <c r="J68" s="2"/>
      <c r="K68" s="2"/>
      <c r="L68" s="2"/>
      <c r="M68" s="2"/>
      <c r="N68" s="2"/>
    </row>
    <row r="69" spans="1:14" x14ac:dyDescent="0.25">
      <c r="A69" s="45"/>
      <c r="B69" s="45"/>
      <c r="C69" s="45"/>
      <c r="D69" s="2"/>
      <c r="E69" s="2"/>
      <c r="F69" s="2"/>
      <c r="G69" s="2"/>
      <c r="H69" s="2"/>
      <c r="I69" s="2"/>
      <c r="J69" s="2"/>
      <c r="K69" s="2"/>
      <c r="L69" s="2"/>
      <c r="M69" s="2"/>
      <c r="N69" s="2"/>
    </row>
    <row r="70" spans="1:14" x14ac:dyDescent="0.25">
      <c r="A70" s="45"/>
      <c r="B70" s="45"/>
      <c r="C70" s="45"/>
      <c r="D70" s="2"/>
      <c r="E70" s="2"/>
      <c r="F70" s="2"/>
      <c r="G70" s="2"/>
      <c r="H70" s="2"/>
      <c r="I70" s="2"/>
      <c r="J70" s="2"/>
      <c r="K70" s="2"/>
      <c r="L70" s="2"/>
      <c r="M70" s="2"/>
      <c r="N70" s="2"/>
    </row>
    <row r="71" spans="1:14" x14ac:dyDescent="0.25">
      <c r="A71" s="45"/>
      <c r="B71" s="45"/>
      <c r="C71" s="45"/>
      <c r="D71" s="2"/>
      <c r="E71" s="2"/>
      <c r="F71" s="2"/>
      <c r="G71" s="2"/>
      <c r="H71" s="2"/>
      <c r="I71" s="2"/>
      <c r="J71" s="2"/>
      <c r="K71" s="2"/>
      <c r="L71" s="2"/>
      <c r="M71" s="2"/>
      <c r="N71" s="2"/>
    </row>
    <row r="72" spans="1:14" x14ac:dyDescent="0.25">
      <c r="A72" s="45"/>
      <c r="B72" s="45"/>
      <c r="C72" s="45"/>
      <c r="D72" s="2"/>
      <c r="E72" s="2"/>
      <c r="F72" s="2"/>
      <c r="G72" s="2"/>
      <c r="H72" s="2"/>
      <c r="I72" s="2"/>
      <c r="J72" s="2"/>
      <c r="K72" s="2"/>
      <c r="L72" s="2"/>
      <c r="M72" s="2"/>
      <c r="N72" s="2"/>
    </row>
    <row r="73" spans="1:14" x14ac:dyDescent="0.25">
      <c r="A73" s="45"/>
      <c r="B73" s="45"/>
      <c r="C73" s="45"/>
      <c r="D73" s="2"/>
      <c r="E73" s="2"/>
      <c r="F73" s="2"/>
      <c r="G73" s="2"/>
      <c r="H73" s="2"/>
      <c r="I73" s="2"/>
      <c r="J73" s="2"/>
      <c r="K73" s="2"/>
      <c r="L73" s="2"/>
      <c r="M73" s="2"/>
      <c r="N73" s="2"/>
    </row>
    <row r="74" spans="1:14" x14ac:dyDescent="0.25">
      <c r="A74" s="45"/>
      <c r="B74" s="45"/>
      <c r="C74" s="45"/>
      <c r="D74" s="2"/>
      <c r="E74" s="2"/>
      <c r="F74" s="2"/>
      <c r="G74" s="2"/>
      <c r="H74" s="2"/>
      <c r="I74" s="2"/>
      <c r="J74" s="2"/>
      <c r="K74" s="2"/>
      <c r="L74" s="2"/>
      <c r="M74" s="2"/>
      <c r="N74" s="2"/>
    </row>
    <row r="75" spans="1:14" x14ac:dyDescent="0.25">
      <c r="A75" s="45"/>
      <c r="B75" s="45"/>
      <c r="C75" s="45"/>
      <c r="D75" s="2"/>
      <c r="E75" s="2"/>
      <c r="F75" s="2"/>
      <c r="G75" s="2"/>
      <c r="H75" s="2"/>
      <c r="I75" s="2"/>
      <c r="J75" s="2"/>
      <c r="K75" s="2"/>
      <c r="L75" s="2"/>
      <c r="M75" s="2"/>
      <c r="N75" s="2"/>
    </row>
    <row r="76" spans="1:14" x14ac:dyDescent="0.25">
      <c r="A76" s="45"/>
      <c r="B76" s="45"/>
      <c r="C76" s="45"/>
      <c r="D76" s="2"/>
      <c r="E76" s="2"/>
      <c r="F76" s="2"/>
      <c r="G76" s="2"/>
      <c r="H76" s="2"/>
      <c r="I76" s="2"/>
      <c r="J76" s="2"/>
      <c r="K76" s="2"/>
      <c r="L76" s="2"/>
      <c r="M76" s="2"/>
      <c r="N76" s="2"/>
    </row>
    <row r="77" spans="1:14" x14ac:dyDescent="0.25">
      <c r="A77" s="45"/>
      <c r="B77" s="45"/>
      <c r="C77" s="45"/>
      <c r="D77" s="2"/>
      <c r="E77" s="2"/>
      <c r="F77" s="2"/>
      <c r="G77" s="38"/>
      <c r="H77" s="2"/>
      <c r="I77" s="2"/>
      <c r="J77" s="2"/>
      <c r="K77" s="2"/>
      <c r="L77" s="2"/>
      <c r="M77" s="2"/>
      <c r="N77" s="2"/>
    </row>
    <row r="78" spans="1:14" x14ac:dyDescent="0.25">
      <c r="A78" s="45"/>
      <c r="B78" s="45"/>
      <c r="C78" s="45"/>
      <c r="D78" s="2"/>
      <c r="E78" s="2"/>
      <c r="F78" s="2"/>
      <c r="G78" s="2"/>
      <c r="H78" s="2"/>
      <c r="I78" s="2"/>
      <c r="J78" s="2"/>
      <c r="K78" s="2"/>
      <c r="L78" s="2"/>
      <c r="M78" s="2"/>
      <c r="N78" s="2"/>
    </row>
    <row r="79" spans="1:14" x14ac:dyDescent="0.25">
      <c r="A79" s="45"/>
      <c r="B79" s="45"/>
      <c r="C79" s="45"/>
      <c r="D79" s="2"/>
      <c r="E79" s="2"/>
      <c r="F79" s="2"/>
      <c r="G79" s="2"/>
      <c r="H79" s="2"/>
      <c r="I79" s="2"/>
      <c r="J79" s="2"/>
      <c r="K79" s="2"/>
      <c r="L79" s="2"/>
      <c r="M79" s="2"/>
      <c r="N79" s="2"/>
    </row>
    <row r="80" spans="1:14" x14ac:dyDescent="0.25">
      <c r="A80" s="45"/>
      <c r="B80" s="45"/>
      <c r="C80" s="45"/>
      <c r="D80" s="2"/>
      <c r="E80" s="2"/>
      <c r="F80" s="2"/>
      <c r="G80" s="2"/>
      <c r="H80" s="2"/>
      <c r="I80" s="2"/>
      <c r="J80" s="2"/>
      <c r="K80" s="2"/>
      <c r="L80" s="2"/>
      <c r="M80" s="2"/>
      <c r="N80" s="2"/>
    </row>
    <row r="81" spans="1:14" x14ac:dyDescent="0.25">
      <c r="A81" s="45"/>
      <c r="B81" s="45"/>
      <c r="C81" s="45"/>
      <c r="D81" s="2"/>
      <c r="E81" s="2"/>
      <c r="F81" s="2"/>
      <c r="G81" s="2"/>
      <c r="H81" s="2"/>
      <c r="I81" s="2"/>
      <c r="J81" s="2"/>
      <c r="K81" s="2"/>
      <c r="L81" s="2"/>
      <c r="M81" s="2"/>
      <c r="N81" s="2"/>
    </row>
    <row r="82" spans="1:14" x14ac:dyDescent="0.25">
      <c r="A82" s="45"/>
      <c r="B82" s="45"/>
      <c r="C82" s="45"/>
      <c r="D82" s="2"/>
      <c r="E82" s="2"/>
      <c r="F82" s="2"/>
      <c r="G82" s="2"/>
      <c r="H82" s="2"/>
      <c r="I82" s="2"/>
      <c r="J82" s="2"/>
      <c r="K82" s="2"/>
      <c r="L82" s="2"/>
      <c r="M82" s="2"/>
      <c r="N82" s="2"/>
    </row>
    <row r="83" spans="1:14" x14ac:dyDescent="0.25">
      <c r="A83" s="45"/>
      <c r="B83" s="45"/>
      <c r="C83" s="45"/>
      <c r="D83" s="2"/>
      <c r="E83" s="2"/>
      <c r="F83" s="2"/>
      <c r="G83" s="38"/>
      <c r="H83" s="2"/>
      <c r="I83" s="2"/>
      <c r="J83" s="2"/>
      <c r="K83" s="2"/>
      <c r="L83" s="2"/>
      <c r="M83" s="2"/>
      <c r="N83" s="2"/>
    </row>
    <row r="84" spans="1:14" x14ac:dyDescent="0.25">
      <c r="A84" s="45"/>
      <c r="B84" s="45"/>
      <c r="C84" s="45"/>
      <c r="D84" s="2"/>
      <c r="E84" s="2"/>
      <c r="F84" s="2"/>
      <c r="G84" s="2"/>
      <c r="H84" s="2"/>
      <c r="I84" s="2"/>
      <c r="J84" s="2"/>
      <c r="K84" s="2"/>
      <c r="L84" s="2"/>
      <c r="M84" s="2"/>
      <c r="N84" s="2"/>
    </row>
    <row r="85" spans="1:14" x14ac:dyDescent="0.25">
      <c r="A85" s="45"/>
      <c r="B85" s="45"/>
      <c r="C85" s="45"/>
      <c r="D85" s="2"/>
      <c r="E85" s="2"/>
      <c r="F85" s="2"/>
      <c r="G85" s="2"/>
      <c r="H85" s="2"/>
      <c r="I85" s="2"/>
      <c r="J85" s="2"/>
      <c r="K85" s="2"/>
      <c r="L85" s="2"/>
      <c r="M85" s="2"/>
      <c r="N85" s="2"/>
    </row>
    <row r="86" spans="1:14" x14ac:dyDescent="0.25">
      <c r="A86" s="45"/>
      <c r="B86" s="45"/>
      <c r="C86" s="45"/>
      <c r="D86" s="2"/>
      <c r="E86" s="2"/>
      <c r="F86" s="2"/>
      <c r="G86" s="2"/>
      <c r="H86" s="2"/>
      <c r="I86" s="2"/>
      <c r="J86" s="2"/>
      <c r="K86" s="2"/>
      <c r="L86" s="2"/>
      <c r="M86" s="2"/>
      <c r="N86" s="2"/>
    </row>
    <row r="87" spans="1:14" x14ac:dyDescent="0.25">
      <c r="A87" s="45"/>
      <c r="B87" s="45"/>
      <c r="C87" s="45"/>
      <c r="D87" s="2"/>
      <c r="E87" s="2"/>
      <c r="F87" s="2"/>
      <c r="G87" s="2"/>
      <c r="H87" s="2"/>
      <c r="I87" s="2"/>
      <c r="J87" s="2"/>
      <c r="K87" s="2"/>
      <c r="L87" s="2"/>
      <c r="M87" s="2"/>
      <c r="N87" s="2"/>
    </row>
    <row r="88" spans="1:14" x14ac:dyDescent="0.25">
      <c r="A88" s="45"/>
      <c r="B88" s="45"/>
      <c r="C88" s="45"/>
      <c r="D88" s="2"/>
      <c r="E88" s="2"/>
      <c r="F88" s="2"/>
      <c r="G88" s="2"/>
      <c r="H88" s="2"/>
      <c r="I88" s="2"/>
      <c r="J88" s="2"/>
      <c r="K88" s="2"/>
      <c r="L88" s="2"/>
      <c r="M88" s="2"/>
      <c r="N88" s="2"/>
    </row>
    <row r="89" spans="1:14" x14ac:dyDescent="0.25">
      <c r="A89" s="45"/>
      <c r="B89" s="45"/>
      <c r="C89" s="45"/>
      <c r="D89" s="2"/>
      <c r="E89" s="2"/>
      <c r="F89" s="2"/>
      <c r="G89" s="2"/>
      <c r="H89" s="2"/>
      <c r="I89" s="2"/>
      <c r="J89" s="2"/>
      <c r="K89" s="2"/>
      <c r="L89" s="2"/>
      <c r="M89" s="2"/>
      <c r="N89" s="2"/>
    </row>
    <row r="90" spans="1:14" x14ac:dyDescent="0.25">
      <c r="A90" s="45"/>
      <c r="B90" s="45"/>
      <c r="C90" s="45"/>
      <c r="D90" s="2"/>
      <c r="E90" s="2"/>
      <c r="F90" s="2"/>
      <c r="G90" s="2"/>
      <c r="H90" s="2"/>
      <c r="I90" s="2"/>
      <c r="J90" s="2"/>
      <c r="K90" s="2"/>
      <c r="L90" s="2"/>
      <c r="M90" s="2"/>
      <c r="N90" s="2"/>
    </row>
    <row r="91" spans="1:14" x14ac:dyDescent="0.25">
      <c r="A91" s="45"/>
      <c r="B91" s="45"/>
      <c r="C91" s="45"/>
      <c r="D91" s="2"/>
      <c r="E91" s="2"/>
      <c r="F91" s="2"/>
      <c r="G91" s="2"/>
      <c r="H91" s="2"/>
      <c r="I91" s="2"/>
      <c r="J91" s="2"/>
      <c r="K91" s="2"/>
      <c r="L91" s="2"/>
      <c r="M91" s="2"/>
      <c r="N91" s="2"/>
    </row>
    <row r="92" spans="1:14" x14ac:dyDescent="0.25">
      <c r="A92" s="45"/>
      <c r="B92" s="45"/>
      <c r="C92" s="45"/>
      <c r="D92" s="2"/>
      <c r="E92" s="2"/>
      <c r="F92" s="2"/>
      <c r="G92" s="2"/>
      <c r="H92" s="2"/>
      <c r="I92" s="2"/>
      <c r="J92" s="2"/>
      <c r="K92" s="2"/>
      <c r="L92" s="2"/>
      <c r="M92" s="2"/>
      <c r="N92" s="2"/>
    </row>
    <row r="93" spans="1:14" x14ac:dyDescent="0.25">
      <c r="A93" s="45"/>
      <c r="B93" s="45"/>
      <c r="C93" s="45"/>
      <c r="D93" s="2"/>
      <c r="E93" s="2"/>
      <c r="F93" s="2"/>
      <c r="G93" s="2"/>
      <c r="H93" s="2"/>
      <c r="I93" s="2"/>
      <c r="J93" s="2"/>
      <c r="K93" s="2"/>
      <c r="L93" s="2"/>
      <c r="M93" s="2"/>
      <c r="N93" s="2"/>
    </row>
    <row r="94" spans="1:14" x14ac:dyDescent="0.25">
      <c r="A94" s="45"/>
      <c r="B94" s="45"/>
      <c r="C94" s="45"/>
      <c r="D94" s="2"/>
      <c r="E94" s="2"/>
      <c r="F94" s="2"/>
      <c r="G94" s="2"/>
      <c r="H94" s="2"/>
      <c r="I94" s="2"/>
      <c r="J94" s="2"/>
      <c r="K94" s="2"/>
      <c r="L94" s="2"/>
      <c r="M94" s="2"/>
      <c r="N94" s="2"/>
    </row>
    <row r="95" spans="1:14" x14ac:dyDescent="0.25">
      <c r="A95" s="45"/>
      <c r="B95" s="45"/>
      <c r="C95" s="45"/>
      <c r="D95" s="2"/>
      <c r="E95" s="2"/>
      <c r="F95" s="2"/>
      <c r="G95" s="2"/>
      <c r="H95" s="2"/>
      <c r="I95" s="2"/>
      <c r="J95" s="2"/>
      <c r="K95" s="2"/>
      <c r="L95" s="2"/>
      <c r="M95" s="2"/>
      <c r="N95" s="2"/>
    </row>
    <row r="96" spans="1:14" x14ac:dyDescent="0.25">
      <c r="A96" s="45"/>
      <c r="B96" s="45"/>
      <c r="C96" s="45"/>
      <c r="D96" s="2"/>
      <c r="E96" s="2"/>
      <c r="F96" s="2"/>
      <c r="G96" s="2"/>
      <c r="H96" s="2"/>
      <c r="I96" s="2"/>
      <c r="J96" s="2"/>
      <c r="K96" s="2"/>
      <c r="L96" s="2"/>
      <c r="M96" s="2"/>
      <c r="N96" s="2"/>
    </row>
    <row r="97" spans="1:14" x14ac:dyDescent="0.25">
      <c r="A97" s="45"/>
      <c r="B97" s="45"/>
      <c r="C97" s="45"/>
      <c r="D97" s="2"/>
      <c r="E97" s="2"/>
      <c r="F97" s="2"/>
      <c r="G97" s="2"/>
      <c r="H97" s="2"/>
      <c r="I97" s="2"/>
      <c r="J97" s="2"/>
      <c r="K97" s="2"/>
      <c r="L97" s="2"/>
      <c r="M97" s="2"/>
      <c r="N97" s="2"/>
    </row>
    <row r="98" spans="1:14" x14ac:dyDescent="0.25">
      <c r="A98" s="45"/>
      <c r="B98" s="45"/>
      <c r="C98" s="45"/>
      <c r="D98" s="2"/>
      <c r="E98" s="2"/>
      <c r="F98" s="2"/>
      <c r="G98" s="2"/>
      <c r="H98" s="2"/>
      <c r="I98" s="2"/>
      <c r="J98" s="2"/>
      <c r="K98" s="2"/>
      <c r="L98" s="2"/>
      <c r="M98" s="2"/>
      <c r="N98" s="2"/>
    </row>
    <row r="99" spans="1:14" x14ac:dyDescent="0.25">
      <c r="A99" s="45"/>
      <c r="B99" s="45"/>
      <c r="C99" s="45"/>
      <c r="D99" s="2"/>
      <c r="E99" s="2"/>
      <c r="F99" s="2"/>
      <c r="G99" s="2"/>
      <c r="H99" s="2"/>
      <c r="I99" s="2"/>
      <c r="J99" s="2"/>
      <c r="K99" s="2"/>
      <c r="L99" s="2"/>
      <c r="M99" s="2"/>
      <c r="N99" s="2"/>
    </row>
    <row r="100" spans="1:14" x14ac:dyDescent="0.25">
      <c r="A100" s="45"/>
      <c r="B100" s="45"/>
      <c r="C100" s="45"/>
      <c r="D100" s="2"/>
      <c r="E100" s="2"/>
      <c r="F100" s="2"/>
      <c r="G100" s="2"/>
      <c r="H100" s="2"/>
      <c r="I100" s="2"/>
      <c r="J100" s="2"/>
      <c r="K100" s="2"/>
      <c r="L100" s="2"/>
      <c r="M100" s="2"/>
      <c r="N100" s="2"/>
    </row>
    <row r="101" spans="1:14" x14ac:dyDescent="0.25">
      <c r="A101" s="45"/>
      <c r="B101" s="45"/>
      <c r="C101" s="45"/>
      <c r="D101" s="2"/>
      <c r="E101" s="2"/>
      <c r="F101" s="2"/>
      <c r="G101" s="2"/>
      <c r="H101" s="2"/>
      <c r="I101" s="2"/>
      <c r="J101" s="2"/>
      <c r="K101" s="2"/>
      <c r="L101" s="2"/>
      <c r="M101" s="2"/>
      <c r="N101" s="2"/>
    </row>
    <row r="102" spans="1:14" x14ac:dyDescent="0.25">
      <c r="A102" s="45"/>
      <c r="B102" s="45"/>
      <c r="C102" s="45"/>
      <c r="D102" s="2"/>
      <c r="E102" s="2"/>
      <c r="F102" s="2"/>
      <c r="G102" s="2"/>
      <c r="H102" s="2"/>
      <c r="I102" s="2"/>
      <c r="J102" s="2"/>
      <c r="K102" s="2"/>
      <c r="L102" s="2"/>
      <c r="M102" s="2"/>
      <c r="N102" s="2"/>
    </row>
    <row r="103" spans="1:14" x14ac:dyDescent="0.25">
      <c r="A103" s="45"/>
      <c r="B103" s="45"/>
      <c r="C103" s="45"/>
      <c r="D103" s="2"/>
      <c r="E103" s="2"/>
      <c r="F103" s="2"/>
      <c r="G103" s="2"/>
      <c r="H103" s="2"/>
      <c r="I103" s="2"/>
      <c r="J103" s="2"/>
      <c r="K103" s="2"/>
      <c r="L103" s="2"/>
      <c r="M103" s="2"/>
      <c r="N103" s="2"/>
    </row>
    <row r="104" spans="1:14" x14ac:dyDescent="0.25">
      <c r="A104" s="45"/>
      <c r="B104" s="45"/>
      <c r="C104" s="45"/>
      <c r="D104" s="2"/>
      <c r="E104" s="2"/>
      <c r="F104" s="2"/>
      <c r="G104" s="2"/>
      <c r="H104" s="2"/>
      <c r="I104" s="2"/>
      <c r="J104" s="2"/>
      <c r="K104" s="2"/>
      <c r="L104" s="2"/>
      <c r="M104" s="2"/>
      <c r="N104" s="2"/>
    </row>
    <row r="105" spans="1:14" x14ac:dyDescent="0.25">
      <c r="A105" s="45"/>
      <c r="B105" s="45"/>
      <c r="C105" s="45"/>
      <c r="D105" s="2"/>
      <c r="E105" s="2"/>
      <c r="F105" s="2"/>
      <c r="G105" s="2"/>
      <c r="H105" s="2"/>
      <c r="I105" s="2"/>
      <c r="J105" s="2"/>
      <c r="K105" s="2"/>
      <c r="L105" s="2"/>
      <c r="M105" s="2"/>
      <c r="N105" s="2"/>
    </row>
    <row r="106" spans="1:14" x14ac:dyDescent="0.25">
      <c r="A106" s="45"/>
      <c r="B106" s="45"/>
      <c r="C106" s="45"/>
      <c r="D106" s="2"/>
      <c r="E106" s="2"/>
      <c r="F106" s="2"/>
      <c r="G106" s="2"/>
      <c r="H106" s="2"/>
      <c r="I106" s="2"/>
      <c r="J106" s="2"/>
      <c r="K106" s="2"/>
      <c r="L106" s="2"/>
      <c r="M106" s="2"/>
      <c r="N106" s="2"/>
    </row>
    <row r="107" spans="1:14" x14ac:dyDescent="0.25">
      <c r="A107" s="45"/>
      <c r="B107" s="45"/>
      <c r="C107" s="45"/>
      <c r="D107" s="2"/>
      <c r="E107" s="2"/>
      <c r="F107" s="2"/>
      <c r="G107" s="2"/>
      <c r="H107" s="2"/>
      <c r="I107" s="2"/>
      <c r="J107" s="2"/>
      <c r="K107" s="2"/>
      <c r="L107" s="2"/>
      <c r="M107" s="2"/>
      <c r="N107" s="2"/>
    </row>
    <row r="108" spans="1:14" x14ac:dyDescent="0.25">
      <c r="A108" s="45"/>
      <c r="B108" s="45"/>
      <c r="C108" s="45"/>
      <c r="D108" s="2"/>
      <c r="E108" s="2"/>
      <c r="F108" s="2"/>
      <c r="G108" s="2"/>
      <c r="H108" s="2"/>
      <c r="I108" s="2"/>
      <c r="J108" s="2"/>
      <c r="K108" s="2"/>
      <c r="L108" s="2"/>
      <c r="M108" s="2"/>
      <c r="N108" s="2"/>
    </row>
    <row r="109" spans="1:14" x14ac:dyDescent="0.25">
      <c r="A109" s="45"/>
      <c r="B109" s="45"/>
      <c r="C109" s="45"/>
      <c r="D109" s="2"/>
      <c r="E109" s="2"/>
      <c r="F109" s="2"/>
      <c r="G109" s="2"/>
      <c r="H109" s="2"/>
      <c r="I109" s="2"/>
      <c r="J109" s="2"/>
      <c r="K109" s="2"/>
      <c r="L109" s="2"/>
      <c r="M109" s="2"/>
      <c r="N109" s="2"/>
    </row>
    <row r="110" spans="1:14" x14ac:dyDescent="0.25">
      <c r="A110" s="45"/>
      <c r="B110" s="45"/>
      <c r="C110" s="45"/>
      <c r="D110" s="2"/>
      <c r="E110" s="2"/>
      <c r="F110" s="2"/>
      <c r="G110" s="2"/>
      <c r="H110" s="2"/>
      <c r="I110" s="2"/>
      <c r="J110" s="2"/>
      <c r="K110" s="2"/>
      <c r="L110" s="2"/>
      <c r="M110" s="2"/>
      <c r="N110" s="2"/>
    </row>
    <row r="111" spans="1:14" x14ac:dyDescent="0.25">
      <c r="A111" s="45"/>
      <c r="B111" s="45"/>
      <c r="C111" s="45"/>
      <c r="D111" s="2"/>
      <c r="E111" s="2"/>
      <c r="F111" s="2"/>
      <c r="G111" s="2"/>
      <c r="H111" s="2"/>
      <c r="I111" s="2"/>
      <c r="J111" s="2"/>
      <c r="K111" s="2"/>
      <c r="L111" s="2"/>
      <c r="M111" s="2"/>
      <c r="N111" s="2"/>
    </row>
    <row r="112" spans="1:14" x14ac:dyDescent="0.25">
      <c r="A112" s="45"/>
      <c r="B112" s="45"/>
      <c r="C112" s="45"/>
      <c r="D112" s="2"/>
      <c r="E112" s="2"/>
      <c r="F112" s="2"/>
      <c r="G112" s="2"/>
      <c r="H112" s="2"/>
      <c r="I112" s="2"/>
      <c r="J112" s="2"/>
      <c r="K112" s="2"/>
      <c r="L112" s="2"/>
      <c r="M112" s="2"/>
      <c r="N112" s="2"/>
    </row>
    <row r="113" spans="1:14" x14ac:dyDescent="0.25">
      <c r="A113" s="45"/>
      <c r="B113" s="45"/>
      <c r="C113" s="45"/>
      <c r="D113" s="2"/>
      <c r="E113" s="2"/>
      <c r="F113" s="2"/>
      <c r="G113" s="2"/>
      <c r="H113" s="2"/>
      <c r="I113" s="2"/>
      <c r="J113" s="2"/>
      <c r="K113" s="2"/>
      <c r="L113" s="2"/>
      <c r="M113" s="2"/>
      <c r="N113" s="2"/>
    </row>
    <row r="114" spans="1:14" x14ac:dyDescent="0.25">
      <c r="A114" s="45"/>
      <c r="B114" s="45"/>
      <c r="C114" s="45"/>
      <c r="D114" s="2"/>
      <c r="E114" s="2"/>
      <c r="F114" s="2"/>
      <c r="G114" s="2"/>
      <c r="H114" s="2"/>
      <c r="I114" s="2"/>
      <c r="J114" s="2"/>
      <c r="K114" s="2"/>
      <c r="L114" s="2"/>
      <c r="M114" s="2"/>
      <c r="N114" s="2"/>
    </row>
    <row r="115" spans="1:14" x14ac:dyDescent="0.25">
      <c r="A115" s="45"/>
      <c r="B115" s="45"/>
      <c r="C115" s="45"/>
      <c r="D115" s="2"/>
      <c r="E115" s="2"/>
      <c r="F115" s="2"/>
      <c r="G115" s="2"/>
      <c r="H115" s="2"/>
      <c r="I115" s="2"/>
      <c r="J115" s="2"/>
      <c r="K115" s="2"/>
      <c r="L115" s="2"/>
      <c r="M115" s="2"/>
      <c r="N115" s="2"/>
    </row>
    <row r="116" spans="1:14" x14ac:dyDescent="0.25">
      <c r="A116" s="45"/>
      <c r="B116" s="45"/>
      <c r="C116" s="45"/>
      <c r="D116" s="2"/>
      <c r="E116" s="2"/>
      <c r="F116" s="2"/>
      <c r="G116" s="2"/>
      <c r="H116" s="2"/>
      <c r="I116" s="2"/>
      <c r="J116" s="2"/>
      <c r="K116" s="2"/>
      <c r="L116" s="2"/>
      <c r="M116" s="2"/>
      <c r="N116" s="2"/>
    </row>
    <row r="117" spans="1:14" x14ac:dyDescent="0.25">
      <c r="A117" s="45"/>
      <c r="B117" s="45"/>
      <c r="C117" s="45"/>
      <c r="D117" s="2"/>
      <c r="E117" s="2"/>
      <c r="F117" s="2"/>
      <c r="G117" s="2"/>
      <c r="H117" s="2"/>
      <c r="I117" s="2"/>
      <c r="J117" s="2"/>
      <c r="K117" s="2"/>
      <c r="L117" s="2"/>
      <c r="M117" s="2"/>
      <c r="N117" s="2"/>
    </row>
    <row r="118" spans="1:14" x14ac:dyDescent="0.25">
      <c r="A118" s="45"/>
      <c r="B118" s="45"/>
      <c r="C118" s="45"/>
      <c r="D118" s="2"/>
      <c r="E118" s="2"/>
      <c r="F118" s="2"/>
      <c r="G118" s="2"/>
      <c r="H118" s="2"/>
      <c r="I118" s="2"/>
      <c r="J118" s="2"/>
      <c r="K118" s="2"/>
      <c r="L118" s="2"/>
      <c r="M118" s="2"/>
      <c r="N118" s="2"/>
    </row>
    <row r="119" spans="1:14" x14ac:dyDescent="0.25">
      <c r="A119" s="45"/>
      <c r="B119" s="45"/>
      <c r="C119" s="45"/>
      <c r="D119" s="2"/>
      <c r="E119" s="2"/>
      <c r="F119" s="2"/>
      <c r="G119" s="2"/>
      <c r="H119" s="2"/>
      <c r="I119" s="2"/>
      <c r="J119" s="2"/>
      <c r="K119" s="2"/>
      <c r="L119" s="2"/>
      <c r="M119" s="2"/>
      <c r="N119" s="2"/>
    </row>
    <row r="120" spans="1:14" x14ac:dyDescent="0.25">
      <c r="A120" s="45"/>
      <c r="B120" s="45"/>
      <c r="C120" s="45"/>
      <c r="D120" s="2"/>
      <c r="E120" s="2"/>
      <c r="F120" s="2"/>
      <c r="G120" s="2"/>
      <c r="H120" s="2"/>
      <c r="I120" s="2"/>
      <c r="J120" s="2"/>
      <c r="K120" s="2"/>
      <c r="L120" s="2"/>
      <c r="M120" s="2"/>
      <c r="N120" s="2"/>
    </row>
    <row r="121" spans="1:14" x14ac:dyDescent="0.25">
      <c r="A121" s="45"/>
      <c r="B121" s="45"/>
      <c r="C121" s="45"/>
      <c r="D121" s="2"/>
      <c r="E121" s="2"/>
      <c r="F121" s="2"/>
      <c r="G121" s="2"/>
      <c r="H121" s="2"/>
      <c r="I121" s="2"/>
      <c r="J121" s="2"/>
      <c r="K121" s="2"/>
      <c r="L121" s="2"/>
      <c r="M121" s="2"/>
      <c r="N121" s="2"/>
    </row>
    <row r="122" spans="1:14" x14ac:dyDescent="0.25">
      <c r="A122" s="45"/>
      <c r="B122" s="45"/>
      <c r="C122" s="45"/>
      <c r="D122" s="2"/>
      <c r="E122" s="2"/>
      <c r="F122" s="2"/>
      <c r="G122" s="2"/>
      <c r="H122" s="2"/>
      <c r="I122" s="2"/>
      <c r="J122" s="2"/>
      <c r="K122" s="2"/>
      <c r="L122" s="2"/>
      <c r="M122" s="2"/>
      <c r="N122" s="2"/>
    </row>
    <row r="123" spans="1:14" x14ac:dyDescent="0.25">
      <c r="A123" s="45"/>
      <c r="B123" s="45"/>
      <c r="C123" s="45"/>
      <c r="D123" s="2"/>
      <c r="E123" s="2"/>
      <c r="F123" s="2"/>
      <c r="G123" s="2"/>
      <c r="H123" s="2"/>
      <c r="I123" s="2"/>
      <c r="J123" s="2"/>
      <c r="K123" s="2"/>
      <c r="L123" s="2"/>
      <c r="M123" s="2"/>
      <c r="N123" s="2"/>
    </row>
    <row r="124" spans="1:14" x14ac:dyDescent="0.25">
      <c r="A124" s="45"/>
      <c r="B124" s="45"/>
      <c r="C124" s="45"/>
      <c r="D124" s="2"/>
      <c r="E124" s="2"/>
      <c r="F124" s="2"/>
      <c r="G124" s="2"/>
      <c r="H124" s="2"/>
      <c r="I124" s="2"/>
      <c r="J124" s="2"/>
      <c r="K124" s="2"/>
      <c r="L124" s="2"/>
      <c r="M124" s="2"/>
      <c r="N124" s="2"/>
    </row>
    <row r="125" spans="1:14" x14ac:dyDescent="0.25">
      <c r="A125" s="45"/>
      <c r="B125" s="45"/>
      <c r="C125" s="45"/>
      <c r="D125" s="2"/>
      <c r="E125" s="2"/>
      <c r="F125" s="2"/>
      <c r="G125" s="2"/>
      <c r="H125" s="2"/>
      <c r="I125" s="2"/>
      <c r="J125" s="2"/>
      <c r="K125" s="2"/>
      <c r="L125" s="2"/>
      <c r="M125" s="2"/>
      <c r="N125" s="2"/>
    </row>
    <row r="126" spans="1:14" x14ac:dyDescent="0.25">
      <c r="A126" s="45"/>
      <c r="B126" s="45"/>
      <c r="C126" s="45"/>
      <c r="D126" s="2"/>
      <c r="E126" s="2"/>
      <c r="F126" s="2"/>
      <c r="G126" s="2"/>
      <c r="H126" s="2"/>
      <c r="I126" s="2"/>
      <c r="J126" s="2"/>
      <c r="K126" s="2"/>
      <c r="L126" s="2"/>
      <c r="M126" s="2"/>
      <c r="N126" s="2"/>
    </row>
    <row r="127" spans="1:14" x14ac:dyDescent="0.25">
      <c r="A127" s="45"/>
      <c r="B127" s="45"/>
      <c r="C127" s="45"/>
      <c r="D127" s="2"/>
      <c r="E127" s="2"/>
      <c r="F127" s="2"/>
      <c r="G127" s="2"/>
      <c r="H127" s="2"/>
      <c r="I127" s="2"/>
      <c r="J127" s="2"/>
      <c r="K127" s="2"/>
      <c r="L127" s="2"/>
      <c r="M127" s="2"/>
      <c r="N127" s="2"/>
    </row>
    <row r="128" spans="1:14" x14ac:dyDescent="0.25">
      <c r="A128" s="45"/>
      <c r="B128" s="45"/>
      <c r="C128" s="45"/>
      <c r="D128" s="2"/>
      <c r="E128" s="2"/>
      <c r="F128" s="2"/>
      <c r="G128" s="2"/>
      <c r="H128" s="2"/>
      <c r="I128" s="2"/>
      <c r="J128" s="2"/>
      <c r="K128" s="2"/>
      <c r="L128" s="2"/>
      <c r="M128" s="2"/>
      <c r="N128" s="2"/>
    </row>
    <row r="129" spans="1:14" x14ac:dyDescent="0.25">
      <c r="A129" s="45"/>
      <c r="B129" s="45"/>
      <c r="C129" s="45"/>
      <c r="D129" s="2"/>
      <c r="E129" s="2"/>
      <c r="F129" s="2"/>
      <c r="G129" s="2"/>
      <c r="H129" s="2"/>
      <c r="I129" s="2"/>
      <c r="J129" s="2"/>
      <c r="K129" s="2"/>
      <c r="L129" s="2"/>
      <c r="M129" s="2"/>
      <c r="N129" s="2"/>
    </row>
    <row r="130" spans="1:14" x14ac:dyDescent="0.25">
      <c r="A130" s="45"/>
      <c r="B130" s="45"/>
      <c r="C130" s="45"/>
      <c r="D130" s="2"/>
      <c r="E130" s="2"/>
      <c r="F130" s="2"/>
      <c r="G130" s="2"/>
      <c r="H130" s="2"/>
      <c r="I130" s="2"/>
      <c r="J130" s="2"/>
      <c r="K130" s="2"/>
      <c r="L130" s="2"/>
      <c r="M130" s="2"/>
      <c r="N130" s="2"/>
    </row>
  </sheetData>
  <mergeCells count="1">
    <mergeCell ref="A3:D3"/>
  </mergeCells>
  <dataValidations disablePrompts="1" count="2">
    <dataValidation allowBlank="1" showErrorMessage="1" promptTitle="Provider Class" prompt="Is the clinician associated with a Participant or a Preferred Provider?" sqref="B5:C131"/>
    <dataValidation type="list" allowBlank="1" showInputMessage="1" showErrorMessage="1" promptTitle="Provider Class" prompt="Is the clinician associated with a Participant or a Preferred Provider?" sqref="A5:A130"/>
  </dataValidations>
  <pageMargins left="0.7" right="0.7" top="0.75" bottom="0.75" header="0.3" footer="0.3"/>
  <pageSetup scale="57" fitToHeight="0" orientation="portrait" r:id="rId1"/>
  <headerFooter>
    <oddHeader>&amp;L&amp;"-,Bold"&amp;KFF0000CONFIDENTIAL</oddHeader>
    <oddFooter>&amp;L&amp;9OneCare Vermont FY 2023 ACO Budget Submission&amp;R&amp;9&amp;P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CB9CA"/>
    <pageSetUpPr fitToPage="1"/>
  </sheetPr>
  <dimension ref="A1:Q21"/>
  <sheetViews>
    <sheetView zoomScaleNormal="100" workbookViewId="0">
      <selection activeCell="E1" sqref="E1"/>
    </sheetView>
  </sheetViews>
  <sheetFormatPr defaultColWidth="8.85546875" defaultRowHeight="15" x14ac:dyDescent="0.25"/>
  <cols>
    <col min="1" max="1" width="24.140625" customWidth="1"/>
    <col min="2" max="2" width="24.85546875" customWidth="1"/>
    <col min="3" max="3" width="35.42578125" customWidth="1"/>
    <col min="4" max="4" width="33.85546875" customWidth="1"/>
    <col min="5" max="5" width="26.140625" customWidth="1"/>
    <col min="6" max="6" width="24.85546875" customWidth="1"/>
    <col min="7" max="7" width="30.5703125" customWidth="1"/>
    <col min="8" max="8" width="25.85546875" customWidth="1"/>
    <col min="9" max="9" width="29" customWidth="1"/>
    <col min="10" max="10" width="19.85546875" customWidth="1"/>
    <col min="11" max="11" width="32.28515625" customWidth="1"/>
    <col min="12" max="12" width="22.42578125" customWidth="1"/>
  </cols>
  <sheetData>
    <row r="1" spans="1:17" s="120" customFormat="1" ht="16.5" x14ac:dyDescent="0.3">
      <c r="A1" s="119" t="s">
        <v>467</v>
      </c>
      <c r="B1" s="122"/>
      <c r="C1" s="122"/>
      <c r="D1" s="122"/>
      <c r="E1" s="198"/>
      <c r="F1" s="122"/>
      <c r="G1" s="123"/>
      <c r="H1" s="123"/>
      <c r="I1" s="123"/>
      <c r="J1" s="123"/>
      <c r="K1" s="123"/>
      <c r="L1" s="123"/>
      <c r="M1" s="123"/>
      <c r="N1" s="123"/>
      <c r="O1" s="123"/>
      <c r="P1" s="123"/>
      <c r="Q1" s="123"/>
    </row>
    <row r="2" spans="1:17" s="120" customFormat="1" ht="16.5" x14ac:dyDescent="0.3">
      <c r="A2" s="119" t="s">
        <v>510</v>
      </c>
      <c r="B2" s="122"/>
      <c r="C2" s="122"/>
      <c r="D2" s="122"/>
      <c r="E2" s="122"/>
      <c r="F2" s="122"/>
      <c r="G2" s="123"/>
      <c r="H2" s="123"/>
      <c r="I2" s="123"/>
      <c r="J2" s="123"/>
      <c r="K2" s="123"/>
      <c r="L2" s="123"/>
      <c r="M2" s="123"/>
      <c r="N2" s="123"/>
      <c r="O2" s="123"/>
      <c r="P2" s="123"/>
      <c r="Q2" s="123"/>
    </row>
    <row r="3" spans="1:17" ht="60" x14ac:dyDescent="0.25">
      <c r="A3" s="78" t="s">
        <v>511</v>
      </c>
      <c r="B3" s="78" t="s">
        <v>512</v>
      </c>
      <c r="C3" s="77" t="s">
        <v>513</v>
      </c>
      <c r="D3" s="77" t="s">
        <v>514</v>
      </c>
      <c r="E3" s="77" t="s">
        <v>515</v>
      </c>
      <c r="F3" s="77" t="s">
        <v>516</v>
      </c>
      <c r="G3" s="77" t="s">
        <v>517</v>
      </c>
      <c r="H3" s="77" t="s">
        <v>518</v>
      </c>
      <c r="I3" s="77" t="s">
        <v>519</v>
      </c>
      <c r="J3" s="77" t="s">
        <v>520</v>
      </c>
      <c r="K3" s="77" t="s">
        <v>521</v>
      </c>
      <c r="L3" s="77" t="s">
        <v>522</v>
      </c>
    </row>
    <row r="4" spans="1:17" ht="150" x14ac:dyDescent="0.25">
      <c r="A4" s="69" t="s">
        <v>523</v>
      </c>
      <c r="B4" s="69" t="s">
        <v>524</v>
      </c>
      <c r="C4" s="69"/>
      <c r="D4" s="69" t="s">
        <v>525</v>
      </c>
      <c r="E4" s="281">
        <v>13156767</v>
      </c>
      <c r="F4" s="69" t="s">
        <v>526</v>
      </c>
      <c r="G4" s="282">
        <v>4.75</v>
      </c>
      <c r="H4" s="69" t="s">
        <v>527</v>
      </c>
      <c r="I4" s="69" t="s">
        <v>528</v>
      </c>
      <c r="J4" s="69" t="s">
        <v>529</v>
      </c>
      <c r="K4" s="69" t="s">
        <v>530</v>
      </c>
      <c r="L4" s="69" t="s">
        <v>531</v>
      </c>
    </row>
    <row r="5" spans="1:17" ht="150" x14ac:dyDescent="0.25">
      <c r="A5" s="69" t="s">
        <v>532</v>
      </c>
      <c r="B5" s="69" t="s">
        <v>524</v>
      </c>
      <c r="C5" s="69"/>
      <c r="D5" s="69" t="s">
        <v>533</v>
      </c>
      <c r="E5" s="281">
        <v>882300</v>
      </c>
      <c r="F5" s="69" t="s">
        <v>526</v>
      </c>
      <c r="G5" s="282">
        <v>4.75</v>
      </c>
      <c r="H5" s="69" t="s">
        <v>534</v>
      </c>
      <c r="I5" s="69" t="s">
        <v>528</v>
      </c>
      <c r="J5" s="69" t="s">
        <v>529</v>
      </c>
      <c r="K5" s="69" t="s">
        <v>530</v>
      </c>
      <c r="L5" s="69" t="s">
        <v>531</v>
      </c>
    </row>
    <row r="6" spans="1:17" ht="150" x14ac:dyDescent="0.25">
      <c r="A6" s="69" t="s">
        <v>535</v>
      </c>
      <c r="B6" s="69" t="s">
        <v>524</v>
      </c>
      <c r="C6" s="69"/>
      <c r="D6" s="69" t="s">
        <v>536</v>
      </c>
      <c r="E6" s="281">
        <v>1065050</v>
      </c>
      <c r="F6" s="69" t="s">
        <v>526</v>
      </c>
      <c r="G6" s="282">
        <v>4.75</v>
      </c>
      <c r="H6" s="69" t="s">
        <v>537</v>
      </c>
      <c r="I6" s="69" t="s">
        <v>528</v>
      </c>
      <c r="J6" s="69" t="s">
        <v>529</v>
      </c>
      <c r="K6" s="69" t="s">
        <v>530</v>
      </c>
      <c r="L6" s="69" t="s">
        <v>531</v>
      </c>
    </row>
    <row r="7" spans="1:17" ht="150" x14ac:dyDescent="0.25">
      <c r="A7" s="69" t="s">
        <v>538</v>
      </c>
      <c r="B7" s="69" t="s">
        <v>524</v>
      </c>
      <c r="C7" s="69"/>
      <c r="D7" s="69" t="s">
        <v>539</v>
      </c>
      <c r="E7" s="281">
        <v>170000</v>
      </c>
      <c r="F7" s="69" t="s">
        <v>526</v>
      </c>
      <c r="G7" s="282">
        <v>4.75</v>
      </c>
      <c r="H7" s="69" t="s">
        <v>540</v>
      </c>
      <c r="I7" s="69" t="s">
        <v>528</v>
      </c>
      <c r="J7" s="69" t="s">
        <v>529</v>
      </c>
      <c r="K7" s="69" t="s">
        <v>530</v>
      </c>
      <c r="L7" s="69" t="s">
        <v>531</v>
      </c>
    </row>
    <row r="8" spans="1:17" ht="150" x14ac:dyDescent="0.25">
      <c r="A8" s="69" t="s">
        <v>541</v>
      </c>
      <c r="B8" s="69" t="s">
        <v>524</v>
      </c>
      <c r="C8" s="69"/>
      <c r="D8" s="69" t="s">
        <v>542</v>
      </c>
      <c r="E8" s="281">
        <v>2030995</v>
      </c>
      <c r="F8" s="69" t="s">
        <v>526</v>
      </c>
      <c r="G8" s="282">
        <v>1</v>
      </c>
      <c r="H8" s="69" t="s">
        <v>527</v>
      </c>
      <c r="I8" s="69" t="s">
        <v>528</v>
      </c>
      <c r="J8" s="69" t="s">
        <v>529</v>
      </c>
      <c r="K8" s="69" t="s">
        <v>530</v>
      </c>
      <c r="L8" s="69" t="s">
        <v>531</v>
      </c>
    </row>
    <row r="9" spans="1:17" ht="150" x14ac:dyDescent="0.25">
      <c r="A9" s="69" t="s">
        <v>543</v>
      </c>
      <c r="B9" s="69" t="s">
        <v>524</v>
      </c>
      <c r="C9" s="69"/>
      <c r="D9" s="69" t="s">
        <v>544</v>
      </c>
      <c r="E9" s="281">
        <v>124560</v>
      </c>
      <c r="F9" s="69" t="s">
        <v>526</v>
      </c>
      <c r="G9" s="282">
        <v>1</v>
      </c>
      <c r="H9" s="69" t="s">
        <v>534</v>
      </c>
      <c r="I9" s="69" t="s">
        <v>528</v>
      </c>
      <c r="J9" s="69" t="s">
        <v>529</v>
      </c>
      <c r="K9" s="69" t="s">
        <v>530</v>
      </c>
      <c r="L9" s="69" t="s">
        <v>531</v>
      </c>
    </row>
    <row r="10" spans="1:17" ht="150" x14ac:dyDescent="0.25">
      <c r="A10" s="69" t="s">
        <v>545</v>
      </c>
      <c r="B10" s="69" t="s">
        <v>524</v>
      </c>
      <c r="C10" s="69"/>
      <c r="D10" s="69" t="s">
        <v>544</v>
      </c>
      <c r="E10" s="281">
        <v>150360</v>
      </c>
      <c r="F10" s="69" t="s">
        <v>526</v>
      </c>
      <c r="G10" s="282">
        <v>1</v>
      </c>
      <c r="H10" s="69" t="s">
        <v>537</v>
      </c>
      <c r="I10" s="69" t="s">
        <v>528</v>
      </c>
      <c r="J10" s="69" t="s">
        <v>529</v>
      </c>
      <c r="K10" s="69" t="s">
        <v>530</v>
      </c>
      <c r="L10" s="69" t="s">
        <v>531</v>
      </c>
    </row>
    <row r="11" spans="1:17" ht="150" x14ac:dyDescent="0.25">
      <c r="A11" s="69" t="s">
        <v>546</v>
      </c>
      <c r="B11" s="69" t="s">
        <v>524</v>
      </c>
      <c r="C11" s="69"/>
      <c r="D11" s="69" t="s">
        <v>544</v>
      </c>
      <c r="E11" s="281">
        <v>24000</v>
      </c>
      <c r="F11" s="69" t="s">
        <v>526</v>
      </c>
      <c r="G11" s="282">
        <v>1</v>
      </c>
      <c r="H11" s="69" t="s">
        <v>540</v>
      </c>
      <c r="I11" s="69" t="s">
        <v>528</v>
      </c>
      <c r="J11" s="69" t="s">
        <v>529</v>
      </c>
      <c r="K11" s="69" t="s">
        <v>530</v>
      </c>
      <c r="L11" s="69" t="s">
        <v>531</v>
      </c>
    </row>
    <row r="12" spans="1:17" ht="90" x14ac:dyDescent="0.25">
      <c r="A12" s="69" t="s">
        <v>381</v>
      </c>
      <c r="B12" s="69" t="s">
        <v>547</v>
      </c>
      <c r="C12" s="69"/>
      <c r="D12" s="69" t="s">
        <v>548</v>
      </c>
      <c r="E12" s="281">
        <v>150000</v>
      </c>
      <c r="F12" s="69" t="s">
        <v>549</v>
      </c>
      <c r="G12" s="69" t="s">
        <v>550</v>
      </c>
      <c r="H12" s="69" t="s">
        <v>551</v>
      </c>
      <c r="I12" s="69" t="s">
        <v>552</v>
      </c>
      <c r="J12" s="69" t="s">
        <v>553</v>
      </c>
      <c r="K12" s="69" t="s">
        <v>554</v>
      </c>
      <c r="L12" s="69" t="s">
        <v>555</v>
      </c>
    </row>
    <row r="13" spans="1:17" ht="105" x14ac:dyDescent="0.25">
      <c r="A13" s="69" t="s">
        <v>556</v>
      </c>
      <c r="B13" s="69" t="s">
        <v>524</v>
      </c>
      <c r="C13" s="69"/>
      <c r="D13" s="69" t="s">
        <v>557</v>
      </c>
      <c r="E13" s="281">
        <v>1510492</v>
      </c>
      <c r="F13" s="69" t="s">
        <v>558</v>
      </c>
      <c r="G13" s="69" t="s">
        <v>559</v>
      </c>
      <c r="H13" s="69" t="s">
        <v>527</v>
      </c>
      <c r="I13" s="69" t="s">
        <v>560</v>
      </c>
      <c r="J13" s="69" t="s">
        <v>561</v>
      </c>
      <c r="K13" s="69" t="s">
        <v>562</v>
      </c>
      <c r="L13" s="69" t="s">
        <v>563</v>
      </c>
    </row>
    <row r="14" spans="1:17" ht="105" x14ac:dyDescent="0.25">
      <c r="A14" s="69" t="s">
        <v>564</v>
      </c>
      <c r="B14" s="69" t="s">
        <v>20</v>
      </c>
      <c r="C14" s="69"/>
      <c r="D14" s="69" t="s">
        <v>565</v>
      </c>
      <c r="E14" s="281">
        <v>145366</v>
      </c>
      <c r="F14" s="69" t="s">
        <v>566</v>
      </c>
      <c r="G14" s="69" t="s">
        <v>550</v>
      </c>
      <c r="H14" s="69" t="s">
        <v>567</v>
      </c>
      <c r="I14" s="69" t="s">
        <v>568</v>
      </c>
      <c r="J14" s="69" t="s">
        <v>529</v>
      </c>
      <c r="K14" s="69" t="s">
        <v>569</v>
      </c>
      <c r="L14" s="69" t="s">
        <v>555</v>
      </c>
    </row>
    <row r="15" spans="1:17" ht="90" x14ac:dyDescent="0.25">
      <c r="A15" s="69" t="s">
        <v>339</v>
      </c>
      <c r="B15" s="69" t="s">
        <v>20</v>
      </c>
      <c r="C15" s="69"/>
      <c r="D15" s="69" t="s">
        <v>570</v>
      </c>
      <c r="E15" s="281">
        <v>69667</v>
      </c>
      <c r="F15" s="69" t="s">
        <v>566</v>
      </c>
      <c r="G15" s="69" t="s">
        <v>550</v>
      </c>
      <c r="H15" s="69" t="s">
        <v>551</v>
      </c>
      <c r="I15" s="69" t="s">
        <v>568</v>
      </c>
      <c r="J15" s="69" t="s">
        <v>529</v>
      </c>
      <c r="K15" s="69" t="s">
        <v>569</v>
      </c>
      <c r="L15" s="69" t="s">
        <v>555</v>
      </c>
    </row>
    <row r="16" spans="1:17" ht="75" x14ac:dyDescent="0.25">
      <c r="A16" s="69" t="s">
        <v>382</v>
      </c>
      <c r="B16" s="69" t="s">
        <v>20</v>
      </c>
      <c r="C16" s="69"/>
      <c r="D16" s="208" t="s">
        <v>571</v>
      </c>
      <c r="E16" s="281">
        <v>399000</v>
      </c>
      <c r="F16" s="69" t="s">
        <v>572</v>
      </c>
      <c r="G16" s="69" t="s">
        <v>550</v>
      </c>
      <c r="H16" s="69" t="s">
        <v>534</v>
      </c>
      <c r="I16" s="69" t="s">
        <v>573</v>
      </c>
      <c r="J16" s="69" t="s">
        <v>574</v>
      </c>
      <c r="K16" s="69" t="s">
        <v>575</v>
      </c>
      <c r="L16" s="69" t="s">
        <v>576</v>
      </c>
    </row>
    <row r="17" spans="1:12" ht="45" x14ac:dyDescent="0.25">
      <c r="A17" s="69" t="s">
        <v>341</v>
      </c>
      <c r="B17" s="69" t="s">
        <v>20</v>
      </c>
      <c r="C17" s="69"/>
      <c r="D17" s="69" t="s">
        <v>342</v>
      </c>
      <c r="E17" s="281">
        <v>201299</v>
      </c>
      <c r="F17" s="69" t="s">
        <v>577</v>
      </c>
      <c r="G17" s="69" t="s">
        <v>577</v>
      </c>
      <c r="H17" s="69" t="s">
        <v>578</v>
      </c>
      <c r="I17" s="69" t="s">
        <v>579</v>
      </c>
      <c r="J17" s="69" t="s">
        <v>574</v>
      </c>
      <c r="K17" s="69" t="s">
        <v>580</v>
      </c>
      <c r="L17" s="69" t="s">
        <v>581</v>
      </c>
    </row>
    <row r="18" spans="1:12" ht="45" x14ac:dyDescent="0.25">
      <c r="A18" s="69" t="s">
        <v>582</v>
      </c>
      <c r="B18" s="69" t="s">
        <v>20</v>
      </c>
      <c r="C18" s="69"/>
      <c r="D18" s="69" t="s">
        <v>583</v>
      </c>
      <c r="E18" s="281">
        <v>296240</v>
      </c>
      <c r="F18" s="69" t="s">
        <v>577</v>
      </c>
      <c r="G18" s="69" t="s">
        <v>577</v>
      </c>
      <c r="H18" s="69" t="s">
        <v>577</v>
      </c>
      <c r="I18" s="69" t="s">
        <v>584</v>
      </c>
      <c r="J18" s="69" t="s">
        <v>574</v>
      </c>
      <c r="K18" s="69" t="s">
        <v>581</v>
      </c>
      <c r="L18" s="69" t="s">
        <v>581</v>
      </c>
    </row>
    <row r="19" spans="1:12" ht="90" x14ac:dyDescent="0.25">
      <c r="A19" s="69" t="s">
        <v>463</v>
      </c>
      <c r="B19" s="69" t="s">
        <v>585</v>
      </c>
      <c r="C19" s="69"/>
      <c r="D19" s="69" t="s">
        <v>586</v>
      </c>
      <c r="E19" s="281">
        <v>2163158</v>
      </c>
      <c r="F19" s="69" t="s">
        <v>587</v>
      </c>
      <c r="G19" s="282" t="s">
        <v>588</v>
      </c>
      <c r="H19" s="69" t="s">
        <v>589</v>
      </c>
      <c r="I19" s="69" t="s">
        <v>590</v>
      </c>
      <c r="J19" s="69" t="s">
        <v>591</v>
      </c>
      <c r="K19" s="69" t="s">
        <v>592</v>
      </c>
      <c r="L19" s="69" t="s">
        <v>592</v>
      </c>
    </row>
    <row r="20" spans="1:12" ht="75" x14ac:dyDescent="0.25">
      <c r="A20" s="283" t="s">
        <v>464</v>
      </c>
      <c r="B20" s="283" t="s">
        <v>585</v>
      </c>
      <c r="C20" s="283"/>
      <c r="D20" s="283" t="s">
        <v>593</v>
      </c>
      <c r="E20" s="284">
        <v>2874062</v>
      </c>
      <c r="F20" s="283" t="s">
        <v>587</v>
      </c>
      <c r="G20" s="282" t="s">
        <v>594</v>
      </c>
      <c r="H20" s="283" t="s">
        <v>595</v>
      </c>
      <c r="I20" s="283" t="s">
        <v>590</v>
      </c>
      <c r="J20" s="69" t="s">
        <v>591</v>
      </c>
      <c r="K20" s="69" t="s">
        <v>592</v>
      </c>
      <c r="L20" s="69" t="s">
        <v>592</v>
      </c>
    </row>
    <row r="21" spans="1:12" ht="75" x14ac:dyDescent="0.25">
      <c r="A21" s="285" t="s">
        <v>387</v>
      </c>
      <c r="B21" s="285" t="s">
        <v>585</v>
      </c>
      <c r="C21" s="285"/>
      <c r="D21" s="285" t="s">
        <v>596</v>
      </c>
      <c r="E21" s="286">
        <v>4508696</v>
      </c>
      <c r="F21" s="285" t="s">
        <v>597</v>
      </c>
      <c r="G21" s="69" t="s">
        <v>550</v>
      </c>
      <c r="H21" s="285" t="s">
        <v>598</v>
      </c>
      <c r="I21" s="285" t="s">
        <v>590</v>
      </c>
      <c r="J21" s="69" t="s">
        <v>591</v>
      </c>
      <c r="K21" s="69" t="s">
        <v>592</v>
      </c>
      <c r="L21" s="69" t="s">
        <v>592</v>
      </c>
    </row>
  </sheetData>
  <dataValidations disablePrompts="1" count="1">
    <dataValidation type="list" allowBlank="1" showInputMessage="1" showErrorMessage="1" sqref="A4:B20">
      <formula1>#REF!</formula1>
    </dataValidation>
  </dataValidations>
  <pageMargins left="0.25" right="0.25" top="0.75" bottom="0.75" header="0.3" footer="0.3"/>
  <pageSetup scale="40" fitToHeight="0" orientation="landscape" r:id="rId1"/>
  <headerFooter>
    <oddHeader>&amp;L&amp;"-,Bold"&amp;KFF0000CONFIDENTIAL</oddHeader>
    <oddFooter>&amp;L&amp;9OneCare Vermont FY 2023 ACO Budget Submission&amp;R&amp;9&amp;P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13"/>
  <sheetViews>
    <sheetView zoomScaleNormal="100" workbookViewId="0">
      <selection activeCell="B5" sqref="B5"/>
    </sheetView>
  </sheetViews>
  <sheetFormatPr defaultColWidth="8.85546875" defaultRowHeight="15" x14ac:dyDescent="0.25"/>
  <cols>
    <col min="1" max="2" width="46.85546875" bestFit="1" customWidth="1"/>
    <col min="3" max="3" width="56.85546875" customWidth="1"/>
  </cols>
  <sheetData>
    <row r="1" spans="1:3" x14ac:dyDescent="0.25">
      <c r="A1" s="78" t="s">
        <v>512</v>
      </c>
      <c r="B1" s="78" t="s">
        <v>513</v>
      </c>
      <c r="C1" s="78" t="s">
        <v>518</v>
      </c>
    </row>
    <row r="2" spans="1:3" x14ac:dyDescent="0.25">
      <c r="A2" t="s">
        <v>599</v>
      </c>
      <c r="B2" t="s">
        <v>599</v>
      </c>
      <c r="C2" t="s">
        <v>540</v>
      </c>
    </row>
    <row r="3" spans="1:3" x14ac:dyDescent="0.25">
      <c r="A3" t="s">
        <v>600</v>
      </c>
      <c r="B3" t="s">
        <v>600</v>
      </c>
      <c r="C3" t="s">
        <v>595</v>
      </c>
    </row>
    <row r="4" spans="1:3" x14ac:dyDescent="0.25">
      <c r="A4" t="s">
        <v>524</v>
      </c>
      <c r="B4" t="s">
        <v>524</v>
      </c>
      <c r="C4" t="s">
        <v>589</v>
      </c>
    </row>
    <row r="5" spans="1:3" x14ac:dyDescent="0.25">
      <c r="A5" t="s">
        <v>547</v>
      </c>
      <c r="B5" t="s">
        <v>547</v>
      </c>
      <c r="C5" t="s">
        <v>598</v>
      </c>
    </row>
    <row r="6" spans="1:3" x14ac:dyDescent="0.25">
      <c r="A6" t="s">
        <v>601</v>
      </c>
      <c r="B6" t="s">
        <v>601</v>
      </c>
      <c r="C6" t="s">
        <v>537</v>
      </c>
    </row>
    <row r="7" spans="1:3" x14ac:dyDescent="0.25">
      <c r="A7" t="s">
        <v>602</v>
      </c>
      <c r="B7" t="s">
        <v>602</v>
      </c>
      <c r="C7" t="s">
        <v>534</v>
      </c>
    </row>
    <row r="8" spans="1:3" x14ac:dyDescent="0.25">
      <c r="A8" t="s">
        <v>603</v>
      </c>
      <c r="B8" t="s">
        <v>603</v>
      </c>
      <c r="C8" t="s">
        <v>604</v>
      </c>
    </row>
    <row r="9" spans="1:3" x14ac:dyDescent="0.25">
      <c r="A9" t="s">
        <v>605</v>
      </c>
      <c r="B9" t="s">
        <v>605</v>
      </c>
      <c r="C9" t="s">
        <v>606</v>
      </c>
    </row>
    <row r="10" spans="1:3" x14ac:dyDescent="0.25">
      <c r="A10" t="s">
        <v>607</v>
      </c>
      <c r="B10" t="s">
        <v>607</v>
      </c>
      <c r="C10" t="s">
        <v>527</v>
      </c>
    </row>
    <row r="11" spans="1:3" x14ac:dyDescent="0.25">
      <c r="A11" t="s">
        <v>585</v>
      </c>
      <c r="B11" t="s">
        <v>585</v>
      </c>
      <c r="C11" t="s">
        <v>567</v>
      </c>
    </row>
    <row r="12" spans="1:3" x14ac:dyDescent="0.25">
      <c r="A12" t="s">
        <v>20</v>
      </c>
      <c r="B12" t="s">
        <v>20</v>
      </c>
      <c r="C12" t="s">
        <v>551</v>
      </c>
    </row>
    <row r="13" spans="1:3" x14ac:dyDescent="0.25">
      <c r="C13" t="s">
        <v>20</v>
      </c>
    </row>
  </sheetData>
  <pageMargins left="0.25" right="0.25" top="0.75" bottom="0.75" header="0.3" footer="0.3"/>
  <pageSetup scale="57" orientation="portrait" horizontalDpi="1200" verticalDpi="1200" r:id="rId1"/>
  <headerFooter>
    <oddHeader>&amp;L&amp;"-,Bold"&amp;KFF0000CONFIDENTIAL</oddHeader>
    <oddFooter>&amp;L&amp;9OneCare Vermont FY 2023 ACO Budget Submission&amp;R&amp;9&amp;P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N46"/>
  <sheetViews>
    <sheetView zoomScaleNormal="100" workbookViewId="0">
      <selection activeCell="C2" sqref="C2"/>
    </sheetView>
  </sheetViews>
  <sheetFormatPr defaultColWidth="8.85546875" defaultRowHeight="15" x14ac:dyDescent="0.25"/>
  <cols>
    <col min="1" max="1" width="29.5703125" customWidth="1"/>
    <col min="2" max="2" width="17.42578125" customWidth="1"/>
    <col min="3" max="14" width="15.7109375" customWidth="1"/>
  </cols>
  <sheetData>
    <row r="1" spans="1:10" s="190" customFormat="1" ht="16.5" x14ac:dyDescent="0.3">
      <c r="A1" s="195" t="s">
        <v>608</v>
      </c>
    </row>
    <row r="2" spans="1:10" s="190" customFormat="1" ht="16.5" x14ac:dyDescent="0.3">
      <c r="A2" s="195" t="s">
        <v>609</v>
      </c>
      <c r="C2" s="198"/>
    </row>
    <row r="3" spans="1:10" x14ac:dyDescent="0.25">
      <c r="A3" s="433">
        <v>2021</v>
      </c>
      <c r="B3" s="434"/>
      <c r="C3" s="434"/>
      <c r="D3" s="434"/>
      <c r="E3" s="434"/>
      <c r="F3" s="434"/>
      <c r="G3" s="434"/>
      <c r="H3" s="434"/>
      <c r="I3" s="434"/>
      <c r="J3" s="90"/>
    </row>
    <row r="4" spans="1:10" x14ac:dyDescent="0.25">
      <c r="A4" s="422"/>
      <c r="B4" s="422"/>
      <c r="C4" s="426"/>
      <c r="D4" s="417" t="s">
        <v>610</v>
      </c>
      <c r="E4" s="432"/>
      <c r="F4" s="432"/>
      <c r="G4" s="432"/>
      <c r="H4" s="432"/>
      <c r="I4" s="432"/>
      <c r="J4" s="81"/>
    </row>
    <row r="5" spans="1:10" ht="42" customHeight="1" x14ac:dyDescent="0.25">
      <c r="A5" s="91" t="s">
        <v>611</v>
      </c>
      <c r="B5" s="91" t="s">
        <v>612</v>
      </c>
      <c r="C5" s="151" t="s">
        <v>613</v>
      </c>
      <c r="D5" s="93" t="s">
        <v>614</v>
      </c>
      <c r="E5" s="93" t="s">
        <v>615</v>
      </c>
      <c r="F5" s="93" t="s">
        <v>616</v>
      </c>
      <c r="G5" s="93" t="s">
        <v>617</v>
      </c>
      <c r="H5" s="93" t="s">
        <v>618</v>
      </c>
      <c r="I5" s="154" t="s">
        <v>387</v>
      </c>
      <c r="J5" s="80"/>
    </row>
    <row r="6" spans="1:10" ht="14.45" customHeight="1" x14ac:dyDescent="0.3">
      <c r="A6" s="79" t="s">
        <v>619</v>
      </c>
      <c r="B6" s="79">
        <v>14502</v>
      </c>
      <c r="C6" s="147">
        <v>0.119983450558</v>
      </c>
      <c r="D6" s="148">
        <v>0.32471264367800001</v>
      </c>
      <c r="E6" s="148">
        <v>0.56149425287300003</v>
      </c>
      <c r="F6" s="148">
        <v>3.3333333333000002E-2</v>
      </c>
      <c r="G6" s="148">
        <v>0.36896551724100002</v>
      </c>
      <c r="H6" s="148">
        <v>0.16839080459700001</v>
      </c>
      <c r="I6" s="147">
        <v>7.2413793103000001E-2</v>
      </c>
      <c r="J6" s="80"/>
    </row>
    <row r="7" spans="1:10" ht="14.45" customHeight="1" x14ac:dyDescent="0.3">
      <c r="A7" s="79" t="s">
        <v>620</v>
      </c>
      <c r="B7" s="79">
        <v>24179</v>
      </c>
      <c r="C7" s="147">
        <v>6.7620662558000005E-2</v>
      </c>
      <c r="D7" s="148">
        <v>0.278899082568</v>
      </c>
      <c r="E7" s="148">
        <v>0.60122324158999996</v>
      </c>
      <c r="F7" s="148">
        <v>3.4250764524999998E-2</v>
      </c>
      <c r="G7" s="148">
        <v>0.268501529051</v>
      </c>
      <c r="H7" s="148">
        <v>0.18287461773700001</v>
      </c>
      <c r="I7" s="147">
        <v>8.1957186543999999E-2</v>
      </c>
      <c r="J7" s="80"/>
    </row>
    <row r="8" spans="1:10" ht="14.45" customHeight="1" x14ac:dyDescent="0.3">
      <c r="A8" s="79" t="s">
        <v>621</v>
      </c>
      <c r="B8" s="79">
        <v>96783</v>
      </c>
      <c r="C8" s="147">
        <v>2.0995422749000001E-2</v>
      </c>
      <c r="D8" s="148">
        <v>0.25836614173200001</v>
      </c>
      <c r="E8" s="148">
        <v>0.54527559055099994</v>
      </c>
      <c r="F8" s="148">
        <v>6.2007874014999999E-2</v>
      </c>
      <c r="G8" s="148">
        <v>0.28198818897599998</v>
      </c>
      <c r="H8" s="148">
        <v>0.17175196850300001</v>
      </c>
      <c r="I8" s="147">
        <v>7.3326771653E-2</v>
      </c>
      <c r="J8" s="80"/>
    </row>
    <row r="9" spans="1:10" ht="14.45" customHeight="1" x14ac:dyDescent="0.3">
      <c r="A9" s="79" t="s">
        <v>622</v>
      </c>
      <c r="B9" s="79">
        <v>106682</v>
      </c>
      <c r="C9" s="147">
        <v>5.492960386E-3</v>
      </c>
      <c r="D9" s="148">
        <v>0.26450511945299998</v>
      </c>
      <c r="E9" s="148">
        <v>0.54266211604000003</v>
      </c>
      <c r="F9" s="148">
        <v>5.2901023890000003E-2</v>
      </c>
      <c r="G9" s="148">
        <v>0.237201365187</v>
      </c>
      <c r="H9" s="148">
        <v>0.138225255972</v>
      </c>
      <c r="I9" s="147">
        <v>6.8259385665000005E-2</v>
      </c>
      <c r="J9" s="80"/>
    </row>
    <row r="10" spans="1:10" ht="3.6" customHeight="1" x14ac:dyDescent="0.25">
      <c r="A10" s="422"/>
      <c r="B10" s="422"/>
      <c r="C10" s="422"/>
      <c r="D10" s="111"/>
      <c r="E10" s="112"/>
      <c r="F10" s="112"/>
      <c r="G10" s="112"/>
      <c r="H10" s="112"/>
      <c r="I10" s="112"/>
      <c r="J10" s="81"/>
    </row>
    <row r="11" spans="1:10" ht="43.5" customHeight="1" x14ac:dyDescent="0.25">
      <c r="A11" s="91" t="s">
        <v>623</v>
      </c>
      <c r="B11" s="91" t="s">
        <v>624</v>
      </c>
      <c r="C11" s="151" t="s">
        <v>613</v>
      </c>
      <c r="D11" s="93" t="s">
        <v>614</v>
      </c>
      <c r="E11" s="93" t="s">
        <v>615</v>
      </c>
      <c r="F11" s="93" t="s">
        <v>616</v>
      </c>
      <c r="G11" s="93" t="s">
        <v>617</v>
      </c>
      <c r="H11" s="93" t="s">
        <v>618</v>
      </c>
      <c r="I11" s="154" t="s">
        <v>387</v>
      </c>
      <c r="J11" s="80"/>
    </row>
    <row r="12" spans="1:10" ht="14.45" customHeight="1" x14ac:dyDescent="0.3">
      <c r="A12" s="79" t="s">
        <v>625</v>
      </c>
      <c r="B12" s="79">
        <v>3493</v>
      </c>
      <c r="C12" s="147">
        <v>0.197824219868</v>
      </c>
      <c r="D12" s="148">
        <v>0.426917510853</v>
      </c>
      <c r="E12" s="148">
        <v>0.48480463096900001</v>
      </c>
      <c r="F12" s="148">
        <v>5.3545586106999998E-2</v>
      </c>
      <c r="G12" s="148">
        <v>0.46020260491999998</v>
      </c>
      <c r="H12" s="148">
        <v>0.15050651230100001</v>
      </c>
      <c r="I12" s="147">
        <v>0.112879884225</v>
      </c>
      <c r="J12" s="80"/>
    </row>
    <row r="13" spans="1:10" ht="14.45" customHeight="1" x14ac:dyDescent="0.3">
      <c r="A13" s="79" t="s">
        <v>626</v>
      </c>
      <c r="B13" s="79">
        <v>2206</v>
      </c>
      <c r="C13" s="147">
        <v>4.3517679056999999E-2</v>
      </c>
      <c r="D13" s="148">
        <v>0.25</v>
      </c>
      <c r="E13" s="148">
        <v>0.625</v>
      </c>
      <c r="F13" s="148">
        <v>1.0416666666E-2</v>
      </c>
      <c r="G13" s="148">
        <v>0.25</v>
      </c>
      <c r="H13" s="148">
        <v>0.197916666666</v>
      </c>
      <c r="I13" s="147">
        <v>3.125E-2</v>
      </c>
      <c r="J13" s="80"/>
    </row>
    <row r="14" spans="1:10" ht="14.45" customHeight="1" x14ac:dyDescent="0.3">
      <c r="A14" s="79" t="s">
        <v>627</v>
      </c>
      <c r="B14" s="79">
        <v>1956</v>
      </c>
      <c r="C14" s="147">
        <v>0.24071246819299999</v>
      </c>
      <c r="D14" s="148">
        <v>0.40380549682799999</v>
      </c>
      <c r="E14" s="148">
        <v>0.44820295983000003</v>
      </c>
      <c r="F14" s="148">
        <v>6.1310782240999999E-2</v>
      </c>
      <c r="G14" s="148">
        <v>0.66596194503100004</v>
      </c>
      <c r="H14" s="148">
        <v>9.3023255813E-2</v>
      </c>
      <c r="I14" s="147">
        <v>0.12684989429099999</v>
      </c>
      <c r="J14" s="80"/>
    </row>
    <row r="15" spans="1:10" ht="14.45" customHeight="1" x14ac:dyDescent="0.3">
      <c r="A15" s="79" t="s">
        <v>628</v>
      </c>
      <c r="B15" s="79">
        <v>25338</v>
      </c>
      <c r="C15" s="147">
        <v>9.2746073090999998E-2</v>
      </c>
      <c r="D15" s="148">
        <v>0.32382978723400002</v>
      </c>
      <c r="E15" s="148">
        <v>0.47787234042499999</v>
      </c>
      <c r="F15" s="148">
        <v>5.3617021276000001E-2</v>
      </c>
      <c r="G15" s="148">
        <v>0.53617021276499999</v>
      </c>
      <c r="H15" s="148">
        <v>0.114042553191</v>
      </c>
      <c r="I15" s="147">
        <v>0.109787234042</v>
      </c>
      <c r="J15" s="80"/>
    </row>
    <row r="16" spans="1:10" ht="16.5" x14ac:dyDescent="0.3">
      <c r="A16" s="424"/>
      <c r="B16" s="424"/>
      <c r="C16" s="424"/>
      <c r="D16" s="424"/>
      <c r="E16" s="424"/>
      <c r="F16" s="424"/>
      <c r="G16" s="424"/>
      <c r="H16" s="424"/>
      <c r="I16" s="424"/>
      <c r="J16" s="116"/>
    </row>
    <row r="17" spans="1:11" x14ac:dyDescent="0.25">
      <c r="A17" s="421" t="s">
        <v>629</v>
      </c>
      <c r="B17" s="419"/>
      <c r="C17" s="419"/>
      <c r="D17" s="419"/>
      <c r="E17" s="419"/>
      <c r="F17" s="419"/>
      <c r="G17" s="419"/>
      <c r="H17" s="419"/>
      <c r="I17" s="419"/>
      <c r="J17" s="90"/>
    </row>
    <row r="18" spans="1:11" x14ac:dyDescent="0.25">
      <c r="A18" s="425"/>
      <c r="B18" s="422"/>
      <c r="C18" s="426"/>
      <c r="D18" s="417" t="s">
        <v>630</v>
      </c>
      <c r="E18" s="418"/>
      <c r="F18" s="418"/>
      <c r="G18" s="418"/>
      <c r="H18" s="418"/>
      <c r="I18" s="418"/>
      <c r="J18" s="3"/>
    </row>
    <row r="19" spans="1:11" ht="28.5" customHeight="1" x14ac:dyDescent="0.25">
      <c r="A19" s="91" t="s">
        <v>611</v>
      </c>
      <c r="B19" s="152" t="s">
        <v>631</v>
      </c>
      <c r="C19" s="151" t="s">
        <v>613</v>
      </c>
      <c r="D19" s="88" t="s">
        <v>614</v>
      </c>
      <c r="E19" s="88" t="s">
        <v>615</v>
      </c>
      <c r="F19" s="88" t="s">
        <v>616</v>
      </c>
      <c r="G19" s="88" t="s">
        <v>617</v>
      </c>
      <c r="H19" s="88" t="s">
        <v>618</v>
      </c>
      <c r="I19" s="153" t="s">
        <v>387</v>
      </c>
      <c r="J19" s="80"/>
    </row>
    <row r="20" spans="1:11" ht="14.45" customHeight="1" x14ac:dyDescent="0.3">
      <c r="A20" s="79" t="s">
        <v>619</v>
      </c>
      <c r="B20" s="79">
        <v>11322</v>
      </c>
      <c r="C20" s="147">
        <v>5.5E-2</v>
      </c>
      <c r="D20" s="148">
        <v>0.29099999999999998</v>
      </c>
      <c r="E20" s="148">
        <v>0.35099999999999998</v>
      </c>
      <c r="F20" s="148">
        <v>6.8000000000000005E-2</v>
      </c>
      <c r="G20" s="148">
        <v>0.309</v>
      </c>
      <c r="H20" s="148">
        <v>0.191</v>
      </c>
      <c r="I20" s="147">
        <v>6.8000000000000005E-2</v>
      </c>
      <c r="J20" s="80"/>
    </row>
    <row r="21" spans="1:11" ht="14.45" customHeight="1" x14ac:dyDescent="0.3">
      <c r="A21" s="79" t="s">
        <v>620</v>
      </c>
      <c r="B21" s="79">
        <v>18872</v>
      </c>
      <c r="C21" s="147">
        <v>3.1E-2</v>
      </c>
      <c r="D21" s="148">
        <v>0.34100000000000003</v>
      </c>
      <c r="E21" s="148">
        <v>0.34200000000000003</v>
      </c>
      <c r="F21" s="148">
        <v>9.9000000000000005E-2</v>
      </c>
      <c r="G21" s="148">
        <v>0.25</v>
      </c>
      <c r="H21" s="148">
        <v>0.124</v>
      </c>
      <c r="I21" s="147">
        <v>6.6000000000000003E-2</v>
      </c>
      <c r="J21" s="80"/>
    </row>
    <row r="22" spans="1:11" ht="14.45" customHeight="1" x14ac:dyDescent="0.3">
      <c r="A22" s="79" t="s">
        <v>621</v>
      </c>
      <c r="B22" s="79">
        <v>75593</v>
      </c>
      <c r="C22" s="147">
        <v>1.2E-2</v>
      </c>
      <c r="D22" s="148">
        <v>0.31900000000000001</v>
      </c>
      <c r="E22" s="148">
        <v>0.248</v>
      </c>
      <c r="F22" s="148">
        <v>0.10299999999999999</v>
      </c>
      <c r="G22" s="148">
        <v>0.26100000000000001</v>
      </c>
      <c r="H22" s="148">
        <v>0.17399999999999999</v>
      </c>
      <c r="I22" s="147">
        <v>6.4000000000000001E-2</v>
      </c>
      <c r="J22" s="80"/>
    </row>
    <row r="23" spans="1:11" ht="14.45" customHeight="1" x14ac:dyDescent="0.3">
      <c r="A23" s="79" t="s">
        <v>622</v>
      </c>
      <c r="B23" s="79">
        <v>83215</v>
      </c>
      <c r="C23" s="147">
        <v>3.0000000000000001E-3</v>
      </c>
      <c r="D23" s="148">
        <v>0.30599999999999999</v>
      </c>
      <c r="E23" s="148">
        <v>0.249</v>
      </c>
      <c r="F23" s="148">
        <v>0.122</v>
      </c>
      <c r="G23" s="148">
        <v>0.224</v>
      </c>
      <c r="H23" s="148">
        <v>0.19600000000000001</v>
      </c>
      <c r="I23" s="147">
        <v>7.2999999999999995E-2</v>
      </c>
      <c r="J23" s="80"/>
    </row>
    <row r="24" spans="1:11" ht="3.6" customHeight="1" x14ac:dyDescent="0.25">
      <c r="A24" s="422"/>
      <c r="B24" s="422"/>
      <c r="C24" s="422"/>
      <c r="D24" s="110"/>
      <c r="E24" s="110"/>
      <c r="F24" s="110"/>
      <c r="G24" s="110"/>
      <c r="H24" s="110"/>
      <c r="I24" s="145"/>
      <c r="J24" s="81"/>
    </row>
    <row r="25" spans="1:11" ht="43.5" customHeight="1" x14ac:dyDescent="0.25">
      <c r="A25" s="91" t="s">
        <v>623</v>
      </c>
      <c r="B25" s="152" t="s">
        <v>632</v>
      </c>
      <c r="C25" s="151" t="s">
        <v>613</v>
      </c>
      <c r="D25" s="92" t="s">
        <v>614</v>
      </c>
      <c r="E25" s="92" t="s">
        <v>615</v>
      </c>
      <c r="F25" s="92" t="s">
        <v>616</v>
      </c>
      <c r="G25" s="92" t="s">
        <v>617</v>
      </c>
      <c r="H25" s="92" t="s">
        <v>618</v>
      </c>
      <c r="I25" s="150" t="s">
        <v>387</v>
      </c>
      <c r="J25" s="80"/>
    </row>
    <row r="26" spans="1:11" ht="14.45" customHeight="1" x14ac:dyDescent="0.3">
      <c r="A26" s="79" t="s">
        <v>625</v>
      </c>
      <c r="B26" s="79">
        <v>2969</v>
      </c>
      <c r="C26" s="147">
        <v>8.7999999999999995E-2</v>
      </c>
      <c r="D26" s="148">
        <v>0.378</v>
      </c>
      <c r="E26" s="148">
        <v>0.25600000000000001</v>
      </c>
      <c r="F26" s="148">
        <v>9.1999999999999998E-2</v>
      </c>
      <c r="G26" s="148">
        <v>0.34699999999999998</v>
      </c>
      <c r="H26" s="148">
        <v>0.13700000000000001</v>
      </c>
      <c r="I26" s="147">
        <v>8.7999999999999995E-2</v>
      </c>
      <c r="J26" s="80"/>
    </row>
    <row r="27" spans="1:11" ht="14.45" customHeight="1" x14ac:dyDescent="0.3">
      <c r="A27" s="79" t="s">
        <v>626</v>
      </c>
      <c r="B27" s="79">
        <v>1763</v>
      </c>
      <c r="C27" s="149">
        <v>2.1999999999999999E-2</v>
      </c>
      <c r="D27" s="148">
        <v>0.34200000000000003</v>
      </c>
      <c r="E27" s="148">
        <v>0.57899999999999996</v>
      </c>
      <c r="F27" s="148">
        <v>0</v>
      </c>
      <c r="G27" s="148">
        <v>7.9000000000000001E-2</v>
      </c>
      <c r="H27" s="148">
        <v>0.184</v>
      </c>
      <c r="I27" s="147">
        <v>7.9000000000000001E-2</v>
      </c>
      <c r="J27" s="80"/>
    </row>
    <row r="28" spans="1:11" ht="14.45" customHeight="1" x14ac:dyDescent="0.3">
      <c r="A28" s="79" t="s">
        <v>627</v>
      </c>
      <c r="B28" s="79">
        <v>1271</v>
      </c>
      <c r="C28" s="147">
        <v>0.13200000000000001</v>
      </c>
      <c r="D28" s="148">
        <v>0.28000000000000003</v>
      </c>
      <c r="E28" s="148">
        <v>0.214</v>
      </c>
      <c r="F28" s="148">
        <v>5.3999999999999999E-2</v>
      </c>
      <c r="G28" s="148">
        <v>0.58899999999999997</v>
      </c>
      <c r="H28" s="148">
        <v>0.125</v>
      </c>
      <c r="I28" s="147">
        <v>8.8999999999999996E-2</v>
      </c>
      <c r="J28" s="80"/>
    </row>
    <row r="29" spans="1:11" ht="14.45" customHeight="1" x14ac:dyDescent="0.3">
      <c r="A29" s="79" t="s">
        <v>628</v>
      </c>
      <c r="B29" s="79">
        <v>13881</v>
      </c>
      <c r="C29" s="147">
        <v>6.3E-2</v>
      </c>
      <c r="D29" s="148">
        <v>0.251</v>
      </c>
      <c r="E29" s="148">
        <v>0.23400000000000001</v>
      </c>
      <c r="F29" s="148">
        <v>8.4000000000000005E-2</v>
      </c>
      <c r="G29" s="148">
        <v>0.47</v>
      </c>
      <c r="H29" s="148">
        <v>0.109</v>
      </c>
      <c r="I29" s="147">
        <v>8.5000000000000006E-2</v>
      </c>
      <c r="J29" s="80"/>
    </row>
    <row r="30" spans="1:11" ht="14.45" customHeight="1" x14ac:dyDescent="0.25">
      <c r="A30" s="427" t="s">
        <v>633</v>
      </c>
      <c r="B30" s="428"/>
      <c r="C30" s="428"/>
      <c r="D30" s="428"/>
      <c r="E30" s="428"/>
      <c r="F30" s="428"/>
      <c r="G30" s="428"/>
      <c r="H30" s="428"/>
      <c r="I30" s="428"/>
      <c r="J30" s="429"/>
      <c r="K30" s="80"/>
    </row>
    <row r="31" spans="1:11" ht="14.45" customHeight="1" x14ac:dyDescent="0.25">
      <c r="A31" s="427" t="s">
        <v>634</v>
      </c>
      <c r="B31" s="428"/>
      <c r="C31" s="428"/>
      <c r="D31" s="428"/>
      <c r="E31" s="428"/>
      <c r="F31" s="428"/>
      <c r="G31" s="428"/>
      <c r="H31" s="428"/>
      <c r="I31" s="428"/>
      <c r="J31" s="428"/>
      <c r="K31" s="80"/>
    </row>
    <row r="32" spans="1:11" ht="14.45" customHeight="1" x14ac:dyDescent="0.25">
      <c r="A32" s="427" t="s">
        <v>635</v>
      </c>
      <c r="B32" s="428"/>
      <c r="C32" s="428"/>
      <c r="D32" s="428"/>
      <c r="E32" s="428"/>
      <c r="F32" s="428"/>
      <c r="G32" s="428"/>
      <c r="H32" s="428"/>
      <c r="I32" s="428"/>
      <c r="J32" s="428"/>
      <c r="K32" s="80"/>
    </row>
    <row r="33" spans="1:14" ht="42" customHeight="1" x14ac:dyDescent="0.25">
      <c r="A33" s="430" t="s">
        <v>636</v>
      </c>
      <c r="B33" s="431"/>
      <c r="C33" s="431"/>
      <c r="D33" s="431"/>
      <c r="E33" s="431"/>
      <c r="F33" s="431"/>
      <c r="G33" s="431"/>
      <c r="H33" s="431"/>
      <c r="I33" s="431"/>
      <c r="J33" s="431"/>
      <c r="K33" s="80"/>
    </row>
    <row r="34" spans="1:14" ht="23.25" customHeight="1" x14ac:dyDescent="0.3">
      <c r="A34" s="423"/>
      <c r="B34" s="424"/>
      <c r="C34" s="424"/>
      <c r="D34" s="424"/>
      <c r="E34" s="424"/>
      <c r="F34" s="424"/>
      <c r="G34" s="424"/>
      <c r="H34" s="424"/>
      <c r="I34" s="424"/>
      <c r="J34" s="424"/>
    </row>
    <row r="35" spans="1:14" x14ac:dyDescent="0.25">
      <c r="A35" s="419">
        <v>2021</v>
      </c>
      <c r="B35" s="419"/>
      <c r="C35" s="419"/>
      <c r="D35" s="419"/>
      <c r="E35" s="419"/>
      <c r="F35" s="419"/>
      <c r="G35" s="419"/>
      <c r="H35" s="90"/>
      <c r="I35" s="90"/>
      <c r="J35" s="90"/>
    </row>
    <row r="36" spans="1:14" x14ac:dyDescent="0.25">
      <c r="A36" s="379" t="s">
        <v>637</v>
      </c>
      <c r="B36" s="418"/>
      <c r="C36" s="418"/>
      <c r="D36" s="418"/>
      <c r="E36" s="418"/>
      <c r="F36" s="418"/>
      <c r="G36" s="380"/>
      <c r="H36" s="81"/>
      <c r="I36" s="81"/>
      <c r="J36" s="81"/>
    </row>
    <row r="37" spans="1:14" ht="30" x14ac:dyDescent="0.25">
      <c r="A37" s="92" t="s">
        <v>614</v>
      </c>
      <c r="B37" s="92" t="s">
        <v>615</v>
      </c>
      <c r="C37" s="92" t="s">
        <v>616</v>
      </c>
      <c r="D37" s="92" t="s">
        <v>617</v>
      </c>
      <c r="E37" s="92" t="s">
        <v>618</v>
      </c>
      <c r="F37" s="92" t="s">
        <v>387</v>
      </c>
      <c r="G37" s="196"/>
    </row>
    <row r="38" spans="1:14" ht="36" customHeight="1" x14ac:dyDescent="0.3">
      <c r="A38" s="79">
        <v>128</v>
      </c>
      <c r="B38" s="79">
        <v>146</v>
      </c>
      <c r="C38" s="79">
        <v>41</v>
      </c>
      <c r="D38" s="79">
        <v>80</v>
      </c>
      <c r="E38" s="79">
        <v>332</v>
      </c>
      <c r="F38" s="79">
        <v>70</v>
      </c>
      <c r="G38" s="79"/>
    </row>
    <row r="39" spans="1:14" ht="9.6" customHeight="1" x14ac:dyDescent="0.25">
      <c r="A39" s="420"/>
      <c r="B39" s="420"/>
      <c r="C39" s="420"/>
      <c r="D39" s="420"/>
      <c r="E39" s="420"/>
      <c r="F39" s="420"/>
      <c r="G39" s="420"/>
    </row>
    <row r="40" spans="1:14" x14ac:dyDescent="0.25">
      <c r="A40" s="419">
        <v>2022</v>
      </c>
      <c r="B40" s="419"/>
      <c r="C40" s="419"/>
      <c r="D40" s="419"/>
      <c r="E40" s="419"/>
      <c r="F40" s="419"/>
      <c r="G40" s="419"/>
      <c r="H40" s="419"/>
      <c r="I40" s="419"/>
      <c r="J40" s="419"/>
      <c r="K40" s="419"/>
      <c r="L40" s="419"/>
      <c r="M40" s="90"/>
      <c r="N40" s="90"/>
    </row>
    <row r="41" spans="1:14" x14ac:dyDescent="0.25">
      <c r="A41" s="379" t="s">
        <v>637</v>
      </c>
      <c r="B41" s="418"/>
      <c r="C41" s="418"/>
      <c r="D41" s="418"/>
      <c r="E41" s="418"/>
      <c r="F41" s="380"/>
      <c r="G41" s="378" t="s">
        <v>638</v>
      </c>
      <c r="H41" s="378"/>
      <c r="I41" s="378"/>
      <c r="J41" s="378"/>
      <c r="K41" s="378"/>
      <c r="L41" s="378"/>
      <c r="M41" s="81"/>
      <c r="N41" s="81"/>
    </row>
    <row r="42" spans="1:14" ht="30" x14ac:dyDescent="0.25">
      <c r="A42" s="88" t="s">
        <v>614</v>
      </c>
      <c r="B42" s="88" t="s">
        <v>615</v>
      </c>
      <c r="C42" s="88" t="s">
        <v>616</v>
      </c>
      <c r="D42" s="88" t="s">
        <v>617</v>
      </c>
      <c r="E42" s="88" t="s">
        <v>618</v>
      </c>
      <c r="F42" s="88" t="s">
        <v>387</v>
      </c>
      <c r="G42" s="91" t="s">
        <v>614</v>
      </c>
      <c r="H42" s="91" t="s">
        <v>615</v>
      </c>
      <c r="I42" s="91" t="s">
        <v>616</v>
      </c>
      <c r="J42" s="91" t="s">
        <v>617</v>
      </c>
      <c r="K42" s="91" t="s">
        <v>618</v>
      </c>
      <c r="L42" s="91" t="s">
        <v>387</v>
      </c>
    </row>
    <row r="43" spans="1:14" ht="31.9" customHeight="1" x14ac:dyDescent="0.3">
      <c r="A43" s="79">
        <v>29</v>
      </c>
      <c r="B43" s="79">
        <v>50</v>
      </c>
      <c r="C43" s="79">
        <v>15</v>
      </c>
      <c r="D43" s="79">
        <v>38</v>
      </c>
      <c r="E43" s="79">
        <v>22</v>
      </c>
      <c r="F43" s="79">
        <v>0</v>
      </c>
      <c r="G43" s="416" t="s">
        <v>639</v>
      </c>
      <c r="H43" s="416"/>
      <c r="I43" s="416"/>
      <c r="J43" s="416"/>
      <c r="K43" s="416"/>
      <c r="L43" s="416"/>
      <c r="M43" s="146"/>
    </row>
    <row r="46" spans="1:14" ht="15" customHeight="1" x14ac:dyDescent="0.25"/>
  </sheetData>
  <mergeCells count="21">
    <mergeCell ref="A16:I16"/>
    <mergeCell ref="D4:I4"/>
    <mergeCell ref="A3:I3"/>
    <mergeCell ref="A31:J31"/>
    <mergeCell ref="A32:J32"/>
    <mergeCell ref="A4:C4"/>
    <mergeCell ref="A10:C10"/>
    <mergeCell ref="G43:L43"/>
    <mergeCell ref="D18:I18"/>
    <mergeCell ref="A35:G35"/>
    <mergeCell ref="A39:G39"/>
    <mergeCell ref="A17:I17"/>
    <mergeCell ref="A24:C24"/>
    <mergeCell ref="A34:J34"/>
    <mergeCell ref="A18:C18"/>
    <mergeCell ref="A30:J30"/>
    <mergeCell ref="A41:F41"/>
    <mergeCell ref="G41:L41"/>
    <mergeCell ref="A40:L40"/>
    <mergeCell ref="A33:J33"/>
    <mergeCell ref="A36:G36"/>
  </mergeCells>
  <pageMargins left="0.25" right="0.25" top="0.75" bottom="0.75" header="0.3" footer="0.3"/>
  <pageSetup scale="64" orientation="landscape" horizontalDpi="1200" verticalDpi="1200" r:id="rId1"/>
  <headerFooter>
    <oddHeader>&amp;L&amp;"-,Bold"&amp;KFF0000CONFIDENTIAL</oddHeader>
    <oddFooter>&amp;L&amp;9OneCare Vermont FY 2023 ACO Budget Submission&amp;R&amp;9&amp;P of &amp;N</oddFooter>
  </headerFooter>
  <rowBreaks count="1" manualBreakCount="1">
    <brk id="33"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CB9CA"/>
    <pageSetUpPr fitToPage="1"/>
  </sheetPr>
  <dimension ref="A1:M14"/>
  <sheetViews>
    <sheetView zoomScaleNormal="100" zoomScalePageLayoutView="60" workbookViewId="0">
      <selection activeCell="D2" sqref="D2"/>
    </sheetView>
  </sheetViews>
  <sheetFormatPr defaultColWidth="9.140625" defaultRowHeight="15" x14ac:dyDescent="0.25"/>
  <cols>
    <col min="1" max="1" width="16.28515625" style="7" customWidth="1"/>
    <col min="2" max="2" width="22.140625" customWidth="1"/>
    <col min="3" max="12" width="15.7109375" customWidth="1"/>
  </cols>
  <sheetData>
    <row r="1" spans="1:13" s="190" customFormat="1" ht="16.5" x14ac:dyDescent="0.3">
      <c r="A1" s="195" t="s">
        <v>608</v>
      </c>
      <c r="L1" s="197"/>
    </row>
    <row r="2" spans="1:13" s="190" customFormat="1" ht="16.5" x14ac:dyDescent="0.3">
      <c r="A2" s="195" t="s">
        <v>640</v>
      </c>
      <c r="D2" s="198"/>
      <c r="L2" s="197"/>
    </row>
    <row r="3" spans="1:13" x14ac:dyDescent="0.25">
      <c r="A3" s="316"/>
      <c r="B3" s="13"/>
      <c r="C3" s="435" t="s">
        <v>641</v>
      </c>
      <c r="D3" s="435"/>
      <c r="E3" s="435"/>
      <c r="F3" s="435"/>
      <c r="G3" s="435"/>
      <c r="H3" s="435"/>
      <c r="I3" s="435"/>
      <c r="J3" s="435"/>
      <c r="K3" s="435"/>
      <c r="L3" s="435"/>
    </row>
    <row r="4" spans="1:13" s="80" customFormat="1" ht="45" x14ac:dyDescent="0.25">
      <c r="A4" s="317" t="s">
        <v>499</v>
      </c>
      <c r="B4" s="318" t="s">
        <v>642</v>
      </c>
      <c r="C4" s="317" t="s">
        <v>91</v>
      </c>
      <c r="D4" s="317" t="s">
        <v>643</v>
      </c>
      <c r="E4" s="317" t="s">
        <v>615</v>
      </c>
      <c r="F4" s="317" t="s">
        <v>644</v>
      </c>
      <c r="G4" s="317" t="s">
        <v>645</v>
      </c>
      <c r="H4" s="317" t="s">
        <v>616</v>
      </c>
      <c r="I4" s="317" t="s">
        <v>617</v>
      </c>
      <c r="J4" s="317" t="s">
        <v>618</v>
      </c>
      <c r="K4" s="317" t="s">
        <v>646</v>
      </c>
      <c r="L4" s="317" t="s">
        <v>20</v>
      </c>
    </row>
    <row r="5" spans="1:13" x14ac:dyDescent="0.25">
      <c r="A5" s="319">
        <v>2018</v>
      </c>
      <c r="B5" s="319" t="s">
        <v>647</v>
      </c>
      <c r="C5" s="320">
        <v>0</v>
      </c>
      <c r="D5" s="320">
        <v>1848640</v>
      </c>
      <c r="E5" s="320">
        <v>346885</v>
      </c>
      <c r="F5" s="320">
        <v>0</v>
      </c>
      <c r="G5" s="320">
        <v>12105</v>
      </c>
      <c r="H5" s="320">
        <v>577370</v>
      </c>
      <c r="I5" s="320">
        <v>1038890</v>
      </c>
      <c r="J5" s="320">
        <v>1368054</v>
      </c>
      <c r="K5" s="320">
        <v>0</v>
      </c>
      <c r="L5" s="320">
        <v>241365</v>
      </c>
    </row>
    <row r="6" spans="1:13" x14ac:dyDescent="0.25">
      <c r="A6" s="319">
        <v>2019</v>
      </c>
      <c r="B6" s="321" t="s">
        <v>648</v>
      </c>
      <c r="C6" s="320">
        <v>0</v>
      </c>
      <c r="D6" s="320">
        <v>2450705</v>
      </c>
      <c r="E6" s="320">
        <v>433085.72</v>
      </c>
      <c r="F6" s="320">
        <v>0</v>
      </c>
      <c r="G6" s="320">
        <v>11340</v>
      </c>
      <c r="H6" s="320">
        <v>931610</v>
      </c>
      <c r="I6" s="320">
        <v>1670980</v>
      </c>
      <c r="J6" s="320">
        <v>2259095</v>
      </c>
      <c r="K6" s="320">
        <v>6650</v>
      </c>
      <c r="L6" s="320">
        <f>1492493.6+340</f>
        <v>1492833.6</v>
      </c>
      <c r="M6" s="127"/>
    </row>
    <row r="7" spans="1:13" x14ac:dyDescent="0.25">
      <c r="A7" s="319">
        <v>2020</v>
      </c>
      <c r="B7" s="321" t="s">
        <v>649</v>
      </c>
      <c r="C7" s="320">
        <v>0</v>
      </c>
      <c r="D7" s="320">
        <v>1832080</v>
      </c>
      <c r="E7" s="320">
        <v>474805</v>
      </c>
      <c r="F7" s="320">
        <v>0</v>
      </c>
      <c r="G7" s="320">
        <v>4425</v>
      </c>
      <c r="H7" s="320">
        <v>553150</v>
      </c>
      <c r="I7" s="320">
        <v>1539800</v>
      </c>
      <c r="J7" s="320">
        <v>1294874</v>
      </c>
      <c r="K7" s="320">
        <v>0</v>
      </c>
      <c r="L7" s="320">
        <v>1533360</v>
      </c>
    </row>
    <row r="8" spans="1:13" x14ac:dyDescent="0.25">
      <c r="A8" s="319">
        <v>2021</v>
      </c>
      <c r="B8" s="37">
        <v>5993</v>
      </c>
      <c r="C8" s="320">
        <v>0</v>
      </c>
      <c r="D8" s="320">
        <v>1224420</v>
      </c>
      <c r="E8" s="320">
        <v>916260</v>
      </c>
      <c r="F8" s="320">
        <v>0</v>
      </c>
      <c r="G8" s="320">
        <v>0</v>
      </c>
      <c r="H8" s="320">
        <v>194000</v>
      </c>
      <c r="I8" s="320">
        <v>1177780</v>
      </c>
      <c r="J8" s="320">
        <v>476240</v>
      </c>
      <c r="K8" s="320">
        <v>0</v>
      </c>
      <c r="L8" s="320">
        <v>1392990</v>
      </c>
    </row>
    <row r="9" spans="1:13" x14ac:dyDescent="0.25">
      <c r="A9" s="319">
        <v>2022</v>
      </c>
      <c r="B9" s="321" t="s">
        <v>650</v>
      </c>
      <c r="C9" s="320">
        <v>0</v>
      </c>
      <c r="D9" s="320">
        <v>1278262.5</v>
      </c>
      <c r="E9" s="320">
        <v>677398.5</v>
      </c>
      <c r="F9" s="320">
        <v>0</v>
      </c>
      <c r="G9" s="320">
        <v>0</v>
      </c>
      <c r="H9" s="320">
        <v>127500.03</v>
      </c>
      <c r="I9" s="320">
        <v>609054.56999999995</v>
      </c>
      <c r="J9" s="320">
        <v>318750.03000000003</v>
      </c>
      <c r="K9" s="320">
        <v>0</v>
      </c>
      <c r="L9" s="320">
        <v>953630.4</v>
      </c>
    </row>
    <row r="11" spans="1:13" x14ac:dyDescent="0.25">
      <c r="A11" s="7" t="s">
        <v>651</v>
      </c>
    </row>
    <row r="12" spans="1:13" x14ac:dyDescent="0.25">
      <c r="A12" s="7" t="s">
        <v>652</v>
      </c>
    </row>
    <row r="13" spans="1:13" x14ac:dyDescent="0.25">
      <c r="A13" s="7" t="s">
        <v>653</v>
      </c>
    </row>
    <row r="14" spans="1:13" x14ac:dyDescent="0.25">
      <c r="A14" s="7" t="s">
        <v>654</v>
      </c>
    </row>
  </sheetData>
  <mergeCells count="1">
    <mergeCell ref="C3:L3"/>
  </mergeCells>
  <pageMargins left="0.25" right="0.25" top="0.75" bottom="0.75" header="0.3" footer="0.3"/>
  <pageSetup scale="68" fitToHeight="0" orientation="landscape" r:id="rId1"/>
  <headerFooter>
    <oddHeader>&amp;L&amp;"-,Bold"&amp;KFF0000CONFIDENTIAL</oddHeader>
    <oddFooter>&amp;L&amp;9OneCare Vermont FY 2023 ACO Budget Submission&amp;R&amp;9&amp;P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G42"/>
  <sheetViews>
    <sheetView zoomScale="80" zoomScaleNormal="80" workbookViewId="0">
      <selection activeCell="A3" sqref="A3"/>
    </sheetView>
  </sheetViews>
  <sheetFormatPr defaultColWidth="9.140625" defaultRowHeight="15" x14ac:dyDescent="0.25"/>
  <cols>
    <col min="1" max="1" width="48.140625" customWidth="1"/>
    <col min="2" max="2" width="87.42578125" customWidth="1"/>
    <col min="3" max="3" width="100.85546875" customWidth="1"/>
    <col min="5" max="5" width="13.7109375" customWidth="1"/>
  </cols>
  <sheetData>
    <row r="1" spans="1:7" s="120" customFormat="1" ht="16.5" x14ac:dyDescent="0.3">
      <c r="A1" s="191" t="s">
        <v>655</v>
      </c>
      <c r="B1" s="123"/>
      <c r="C1" s="123"/>
      <c r="D1" s="123"/>
      <c r="E1" s="123"/>
      <c r="F1" s="123"/>
      <c r="G1" s="123"/>
    </row>
    <row r="2" spans="1:7" s="120" customFormat="1" ht="16.5" x14ac:dyDescent="0.3">
      <c r="A2" s="191" t="s">
        <v>656</v>
      </c>
      <c r="B2" s="123"/>
      <c r="C2" s="312"/>
      <c r="D2" s="123"/>
      <c r="E2" s="123"/>
      <c r="F2" s="123"/>
      <c r="G2" s="123"/>
    </row>
    <row r="3" spans="1:7" ht="30" x14ac:dyDescent="0.25">
      <c r="A3" s="10" t="s">
        <v>657</v>
      </c>
      <c r="B3" s="10" t="s">
        <v>658</v>
      </c>
      <c r="C3" s="10" t="s">
        <v>659</v>
      </c>
    </row>
    <row r="4" spans="1:7" x14ac:dyDescent="0.25">
      <c r="A4" s="437" t="s">
        <v>660</v>
      </c>
      <c r="B4" s="437"/>
      <c r="C4" s="437"/>
    </row>
    <row r="5" spans="1:7" ht="150" x14ac:dyDescent="0.25">
      <c r="A5" s="11" t="s">
        <v>661</v>
      </c>
      <c r="B5" s="11" t="s">
        <v>662</v>
      </c>
      <c r="C5" s="11" t="s">
        <v>663</v>
      </c>
    </row>
    <row r="6" spans="1:7" x14ac:dyDescent="0.25">
      <c r="A6" s="11"/>
      <c r="B6" s="11"/>
      <c r="C6" s="11"/>
    </row>
    <row r="7" spans="1:7" x14ac:dyDescent="0.25">
      <c r="A7" s="437" t="s">
        <v>664</v>
      </c>
      <c r="B7" s="437"/>
      <c r="C7" s="437"/>
    </row>
    <row r="8" spans="1:7" ht="165" x14ac:dyDescent="0.25">
      <c r="A8" s="11" t="s">
        <v>665</v>
      </c>
      <c r="B8" s="11" t="s">
        <v>666</v>
      </c>
      <c r="C8" s="11" t="s">
        <v>667</v>
      </c>
    </row>
    <row r="9" spans="1:7" ht="330" x14ac:dyDescent="0.25">
      <c r="A9" s="11" t="s">
        <v>668</v>
      </c>
      <c r="B9" s="165" t="s">
        <v>669</v>
      </c>
      <c r="C9" s="11" t="s">
        <v>670</v>
      </c>
    </row>
    <row r="10" spans="1:7" x14ac:dyDescent="0.25">
      <c r="A10" s="11"/>
      <c r="B10" s="11"/>
      <c r="C10" s="11"/>
    </row>
    <row r="11" spans="1:7" x14ac:dyDescent="0.25">
      <c r="A11" s="437" t="s">
        <v>671</v>
      </c>
      <c r="B11" s="437"/>
      <c r="C11" s="437"/>
    </row>
    <row r="12" spans="1:7" ht="390" x14ac:dyDescent="0.25">
      <c r="A12" s="11" t="s">
        <v>672</v>
      </c>
      <c r="B12" s="165" t="s">
        <v>673</v>
      </c>
      <c r="C12" s="11" t="s">
        <v>674</v>
      </c>
    </row>
    <row r="13" spans="1:7" ht="240" x14ac:dyDescent="0.25">
      <c r="A13" s="11" t="s">
        <v>675</v>
      </c>
      <c r="B13" s="11" t="s">
        <v>676</v>
      </c>
      <c r="C13" s="11" t="s">
        <v>677</v>
      </c>
    </row>
    <row r="14" spans="1:7" ht="120" x14ac:dyDescent="0.25">
      <c r="A14" s="11" t="s">
        <v>678</v>
      </c>
      <c r="B14" s="11" t="s">
        <v>679</v>
      </c>
      <c r="C14" s="11" t="s">
        <v>680</v>
      </c>
    </row>
    <row r="15" spans="1:7" x14ac:dyDescent="0.25">
      <c r="A15" s="1"/>
      <c r="B15" s="1"/>
      <c r="C15" s="313"/>
    </row>
    <row r="16" spans="1:7" x14ac:dyDescent="0.25">
      <c r="A16" s="35" t="s">
        <v>681</v>
      </c>
      <c r="B16" s="438"/>
      <c r="C16" s="2"/>
    </row>
    <row r="17" spans="1:3" x14ac:dyDescent="0.25">
      <c r="A17" s="12" t="s">
        <v>682</v>
      </c>
      <c r="B17" s="436"/>
      <c r="C17" s="2" t="s">
        <v>683</v>
      </c>
    </row>
    <row r="18" spans="1:3" ht="30" x14ac:dyDescent="0.25">
      <c r="A18" s="12" t="s">
        <v>684</v>
      </c>
      <c r="B18" s="436"/>
      <c r="C18" s="12" t="s">
        <v>685</v>
      </c>
    </row>
    <row r="19" spans="1:3" x14ac:dyDescent="0.25">
      <c r="A19" s="12" t="s">
        <v>686</v>
      </c>
      <c r="B19" s="436"/>
      <c r="C19" s="2" t="s">
        <v>683</v>
      </c>
    </row>
    <row r="20" spans="1:3" ht="60" x14ac:dyDescent="0.25">
      <c r="A20" s="12" t="s">
        <v>484</v>
      </c>
      <c r="B20" s="436"/>
      <c r="C20" s="12" t="s">
        <v>687</v>
      </c>
    </row>
    <row r="21" spans="1:3" ht="60" x14ac:dyDescent="0.25">
      <c r="A21" s="12" t="s">
        <v>688</v>
      </c>
      <c r="B21" s="436"/>
      <c r="C21" s="12" t="s">
        <v>689</v>
      </c>
    </row>
    <row r="22" spans="1:3" ht="60" x14ac:dyDescent="0.25">
      <c r="A22" s="12" t="s">
        <v>690</v>
      </c>
      <c r="B22" s="436"/>
      <c r="C22" s="12" t="s">
        <v>689</v>
      </c>
    </row>
    <row r="23" spans="1:3" ht="30" x14ac:dyDescent="0.25">
      <c r="A23" s="12" t="s">
        <v>486</v>
      </c>
      <c r="B23" s="436"/>
      <c r="C23" s="2" t="s">
        <v>683</v>
      </c>
    </row>
    <row r="24" spans="1:3" x14ac:dyDescent="0.25">
      <c r="A24" s="1"/>
      <c r="B24" s="1"/>
      <c r="C24" s="1"/>
    </row>
    <row r="25" spans="1:3" x14ac:dyDescent="0.25">
      <c r="A25" s="35" t="s">
        <v>16</v>
      </c>
      <c r="B25" s="438"/>
      <c r="C25" s="2"/>
    </row>
    <row r="26" spans="1:3" ht="30" x14ac:dyDescent="0.25">
      <c r="A26" s="12" t="s">
        <v>691</v>
      </c>
      <c r="B26" s="436"/>
      <c r="C26" s="12" t="s">
        <v>692</v>
      </c>
    </row>
    <row r="27" spans="1:3" ht="30" x14ac:dyDescent="0.25">
      <c r="A27" s="12" t="s">
        <v>486</v>
      </c>
      <c r="B27" s="436"/>
      <c r="C27" s="2" t="s">
        <v>683</v>
      </c>
    </row>
    <row r="28" spans="1:3" x14ac:dyDescent="0.25">
      <c r="A28" s="12" t="s">
        <v>686</v>
      </c>
      <c r="B28" s="436"/>
      <c r="C28" s="2" t="s">
        <v>683</v>
      </c>
    </row>
    <row r="29" spans="1:3" ht="60" x14ac:dyDescent="0.25">
      <c r="A29" s="12" t="s">
        <v>484</v>
      </c>
      <c r="B29" s="436"/>
      <c r="C29" s="12" t="s">
        <v>687</v>
      </c>
    </row>
    <row r="30" spans="1:3" ht="60" x14ac:dyDescent="0.25">
      <c r="A30" s="12" t="s">
        <v>688</v>
      </c>
      <c r="B30" s="436"/>
      <c r="C30" s="12" t="s">
        <v>689</v>
      </c>
    </row>
    <row r="31" spans="1:3" ht="60" x14ac:dyDescent="0.25">
      <c r="A31" s="2" t="s">
        <v>693</v>
      </c>
      <c r="B31" s="436"/>
      <c r="C31" s="12" t="s">
        <v>689</v>
      </c>
    </row>
    <row r="32" spans="1:3" x14ac:dyDescent="0.25">
      <c r="A32" s="1"/>
      <c r="B32" s="1"/>
      <c r="C32" s="1"/>
    </row>
    <row r="33" spans="1:3" x14ac:dyDescent="0.25">
      <c r="A33" s="36" t="s">
        <v>15</v>
      </c>
      <c r="B33" s="436"/>
      <c r="C33" s="2"/>
    </row>
    <row r="34" spans="1:3" ht="30" x14ac:dyDescent="0.25">
      <c r="A34" s="2" t="s">
        <v>694</v>
      </c>
      <c r="B34" s="436"/>
      <c r="C34" s="12" t="s">
        <v>685</v>
      </c>
    </row>
    <row r="35" spans="1:3" ht="60" x14ac:dyDescent="0.25">
      <c r="A35" s="2" t="s">
        <v>695</v>
      </c>
      <c r="B35" s="436"/>
      <c r="C35" s="12" t="s">
        <v>689</v>
      </c>
    </row>
    <row r="36" spans="1:3" ht="60" x14ac:dyDescent="0.25">
      <c r="A36" s="2" t="s">
        <v>696</v>
      </c>
      <c r="B36" s="436"/>
      <c r="C36" s="12" t="s">
        <v>689</v>
      </c>
    </row>
    <row r="37" spans="1:3" ht="60" x14ac:dyDescent="0.25">
      <c r="A37" s="2" t="s">
        <v>697</v>
      </c>
      <c r="B37" s="439"/>
      <c r="C37" s="12" t="s">
        <v>689</v>
      </c>
    </row>
    <row r="38" spans="1:3" x14ac:dyDescent="0.25">
      <c r="A38" s="1"/>
      <c r="B38" s="1"/>
      <c r="C38" s="313"/>
    </row>
    <row r="39" spans="1:3" x14ac:dyDescent="0.25">
      <c r="A39" s="36" t="s">
        <v>698</v>
      </c>
      <c r="B39" s="436"/>
      <c r="C39" s="2"/>
    </row>
    <row r="40" spans="1:3" x14ac:dyDescent="0.25">
      <c r="A40" s="2" t="s">
        <v>686</v>
      </c>
      <c r="B40" s="436"/>
      <c r="C40" s="2" t="s">
        <v>683</v>
      </c>
    </row>
    <row r="41" spans="1:3" ht="60" x14ac:dyDescent="0.25">
      <c r="A41" s="2" t="s">
        <v>484</v>
      </c>
      <c r="B41" s="436"/>
      <c r="C41" s="12" t="s">
        <v>687</v>
      </c>
    </row>
    <row r="42" spans="1:3" ht="60" x14ac:dyDescent="0.25">
      <c r="A42" s="12" t="s">
        <v>688</v>
      </c>
      <c r="B42" s="436"/>
      <c r="C42" s="12" t="s">
        <v>689</v>
      </c>
    </row>
  </sheetData>
  <mergeCells count="7">
    <mergeCell ref="B39:B42"/>
    <mergeCell ref="A4:C4"/>
    <mergeCell ref="A7:C7"/>
    <mergeCell ref="A11:C11"/>
    <mergeCell ref="B16:B23"/>
    <mergeCell ref="B25:B31"/>
    <mergeCell ref="B33:B37"/>
  </mergeCells>
  <pageMargins left="0.25" right="0.25" top="0.75" bottom="0.75" header="0.3" footer="0.3"/>
  <pageSetup scale="56" fitToHeight="0" orientation="landscape" r:id="rId1"/>
  <headerFooter>
    <oddHeader>&amp;L&amp;"-,Bold"&amp;KFF0000CONFIDENTIAL</oddHeader>
    <oddFooter>&amp;L&amp;9OneCare Vermont FY 2023 ACO Budget Submission&amp;R&amp;9&amp;P of &amp;N</oddFooter>
  </headerFooter>
  <rowBreaks count="3" manualBreakCount="3">
    <brk id="10" max="2" man="1"/>
    <brk id="14" max="2" man="1"/>
    <brk id="37"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D08E"/>
  </sheetPr>
  <dimension ref="A1:G7"/>
  <sheetViews>
    <sheetView zoomScaleNormal="100" workbookViewId="0">
      <selection activeCell="F30" sqref="F30"/>
    </sheetView>
  </sheetViews>
  <sheetFormatPr defaultRowHeight="15" x14ac:dyDescent="0.25"/>
  <cols>
    <col min="1" max="1" width="17.85546875" bestFit="1" customWidth="1"/>
  </cols>
  <sheetData>
    <row r="1" spans="1:7" x14ac:dyDescent="0.25">
      <c r="C1" s="307"/>
    </row>
    <row r="2" spans="1:7" ht="45" customHeight="1" x14ac:dyDescent="0.25">
      <c r="A2" s="352" t="s">
        <v>36</v>
      </c>
      <c r="B2" s="352"/>
      <c r="C2" s="352"/>
      <c r="D2" s="352"/>
      <c r="E2" s="352"/>
      <c r="F2" s="352"/>
      <c r="G2" s="352"/>
    </row>
    <row r="3" spans="1:7" x14ac:dyDescent="0.25">
      <c r="A3" s="126" t="s">
        <v>37</v>
      </c>
      <c r="B3" s="298">
        <v>2018</v>
      </c>
      <c r="C3" s="181">
        <v>2019</v>
      </c>
      <c r="D3" s="181">
        <v>2020</v>
      </c>
      <c r="E3" s="181">
        <v>2021</v>
      </c>
      <c r="F3" s="181">
        <v>2022</v>
      </c>
      <c r="G3" s="181">
        <v>2023</v>
      </c>
    </row>
    <row r="4" spans="1:7" x14ac:dyDescent="0.25">
      <c r="A4" s="127" t="s">
        <v>38</v>
      </c>
      <c r="B4" s="15" t="s">
        <v>39</v>
      </c>
      <c r="C4" s="127"/>
      <c r="D4" s="127"/>
      <c r="E4" s="127"/>
      <c r="F4" s="127"/>
      <c r="G4" s="127"/>
    </row>
    <row r="5" spans="1:7" x14ac:dyDescent="0.25">
      <c r="A5" s="126" t="s">
        <v>40</v>
      </c>
      <c r="B5" s="126" t="s">
        <v>37</v>
      </c>
      <c r="C5" s="126" t="s">
        <v>37</v>
      </c>
      <c r="D5" s="126" t="s">
        <v>37</v>
      </c>
      <c r="E5" s="126" t="s">
        <v>37</v>
      </c>
      <c r="F5" s="126" t="s">
        <v>37</v>
      </c>
      <c r="G5" s="126" t="s">
        <v>37</v>
      </c>
    </row>
    <row r="7" spans="1:7" ht="64.5" customHeight="1" x14ac:dyDescent="0.25">
      <c r="A7" s="353" t="s">
        <v>41</v>
      </c>
      <c r="B7" s="353"/>
      <c r="C7" s="353"/>
      <c r="D7" s="353"/>
      <c r="E7" s="353"/>
      <c r="F7" s="353"/>
      <c r="G7" s="353"/>
    </row>
  </sheetData>
  <mergeCells count="2">
    <mergeCell ref="A2:G2"/>
    <mergeCell ref="A7:G7"/>
  </mergeCells>
  <pageMargins left="0.7" right="0.7" top="0.75" bottom="0.75" header="0.3" footer="0.3"/>
  <pageSetup orientation="portrait" r:id="rId1"/>
  <headerFooter>
    <oddHeader>&amp;L&amp;"-,Bold"&amp;KFF0000CONFIDENTIAL</oddHeader>
    <oddFooter>&amp;L&amp;9OneCare Vermont FY 2023 ACO Budget Submission&amp;R&amp;9&amp;P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D08E"/>
  </sheetPr>
  <dimension ref="A1:G7"/>
  <sheetViews>
    <sheetView zoomScaleNormal="100" workbookViewId="0">
      <selection activeCell="F30" sqref="F30"/>
    </sheetView>
  </sheetViews>
  <sheetFormatPr defaultColWidth="9.140625" defaultRowHeight="15" x14ac:dyDescent="0.25"/>
  <cols>
    <col min="1" max="1" width="18.140625" customWidth="1"/>
  </cols>
  <sheetData>
    <row r="1" spans="1:7" x14ac:dyDescent="0.25">
      <c r="C1" s="307"/>
    </row>
    <row r="2" spans="1:7" ht="30" customHeight="1" x14ac:dyDescent="0.25">
      <c r="A2" s="352" t="s">
        <v>42</v>
      </c>
      <c r="B2" s="352"/>
      <c r="C2" s="352"/>
      <c r="D2" s="352"/>
      <c r="E2" s="352"/>
      <c r="F2" s="352"/>
      <c r="G2" s="352"/>
    </row>
    <row r="3" spans="1:7" x14ac:dyDescent="0.25">
      <c r="A3" s="126" t="s">
        <v>37</v>
      </c>
      <c r="B3" s="181">
        <v>2018</v>
      </c>
      <c r="C3" s="181">
        <v>2019</v>
      </c>
      <c r="D3" s="181">
        <v>2020</v>
      </c>
      <c r="E3" s="181">
        <v>2021</v>
      </c>
      <c r="F3" s="181">
        <v>2022</v>
      </c>
      <c r="G3" s="181">
        <v>2023</v>
      </c>
    </row>
    <row r="4" spans="1:7" x14ac:dyDescent="0.25">
      <c r="A4" s="127" t="s">
        <v>38</v>
      </c>
      <c r="B4" s="216" t="s">
        <v>43</v>
      </c>
      <c r="C4" s="127"/>
      <c r="D4" s="127"/>
      <c r="E4" s="127"/>
      <c r="F4" s="127"/>
      <c r="G4" s="127"/>
    </row>
    <row r="5" spans="1:7" x14ac:dyDescent="0.25">
      <c r="A5" s="126" t="s">
        <v>40</v>
      </c>
      <c r="B5" s="126" t="s">
        <v>37</v>
      </c>
      <c r="C5" s="126" t="s">
        <v>37</v>
      </c>
      <c r="D5" s="126" t="s">
        <v>37</v>
      </c>
      <c r="E5" s="126" t="s">
        <v>37</v>
      </c>
      <c r="F5" s="126" t="s">
        <v>37</v>
      </c>
      <c r="G5" s="126" t="s">
        <v>37</v>
      </c>
    </row>
    <row r="7" spans="1:7" ht="50.25" customHeight="1" x14ac:dyDescent="0.25">
      <c r="A7" s="354" t="s">
        <v>44</v>
      </c>
      <c r="B7" s="354"/>
      <c r="C7" s="354"/>
      <c r="D7" s="354"/>
      <c r="E7" s="354"/>
      <c r="F7" s="354"/>
      <c r="G7" s="354"/>
    </row>
  </sheetData>
  <mergeCells count="2">
    <mergeCell ref="A2:G2"/>
    <mergeCell ref="A7:G7"/>
  </mergeCells>
  <pageMargins left="0.7" right="0.7" top="0.75" bottom="0.75" header="0.3" footer="0.3"/>
  <pageSetup orientation="portrait" horizontalDpi="1200" verticalDpi="1200" r:id="rId1"/>
  <headerFooter>
    <oddHeader>&amp;L&amp;"-,Bold"&amp;KFF0000CONFIDENTIAL</oddHeader>
    <oddFooter>&amp;L&amp;9OneCare Vermont FY 2023 ACO Budget Submission&amp;R&amp;9&amp;P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D08E"/>
    <pageSetUpPr fitToPage="1"/>
  </sheetPr>
  <dimension ref="A1:H22"/>
  <sheetViews>
    <sheetView zoomScaleNormal="100" workbookViewId="0">
      <selection activeCell="F30" sqref="F30"/>
    </sheetView>
  </sheetViews>
  <sheetFormatPr defaultColWidth="9.140625" defaultRowHeight="15" x14ac:dyDescent="0.25"/>
  <cols>
    <col min="1" max="1" width="17.28515625" customWidth="1"/>
    <col min="8" max="8" width="29.28515625" customWidth="1"/>
  </cols>
  <sheetData>
    <row r="1" spans="1:8" x14ac:dyDescent="0.25">
      <c r="D1" s="307"/>
    </row>
    <row r="2" spans="1:8" ht="45.75" customHeight="1" x14ac:dyDescent="0.25">
      <c r="A2" s="352" t="s">
        <v>45</v>
      </c>
      <c r="B2" s="352"/>
      <c r="C2" s="352"/>
      <c r="D2" s="352"/>
      <c r="E2" s="352"/>
      <c r="F2" s="352"/>
      <c r="G2" s="352"/>
    </row>
    <row r="3" spans="1:8" x14ac:dyDescent="0.25">
      <c r="A3" s="127" t="s">
        <v>37</v>
      </c>
      <c r="B3" s="303" t="s">
        <v>46</v>
      </c>
      <c r="C3" s="303" t="s">
        <v>47</v>
      </c>
      <c r="D3" s="303" t="s">
        <v>48</v>
      </c>
      <c r="E3" s="303" t="s">
        <v>49</v>
      </c>
      <c r="F3" s="303" t="s">
        <v>50</v>
      </c>
      <c r="G3" s="303" t="s">
        <v>51</v>
      </c>
      <c r="H3" s="303" t="s">
        <v>52</v>
      </c>
    </row>
    <row r="4" spans="1:8" ht="30" customHeight="1" x14ac:dyDescent="0.25">
      <c r="A4" s="299" t="s">
        <v>53</v>
      </c>
      <c r="B4" s="356" t="s">
        <v>54</v>
      </c>
      <c r="C4" s="356"/>
      <c r="D4" s="356"/>
      <c r="E4" s="356"/>
      <c r="F4" s="356"/>
      <c r="G4" s="356"/>
      <c r="H4" s="355" t="s">
        <v>55</v>
      </c>
    </row>
    <row r="5" spans="1:8" ht="30" x14ac:dyDescent="0.25">
      <c r="A5" s="299" t="s">
        <v>56</v>
      </c>
      <c r="B5" s="300"/>
      <c r="C5" s="300"/>
      <c r="D5" s="300"/>
      <c r="E5" s="300"/>
      <c r="F5" s="300"/>
      <c r="G5" s="301"/>
      <c r="H5" s="355"/>
    </row>
    <row r="6" spans="1:8" ht="30" x14ac:dyDescent="0.25">
      <c r="A6" s="299" t="s">
        <v>57</v>
      </c>
      <c r="B6" s="301"/>
      <c r="C6" s="301"/>
      <c r="D6" s="301"/>
      <c r="E6" s="301"/>
      <c r="F6" s="301"/>
      <c r="G6" s="301"/>
      <c r="H6" s="302"/>
    </row>
    <row r="7" spans="1:8" ht="30" x14ac:dyDescent="0.25">
      <c r="A7" s="299" t="s">
        <v>58</v>
      </c>
      <c r="B7" s="301"/>
      <c r="C7" s="301"/>
      <c r="D7" s="301"/>
      <c r="E7" s="301"/>
      <c r="F7" s="301"/>
      <c r="G7" s="301"/>
      <c r="H7" s="302"/>
    </row>
    <row r="8" spans="1:8" ht="30" x14ac:dyDescent="0.25">
      <c r="A8" s="299" t="s">
        <v>59</v>
      </c>
      <c r="B8" s="301"/>
      <c r="C8" s="301"/>
      <c r="D8" s="301"/>
      <c r="E8" s="301"/>
      <c r="F8" s="301"/>
      <c r="G8" s="301"/>
      <c r="H8" s="302"/>
    </row>
    <row r="9" spans="1:8" ht="45" x14ac:dyDescent="0.25">
      <c r="A9" s="299" t="s">
        <v>60</v>
      </c>
      <c r="B9" s="301"/>
      <c r="C9" s="301"/>
      <c r="D9" s="301"/>
      <c r="E9" s="301"/>
      <c r="F9" s="301"/>
      <c r="G9" s="301"/>
      <c r="H9" s="302"/>
    </row>
    <row r="10" spans="1:8" x14ac:dyDescent="0.25">
      <c r="A10" s="299" t="s">
        <v>61</v>
      </c>
      <c r="B10" s="301"/>
      <c r="C10" s="301"/>
      <c r="D10" s="301"/>
      <c r="E10" s="301"/>
      <c r="F10" s="301"/>
      <c r="G10" s="301"/>
      <c r="H10" s="302"/>
    </row>
    <row r="11" spans="1:8" ht="30" x14ac:dyDescent="0.25">
      <c r="A11" s="299" t="s">
        <v>62</v>
      </c>
      <c r="B11" s="301"/>
      <c r="C11" s="301"/>
      <c r="D11" s="301"/>
      <c r="E11" s="301"/>
      <c r="F11" s="301"/>
      <c r="G11" s="301"/>
      <c r="H11" s="302"/>
    </row>
    <row r="12" spans="1:8" ht="60" x14ac:dyDescent="0.25">
      <c r="A12" s="299" t="s">
        <v>63</v>
      </c>
      <c r="B12" s="301"/>
      <c r="C12" s="301"/>
      <c r="D12" s="301"/>
      <c r="E12" s="301"/>
      <c r="F12" s="301"/>
      <c r="G12" s="301"/>
      <c r="H12" s="302"/>
    </row>
    <row r="13" spans="1:8" ht="45" x14ac:dyDescent="0.25">
      <c r="A13" s="299" t="s">
        <v>64</v>
      </c>
      <c r="B13" s="301"/>
      <c r="C13" s="301"/>
      <c r="D13" s="301"/>
      <c r="E13" s="301"/>
      <c r="F13" s="301"/>
      <c r="G13" s="301"/>
      <c r="H13" s="302"/>
    </row>
    <row r="14" spans="1:8" ht="30" x14ac:dyDescent="0.25">
      <c r="A14" s="299" t="s">
        <v>65</v>
      </c>
      <c r="B14" s="301"/>
      <c r="C14" s="301"/>
      <c r="D14" s="301"/>
      <c r="E14" s="301"/>
      <c r="F14" s="301"/>
      <c r="G14" s="301"/>
      <c r="H14" s="302"/>
    </row>
    <row r="15" spans="1:8" ht="30" x14ac:dyDescent="0.25">
      <c r="A15" s="299" t="s">
        <v>66</v>
      </c>
      <c r="B15" s="301"/>
      <c r="C15" s="301"/>
      <c r="D15" s="301"/>
      <c r="E15" s="301"/>
      <c r="F15" s="301"/>
      <c r="G15" s="301"/>
      <c r="H15" s="302"/>
    </row>
    <row r="16" spans="1:8" ht="30" x14ac:dyDescent="0.25">
      <c r="A16" s="299" t="s">
        <v>67</v>
      </c>
      <c r="B16" s="301"/>
      <c r="C16" s="301"/>
      <c r="D16" s="301"/>
      <c r="E16" s="301"/>
      <c r="F16" s="301"/>
      <c r="G16" s="301"/>
      <c r="H16" s="302"/>
    </row>
    <row r="17" spans="1:8" ht="30" x14ac:dyDescent="0.25">
      <c r="A17" s="299" t="s">
        <v>68</v>
      </c>
      <c r="B17" s="301"/>
      <c r="C17" s="301"/>
      <c r="D17" s="301"/>
      <c r="E17" s="301"/>
      <c r="F17" s="301"/>
      <c r="G17" s="301"/>
      <c r="H17" s="302"/>
    </row>
    <row r="18" spans="1:8" x14ac:dyDescent="0.25">
      <c r="A18" s="299" t="s">
        <v>69</v>
      </c>
      <c r="B18" s="301"/>
      <c r="C18" s="301"/>
      <c r="D18" s="301"/>
      <c r="E18" s="301"/>
      <c r="F18" s="301"/>
      <c r="G18" s="301"/>
      <c r="H18" s="302"/>
    </row>
    <row r="19" spans="1:8" ht="30" x14ac:dyDescent="0.25">
      <c r="A19" s="299" t="s">
        <v>70</v>
      </c>
      <c r="B19" s="301"/>
      <c r="C19" s="301"/>
      <c r="D19" s="301"/>
      <c r="E19" s="301"/>
      <c r="F19" s="301"/>
      <c r="G19" s="301"/>
      <c r="H19" s="302"/>
    </row>
    <row r="20" spans="1:8" ht="30" x14ac:dyDescent="0.25">
      <c r="A20" s="299" t="s">
        <v>71</v>
      </c>
      <c r="B20" s="301" t="s">
        <v>37</v>
      </c>
      <c r="C20" s="301" t="s">
        <v>37</v>
      </c>
      <c r="D20" s="301" t="s">
        <v>37</v>
      </c>
      <c r="E20" s="301" t="s">
        <v>37</v>
      </c>
      <c r="F20" s="301" t="s">
        <v>37</v>
      </c>
      <c r="G20" s="301" t="s">
        <v>37</v>
      </c>
      <c r="H20" s="302"/>
    </row>
    <row r="22" spans="1:8" ht="30" customHeight="1" x14ac:dyDescent="0.25">
      <c r="A22" s="354" t="s">
        <v>72</v>
      </c>
      <c r="B22" s="354"/>
      <c r="C22" s="354"/>
      <c r="D22" s="354"/>
      <c r="E22" s="354"/>
      <c r="F22" s="354"/>
      <c r="G22" s="354"/>
    </row>
  </sheetData>
  <mergeCells count="4">
    <mergeCell ref="A2:G2"/>
    <mergeCell ref="H4:H5"/>
    <mergeCell ref="B4:G4"/>
    <mergeCell ref="A22:G22"/>
  </mergeCells>
  <pageMargins left="0.7" right="0.7" top="0.75" bottom="0.75" header="0.3" footer="0.3"/>
  <pageSetup scale="90" fitToHeight="0" orientation="portrait" horizontalDpi="1200" verticalDpi="1200" r:id="rId1"/>
  <headerFooter>
    <oddHeader>&amp;L&amp;"-,Bold"&amp;KFF0000CONFIDENTIAL</oddHeader>
    <oddFooter>&amp;L&amp;9OneCare Vermont FY 2023 ACO Budget Submission&amp;R&amp;9&amp;P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J53"/>
  <sheetViews>
    <sheetView topLeftCell="B15" zoomScaleNormal="100" workbookViewId="0">
      <selection activeCell="B5" sqref="B5"/>
    </sheetView>
  </sheetViews>
  <sheetFormatPr defaultColWidth="9.140625" defaultRowHeight="15" x14ac:dyDescent="0.25"/>
  <cols>
    <col min="1" max="1" width="9.140625" style="13"/>
    <col min="2" max="2" width="31.85546875" style="13" customWidth="1"/>
    <col min="3" max="3" width="112.42578125" style="13" customWidth="1"/>
    <col min="4" max="4" width="26" style="13" bestFit="1" customWidth="1"/>
    <col min="5" max="5" width="25.7109375" style="13" customWidth="1"/>
    <col min="6" max="6" width="28.42578125" style="13" customWidth="1"/>
    <col min="7" max="7" width="55.7109375" style="13" customWidth="1"/>
    <col min="8" max="8" width="38.5703125" style="13" customWidth="1"/>
    <col min="9" max="9" width="20.140625" style="13" customWidth="1"/>
    <col min="10" max="10" width="18" style="13" customWidth="1"/>
    <col min="11" max="16384" width="9.140625" style="13"/>
  </cols>
  <sheetData>
    <row r="2" spans="2:10" ht="18.75" x14ac:dyDescent="0.3">
      <c r="B2" s="357" t="s">
        <v>73</v>
      </c>
      <c r="C2" s="358"/>
      <c r="E2" s="357" t="s">
        <v>74</v>
      </c>
      <c r="F2" s="359"/>
      <c r="G2" s="359"/>
      <c r="H2" s="359"/>
      <c r="I2" s="359"/>
      <c r="J2" s="360"/>
    </row>
    <row r="3" spans="2:10" x14ac:dyDescent="0.25">
      <c r="B3" s="361" t="s">
        <v>75</v>
      </c>
      <c r="C3" s="361"/>
      <c r="E3" s="46" t="s">
        <v>5</v>
      </c>
      <c r="F3" s="46" t="s">
        <v>8</v>
      </c>
      <c r="G3" s="46" t="s">
        <v>10</v>
      </c>
      <c r="H3" s="46" t="s">
        <v>76</v>
      </c>
      <c r="I3" s="46" t="s">
        <v>77</v>
      </c>
      <c r="J3" s="46" t="s">
        <v>11</v>
      </c>
    </row>
    <row r="4" spans="2:10" x14ac:dyDescent="0.25">
      <c r="B4" s="47" t="s">
        <v>78</v>
      </c>
      <c r="C4" s="47" t="s">
        <v>79</v>
      </c>
      <c r="E4" s="48" t="s">
        <v>80</v>
      </c>
      <c r="F4" s="49" t="s">
        <v>81</v>
      </c>
      <c r="G4" s="50" t="s">
        <v>53</v>
      </c>
      <c r="H4" s="50" t="s">
        <v>82</v>
      </c>
      <c r="I4" s="50" t="s">
        <v>83</v>
      </c>
      <c r="J4" s="49" t="s">
        <v>38</v>
      </c>
    </row>
    <row r="5" spans="2:10" x14ac:dyDescent="0.25">
      <c r="B5" s="37" t="s">
        <v>5</v>
      </c>
      <c r="C5" s="37" t="s">
        <v>84</v>
      </c>
      <c r="E5" s="48" t="s">
        <v>85</v>
      </c>
      <c r="F5" s="49" t="s">
        <v>86</v>
      </c>
      <c r="G5" s="50" t="s">
        <v>56</v>
      </c>
      <c r="H5" s="50" t="s">
        <v>87</v>
      </c>
      <c r="I5" s="50" t="s">
        <v>88</v>
      </c>
      <c r="J5" s="49" t="s">
        <v>40</v>
      </c>
    </row>
    <row r="6" spans="2:10" x14ac:dyDescent="0.25">
      <c r="B6" s="37" t="s">
        <v>8</v>
      </c>
      <c r="C6" s="37" t="s">
        <v>89</v>
      </c>
      <c r="E6" s="48" t="s">
        <v>90</v>
      </c>
      <c r="F6" s="49" t="s">
        <v>91</v>
      </c>
      <c r="G6" s="50" t="s">
        <v>57</v>
      </c>
      <c r="H6" s="51"/>
      <c r="I6" s="50" t="s">
        <v>92</v>
      </c>
      <c r="J6" s="51"/>
    </row>
    <row r="7" spans="2:10" ht="30" x14ac:dyDescent="0.25">
      <c r="B7" s="37" t="s">
        <v>10</v>
      </c>
      <c r="C7" s="37" t="s">
        <v>93</v>
      </c>
      <c r="E7" s="48" t="s">
        <v>94</v>
      </c>
      <c r="F7" s="50" t="s">
        <v>95</v>
      </c>
      <c r="G7" s="50" t="s">
        <v>58</v>
      </c>
      <c r="H7" s="9"/>
      <c r="I7" s="50" t="s">
        <v>96</v>
      </c>
      <c r="J7" s="50"/>
    </row>
    <row r="8" spans="2:10" x14ac:dyDescent="0.25">
      <c r="B8" s="37" t="s">
        <v>76</v>
      </c>
      <c r="C8" s="37" t="s">
        <v>97</v>
      </c>
      <c r="E8" s="48" t="s">
        <v>98</v>
      </c>
      <c r="F8" s="50" t="s">
        <v>99</v>
      </c>
      <c r="G8" s="50" t="s">
        <v>59</v>
      </c>
      <c r="H8" s="9"/>
      <c r="I8" s="50" t="s">
        <v>100</v>
      </c>
      <c r="J8" s="50"/>
    </row>
    <row r="9" spans="2:10" ht="45" x14ac:dyDescent="0.25">
      <c r="B9" s="37" t="s">
        <v>77</v>
      </c>
      <c r="C9" s="9" t="s">
        <v>101</v>
      </c>
      <c r="E9" s="48" t="s">
        <v>102</v>
      </c>
      <c r="F9" s="9" t="s">
        <v>103</v>
      </c>
      <c r="G9" s="50" t="s">
        <v>60</v>
      </c>
      <c r="H9" s="50"/>
      <c r="I9" s="50" t="s">
        <v>104</v>
      </c>
      <c r="J9" s="50"/>
    </row>
    <row r="10" spans="2:10" ht="30" x14ac:dyDescent="0.25">
      <c r="B10" s="37" t="s">
        <v>11</v>
      </c>
      <c r="C10" s="9" t="s">
        <v>105</v>
      </c>
      <c r="E10" s="48" t="s">
        <v>106</v>
      </c>
      <c r="F10" s="50" t="s">
        <v>20</v>
      </c>
      <c r="G10" s="50" t="s">
        <v>61</v>
      </c>
      <c r="H10" s="50"/>
      <c r="I10" s="50"/>
      <c r="J10" s="50"/>
    </row>
    <row r="11" spans="2:10" x14ac:dyDescent="0.25">
      <c r="B11" s="361" t="s">
        <v>107</v>
      </c>
      <c r="C11" s="361"/>
      <c r="E11" s="48" t="s">
        <v>108</v>
      </c>
      <c r="F11" s="50" t="s">
        <v>109</v>
      </c>
      <c r="G11" s="50" t="s">
        <v>62</v>
      </c>
      <c r="H11" s="50"/>
      <c r="I11" s="50"/>
      <c r="J11" s="50"/>
    </row>
    <row r="12" spans="2:10" x14ac:dyDescent="0.25">
      <c r="B12" s="47" t="s">
        <v>78</v>
      </c>
      <c r="C12" s="47" t="s">
        <v>79</v>
      </c>
      <c r="E12" s="48" t="s">
        <v>110</v>
      </c>
      <c r="F12" s="50" t="s">
        <v>111</v>
      </c>
      <c r="G12" s="50" t="s">
        <v>63</v>
      </c>
      <c r="H12" s="50"/>
      <c r="I12" s="9"/>
      <c r="J12" s="50"/>
    </row>
    <row r="13" spans="2:10" x14ac:dyDescent="0.25">
      <c r="B13" s="37" t="s">
        <v>112</v>
      </c>
      <c r="C13" s="37" t="s">
        <v>113</v>
      </c>
      <c r="E13" s="48" t="s">
        <v>114</v>
      </c>
      <c r="F13" s="50" t="s">
        <v>115</v>
      </c>
      <c r="G13" s="50" t="s">
        <v>64</v>
      </c>
      <c r="H13" s="50"/>
      <c r="I13" s="9"/>
      <c r="J13" s="50"/>
    </row>
    <row r="14" spans="2:10" x14ac:dyDescent="0.25">
      <c r="B14" s="37" t="s">
        <v>7</v>
      </c>
      <c r="C14" s="37" t="s">
        <v>116</v>
      </c>
      <c r="E14" s="48" t="s">
        <v>117</v>
      </c>
      <c r="F14" s="9"/>
      <c r="G14" s="50" t="s">
        <v>65</v>
      </c>
      <c r="H14" s="50"/>
      <c r="I14" s="9"/>
      <c r="J14" s="50"/>
    </row>
    <row r="15" spans="2:10" x14ac:dyDescent="0.25">
      <c r="B15" s="37" t="s">
        <v>8</v>
      </c>
      <c r="C15" s="37" t="s">
        <v>89</v>
      </c>
      <c r="E15" s="48" t="s">
        <v>118</v>
      </c>
      <c r="F15" s="9"/>
      <c r="G15" s="50" t="s">
        <v>66</v>
      </c>
      <c r="H15" s="50"/>
      <c r="I15" s="50"/>
      <c r="J15" s="50"/>
    </row>
    <row r="16" spans="2:10" x14ac:dyDescent="0.25">
      <c r="B16" s="37" t="s">
        <v>9</v>
      </c>
      <c r="C16" s="37" t="s">
        <v>119</v>
      </c>
      <c r="E16" s="48" t="s">
        <v>120</v>
      </c>
      <c r="F16" s="50"/>
      <c r="G16" s="50" t="s">
        <v>67</v>
      </c>
      <c r="H16" s="50"/>
      <c r="I16" s="50"/>
      <c r="J16" s="50"/>
    </row>
    <row r="17" spans="2:10" x14ac:dyDescent="0.25">
      <c r="B17" s="37" t="s">
        <v>10</v>
      </c>
      <c r="C17" s="37" t="s">
        <v>93</v>
      </c>
      <c r="E17" s="48" t="s">
        <v>121</v>
      </c>
      <c r="F17" s="50"/>
      <c r="G17" s="50" t="s">
        <v>68</v>
      </c>
      <c r="H17" s="50"/>
      <c r="I17" s="50"/>
      <c r="J17" s="50"/>
    </row>
    <row r="18" spans="2:10" ht="30" x14ac:dyDescent="0.25">
      <c r="B18" s="37" t="s">
        <v>11</v>
      </c>
      <c r="C18" s="9" t="s">
        <v>105</v>
      </c>
      <c r="E18" s="48" t="s">
        <v>122</v>
      </c>
      <c r="F18" s="50"/>
      <c r="G18" s="50" t="s">
        <v>69</v>
      </c>
      <c r="H18" s="50"/>
      <c r="I18" s="50"/>
      <c r="J18" s="50"/>
    </row>
    <row r="19" spans="2:10" x14ac:dyDescent="0.25">
      <c r="B19" s="37" t="s">
        <v>123</v>
      </c>
      <c r="C19" s="37" t="s">
        <v>124</v>
      </c>
      <c r="E19" s="9"/>
      <c r="F19" s="50"/>
      <c r="G19" s="50" t="s">
        <v>70</v>
      </c>
      <c r="H19" s="50"/>
      <c r="I19" s="50"/>
      <c r="J19" s="50"/>
    </row>
    <row r="20" spans="2:10" x14ac:dyDescent="0.25">
      <c r="B20" s="37" t="s">
        <v>125</v>
      </c>
      <c r="C20" s="37" t="s">
        <v>126</v>
      </c>
      <c r="E20" s="9"/>
      <c r="F20" s="50"/>
      <c r="G20" s="50" t="s">
        <v>71</v>
      </c>
      <c r="H20" s="50"/>
      <c r="I20" s="50"/>
      <c r="J20" s="50"/>
    </row>
    <row r="21" spans="2:10" x14ac:dyDescent="0.25">
      <c r="B21" s="37" t="s">
        <v>14</v>
      </c>
      <c r="C21" s="37" t="s">
        <v>127</v>
      </c>
    </row>
    <row r="22" spans="2:10" ht="30" x14ac:dyDescent="0.25">
      <c r="B22" s="37" t="s">
        <v>3</v>
      </c>
      <c r="C22" s="9" t="s">
        <v>128</v>
      </c>
    </row>
    <row r="23" spans="2:10" ht="21" x14ac:dyDescent="0.35">
      <c r="B23" s="361" t="s">
        <v>129</v>
      </c>
      <c r="C23" s="361"/>
      <c r="E23" s="362" t="s">
        <v>130</v>
      </c>
      <c r="F23" s="359"/>
      <c r="G23" s="359"/>
      <c r="H23" s="359"/>
      <c r="I23" s="360"/>
    </row>
    <row r="24" spans="2:10" ht="30" x14ac:dyDescent="0.25">
      <c r="B24" s="37" t="s">
        <v>11</v>
      </c>
      <c r="C24" s="9" t="s">
        <v>105</v>
      </c>
      <c r="E24" s="52" t="s">
        <v>131</v>
      </c>
      <c r="F24" s="52" t="s">
        <v>132</v>
      </c>
      <c r="G24" s="52" t="s">
        <v>133</v>
      </c>
      <c r="H24" s="52" t="s">
        <v>134</v>
      </c>
      <c r="I24" s="53" t="s">
        <v>135</v>
      </c>
    </row>
    <row r="25" spans="2:10" ht="30" x14ac:dyDescent="0.25">
      <c r="B25" s="37" t="s">
        <v>6</v>
      </c>
      <c r="C25" s="37" t="s">
        <v>136</v>
      </c>
      <c r="E25" s="54" t="s">
        <v>4</v>
      </c>
      <c r="F25" s="54" t="s">
        <v>137</v>
      </c>
      <c r="G25" s="55" t="s">
        <v>138</v>
      </c>
      <c r="H25" s="54" t="s">
        <v>139</v>
      </c>
      <c r="I25" s="2" t="s">
        <v>140</v>
      </c>
    </row>
    <row r="26" spans="2:10" ht="30" x14ac:dyDescent="0.25">
      <c r="B26" s="37" t="s">
        <v>7</v>
      </c>
      <c r="C26" s="37" t="s">
        <v>116</v>
      </c>
      <c r="E26" s="54" t="s">
        <v>141</v>
      </c>
      <c r="F26" s="54" t="s">
        <v>142</v>
      </c>
      <c r="G26" s="55" t="s">
        <v>143</v>
      </c>
      <c r="H26" s="54" t="s">
        <v>139</v>
      </c>
      <c r="I26" s="2" t="s">
        <v>140</v>
      </c>
    </row>
    <row r="27" spans="2:10" ht="30" x14ac:dyDescent="0.25">
      <c r="B27" s="37" t="s">
        <v>26</v>
      </c>
      <c r="C27" s="37" t="s">
        <v>144</v>
      </c>
      <c r="E27" s="54" t="s">
        <v>145</v>
      </c>
      <c r="F27" s="54" t="s">
        <v>146</v>
      </c>
      <c r="G27" s="55" t="s">
        <v>147</v>
      </c>
      <c r="H27" s="54" t="s">
        <v>139</v>
      </c>
      <c r="I27" s="2" t="s">
        <v>140</v>
      </c>
    </row>
    <row r="28" spans="2:10" ht="30" x14ac:dyDescent="0.25">
      <c r="B28" s="37" t="s">
        <v>148</v>
      </c>
      <c r="C28" s="37" t="s">
        <v>149</v>
      </c>
      <c r="E28" s="54" t="s">
        <v>11</v>
      </c>
      <c r="F28" s="54" t="s">
        <v>142</v>
      </c>
      <c r="G28" s="55" t="s">
        <v>150</v>
      </c>
      <c r="H28" s="55" t="s">
        <v>151</v>
      </c>
      <c r="I28" s="2" t="s">
        <v>152</v>
      </c>
    </row>
    <row r="29" spans="2:10" x14ac:dyDescent="0.25">
      <c r="B29" s="37" t="s">
        <v>28</v>
      </c>
      <c r="C29" s="37" t="s">
        <v>153</v>
      </c>
      <c r="E29" s="54" t="s">
        <v>6</v>
      </c>
      <c r="F29" s="54" t="s">
        <v>137</v>
      </c>
      <c r="G29" s="54"/>
      <c r="H29" s="55">
        <v>999</v>
      </c>
      <c r="I29" s="2" t="s">
        <v>152</v>
      </c>
    </row>
    <row r="30" spans="2:10" ht="45" x14ac:dyDescent="0.25">
      <c r="B30" s="37" t="s">
        <v>29</v>
      </c>
      <c r="C30" s="37" t="s">
        <v>154</v>
      </c>
      <c r="E30" s="54" t="s">
        <v>26</v>
      </c>
      <c r="F30" s="54" t="s">
        <v>142</v>
      </c>
      <c r="G30" s="54"/>
      <c r="H30" s="55" t="s">
        <v>155</v>
      </c>
      <c r="I30" s="2" t="s">
        <v>152</v>
      </c>
    </row>
    <row r="31" spans="2:10" x14ac:dyDescent="0.25">
      <c r="B31" s="37" t="s">
        <v>156</v>
      </c>
      <c r="C31" s="37" t="s">
        <v>157</v>
      </c>
      <c r="E31" s="54" t="s">
        <v>158</v>
      </c>
      <c r="F31" s="54" t="s">
        <v>137</v>
      </c>
      <c r="G31" s="54"/>
      <c r="H31" s="55">
        <v>999</v>
      </c>
      <c r="I31" s="2" t="s">
        <v>152</v>
      </c>
    </row>
    <row r="32" spans="2:10" ht="45" x14ac:dyDescent="0.25">
      <c r="B32" s="37" t="s">
        <v>159</v>
      </c>
      <c r="C32" s="37" t="s">
        <v>160</v>
      </c>
      <c r="E32" s="54" t="s">
        <v>28</v>
      </c>
      <c r="F32" s="54" t="s">
        <v>142</v>
      </c>
      <c r="G32" s="54"/>
      <c r="H32" s="55" t="s">
        <v>155</v>
      </c>
      <c r="I32" s="2" t="s">
        <v>152</v>
      </c>
    </row>
    <row r="33" spans="2:9" x14ac:dyDescent="0.25">
      <c r="B33" s="37" t="s">
        <v>32</v>
      </c>
      <c r="C33" s="37" t="s">
        <v>161</v>
      </c>
      <c r="E33" s="54" t="s">
        <v>29</v>
      </c>
      <c r="F33" s="54" t="s">
        <v>137</v>
      </c>
      <c r="G33" s="54"/>
      <c r="H33" s="55">
        <v>999</v>
      </c>
      <c r="I33" s="2" t="s">
        <v>152</v>
      </c>
    </row>
    <row r="34" spans="2:9" x14ac:dyDescent="0.25">
      <c r="B34" s="37" t="s">
        <v>33</v>
      </c>
      <c r="C34" s="37" t="s">
        <v>162</v>
      </c>
      <c r="E34" s="54" t="s">
        <v>25</v>
      </c>
      <c r="F34" s="54" t="s">
        <v>142</v>
      </c>
      <c r="G34" s="54"/>
      <c r="H34" s="55"/>
      <c r="I34" s="2"/>
    </row>
    <row r="35" spans="2:9" ht="45" x14ac:dyDescent="0.25">
      <c r="B35" s="37" t="s">
        <v>34</v>
      </c>
      <c r="C35" s="37" t="s">
        <v>163</v>
      </c>
      <c r="E35" s="54" t="s">
        <v>156</v>
      </c>
      <c r="F35" s="54" t="s">
        <v>142</v>
      </c>
      <c r="G35" s="54"/>
      <c r="H35" s="55" t="s">
        <v>164</v>
      </c>
      <c r="I35" s="2" t="s">
        <v>152</v>
      </c>
    </row>
    <row r="36" spans="2:9" ht="45" x14ac:dyDescent="0.25">
      <c r="E36" s="54" t="s">
        <v>159</v>
      </c>
      <c r="F36" s="54" t="s">
        <v>142</v>
      </c>
      <c r="G36" s="54"/>
      <c r="H36" s="55" t="s">
        <v>164</v>
      </c>
      <c r="I36" s="2" t="s">
        <v>152</v>
      </c>
    </row>
    <row r="37" spans="2:9" x14ac:dyDescent="0.25">
      <c r="E37" s="54" t="s">
        <v>32</v>
      </c>
      <c r="F37" s="54" t="s">
        <v>142</v>
      </c>
      <c r="G37" s="54"/>
      <c r="H37" s="54"/>
      <c r="I37" s="2" t="s">
        <v>152</v>
      </c>
    </row>
    <row r="38" spans="2:9" x14ac:dyDescent="0.25">
      <c r="E38" s="54" t="s">
        <v>33</v>
      </c>
      <c r="F38" s="54" t="s">
        <v>142</v>
      </c>
      <c r="G38" s="54"/>
      <c r="H38" s="54"/>
      <c r="I38" s="2" t="s">
        <v>152</v>
      </c>
    </row>
    <row r="39" spans="2:9" x14ac:dyDescent="0.25">
      <c r="E39" s="54" t="s">
        <v>34</v>
      </c>
      <c r="F39" s="54" t="s">
        <v>137</v>
      </c>
      <c r="G39" s="54"/>
      <c r="H39" s="54"/>
      <c r="I39" s="2" t="s">
        <v>152</v>
      </c>
    </row>
    <row r="40" spans="2:9" x14ac:dyDescent="0.25">
      <c r="E40" s="54" t="s">
        <v>112</v>
      </c>
      <c r="F40" s="54" t="s">
        <v>142</v>
      </c>
      <c r="G40" s="54"/>
      <c r="H40" s="54"/>
      <c r="I40" s="2" t="s">
        <v>152</v>
      </c>
    </row>
    <row r="41" spans="2:9" x14ac:dyDescent="0.25">
      <c r="E41" s="54" t="s">
        <v>7</v>
      </c>
      <c r="F41" s="54" t="s">
        <v>142</v>
      </c>
      <c r="G41" s="54"/>
      <c r="H41" s="54"/>
      <c r="I41" s="2" t="s">
        <v>152</v>
      </c>
    </row>
    <row r="42" spans="2:9" x14ac:dyDescent="0.25">
      <c r="E42" s="54" t="s">
        <v>8</v>
      </c>
      <c r="F42" s="54" t="s">
        <v>142</v>
      </c>
      <c r="G42" s="54"/>
      <c r="H42" s="54"/>
      <c r="I42" s="2" t="s">
        <v>152</v>
      </c>
    </row>
    <row r="43" spans="2:9" x14ac:dyDescent="0.25">
      <c r="E43" s="54" t="s">
        <v>165</v>
      </c>
      <c r="F43" s="54" t="s">
        <v>142</v>
      </c>
      <c r="G43" s="54"/>
      <c r="H43" s="54"/>
      <c r="I43" s="2" t="s">
        <v>152</v>
      </c>
    </row>
    <row r="44" spans="2:9" x14ac:dyDescent="0.25">
      <c r="E44" s="54" t="s">
        <v>10</v>
      </c>
      <c r="F44" s="54" t="s">
        <v>142</v>
      </c>
      <c r="G44" s="54"/>
      <c r="H44" s="54"/>
      <c r="I44" s="2" t="s">
        <v>152</v>
      </c>
    </row>
    <row r="45" spans="2:9" x14ac:dyDescent="0.25">
      <c r="E45" s="54" t="s">
        <v>166</v>
      </c>
      <c r="F45" s="54" t="s">
        <v>142</v>
      </c>
      <c r="G45" s="54"/>
      <c r="H45" s="54"/>
      <c r="I45" s="2" t="s">
        <v>152</v>
      </c>
    </row>
    <row r="46" spans="2:9" x14ac:dyDescent="0.25">
      <c r="E46" s="54" t="s">
        <v>167</v>
      </c>
      <c r="F46" s="54" t="s">
        <v>142</v>
      </c>
      <c r="G46" s="54"/>
      <c r="H46" s="54"/>
      <c r="I46" s="2" t="s">
        <v>152</v>
      </c>
    </row>
    <row r="47" spans="2:9" x14ac:dyDescent="0.25">
      <c r="E47" s="54" t="s">
        <v>168</v>
      </c>
      <c r="F47" s="54" t="s">
        <v>142</v>
      </c>
      <c r="G47" s="54"/>
      <c r="H47" s="54"/>
      <c r="I47" s="2" t="s">
        <v>152</v>
      </c>
    </row>
    <row r="48" spans="2:9" x14ac:dyDescent="0.25">
      <c r="E48" s="54" t="s">
        <v>15</v>
      </c>
      <c r="F48" s="54" t="s">
        <v>142</v>
      </c>
      <c r="G48" s="54"/>
      <c r="H48" s="54" t="s">
        <v>151</v>
      </c>
      <c r="I48" s="2" t="s">
        <v>152</v>
      </c>
    </row>
    <row r="49" spans="5:9" x14ac:dyDescent="0.25">
      <c r="E49" s="54" t="s">
        <v>16</v>
      </c>
      <c r="F49" s="54" t="s">
        <v>142</v>
      </c>
      <c r="G49" s="54"/>
      <c r="H49" s="54" t="s">
        <v>151</v>
      </c>
      <c r="I49" s="2" t="s">
        <v>152</v>
      </c>
    </row>
    <row r="50" spans="5:9" x14ac:dyDescent="0.25">
      <c r="E50" s="54" t="s">
        <v>17</v>
      </c>
      <c r="F50" s="54" t="s">
        <v>142</v>
      </c>
      <c r="G50" s="54"/>
      <c r="H50" s="54" t="s">
        <v>151</v>
      </c>
      <c r="I50" s="2" t="s">
        <v>152</v>
      </c>
    </row>
    <row r="51" spans="5:9" x14ac:dyDescent="0.25">
      <c r="E51" s="54" t="s">
        <v>18</v>
      </c>
      <c r="F51" s="54" t="s">
        <v>142</v>
      </c>
      <c r="G51" s="54"/>
      <c r="H51" s="54" t="s">
        <v>151</v>
      </c>
      <c r="I51" s="2" t="s">
        <v>152</v>
      </c>
    </row>
    <row r="52" spans="5:9" x14ac:dyDescent="0.25">
      <c r="E52" s="54" t="s">
        <v>169</v>
      </c>
      <c r="F52" s="54" t="s">
        <v>142</v>
      </c>
      <c r="G52" s="54"/>
      <c r="H52" s="54" t="s">
        <v>151</v>
      </c>
      <c r="I52" s="2" t="s">
        <v>152</v>
      </c>
    </row>
    <row r="53" spans="5:9" x14ac:dyDescent="0.25">
      <c r="E53" s="54" t="s">
        <v>20</v>
      </c>
      <c r="F53" s="54" t="s">
        <v>142</v>
      </c>
      <c r="G53" s="54"/>
      <c r="H53" s="54" t="s">
        <v>151</v>
      </c>
      <c r="I53" s="2" t="s">
        <v>152</v>
      </c>
    </row>
  </sheetData>
  <mergeCells count="6">
    <mergeCell ref="B2:C2"/>
    <mergeCell ref="E2:J2"/>
    <mergeCell ref="B3:C3"/>
    <mergeCell ref="B11:C11"/>
    <mergeCell ref="B23:C23"/>
    <mergeCell ref="E23:I23"/>
  </mergeCells>
  <pageMargins left="0.25" right="0.25" top="0.75" bottom="0.75" header="0.3" footer="0.3"/>
  <pageSetup scale="57" orientation="portrait" r:id="rId1"/>
  <headerFooter>
    <oddHeader>&amp;L&amp;"-,Bold"&amp;KFF0000CONFIDENTIAL</oddHeader>
    <oddFooter>&amp;L&amp;9OneCare Vermont FY 2023 ACO Budget Submission&amp;R&amp;9&amp;P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D5"/>
  <sheetViews>
    <sheetView zoomScaleNormal="100" workbookViewId="0">
      <selection activeCell="D1" sqref="D1"/>
    </sheetView>
  </sheetViews>
  <sheetFormatPr defaultRowHeight="15" x14ac:dyDescent="0.25"/>
  <sheetData>
    <row r="1" spans="1:4" ht="15.75" x14ac:dyDescent="0.25">
      <c r="D1" s="306"/>
    </row>
    <row r="2" spans="1:4" ht="15.75" x14ac:dyDescent="0.25">
      <c r="A2" s="14" t="s">
        <v>170</v>
      </c>
    </row>
    <row r="3" spans="1:4" x14ac:dyDescent="0.25">
      <c r="A3" t="s">
        <v>171</v>
      </c>
    </row>
    <row r="4" spans="1:4" x14ac:dyDescent="0.25">
      <c r="A4" t="s">
        <v>172</v>
      </c>
    </row>
    <row r="5" spans="1:4" x14ac:dyDescent="0.25">
      <c r="A5" t="s">
        <v>173</v>
      </c>
    </row>
  </sheetData>
  <pageMargins left="0.25" right="0.25" top="0.75" bottom="0.75" header="0.3" footer="0.3"/>
  <pageSetup scale="57" orientation="portrait" r:id="rId1"/>
  <headerFooter>
    <oddHeader>&amp;L&amp;"-,Bold"&amp;KFF0000CONFIDENTIAL</oddHeader>
    <oddFooter>&amp;L&amp;9OneCare Vermont FY 2023 ACO Budget Submission&amp;R&amp;9&amp;P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J56"/>
  <sheetViews>
    <sheetView zoomScaleNormal="100" workbookViewId="0">
      <selection activeCell="K26" sqref="K26"/>
    </sheetView>
  </sheetViews>
  <sheetFormatPr defaultColWidth="9.140625" defaultRowHeight="15" x14ac:dyDescent="0.25"/>
  <cols>
    <col min="1" max="1" width="29.85546875" customWidth="1"/>
    <col min="2" max="7" width="15.42578125" customWidth="1"/>
  </cols>
  <sheetData>
    <row r="1" spans="1:10" x14ac:dyDescent="0.25">
      <c r="A1" s="182" t="s">
        <v>174</v>
      </c>
      <c r="B1" s="183"/>
      <c r="C1" s="198"/>
      <c r="D1" s="183"/>
      <c r="E1" s="184"/>
      <c r="F1" s="185"/>
      <c r="G1" s="185"/>
    </row>
    <row r="2" spans="1:10" x14ac:dyDescent="0.25">
      <c r="A2" s="182" t="s">
        <v>175</v>
      </c>
      <c r="B2" s="183"/>
      <c r="C2" s="183"/>
      <c r="D2" s="183"/>
      <c r="E2" s="184"/>
      <c r="F2" s="185"/>
      <c r="G2" s="185"/>
    </row>
    <row r="3" spans="1:10" x14ac:dyDescent="0.25">
      <c r="A3" s="7"/>
      <c r="B3" s="56"/>
      <c r="C3" s="56"/>
      <c r="D3" s="56"/>
    </row>
    <row r="4" spans="1:10" x14ac:dyDescent="0.25">
      <c r="A4" s="7"/>
      <c r="B4" s="217" t="s">
        <v>176</v>
      </c>
      <c r="C4" s="217" t="s">
        <v>177</v>
      </c>
      <c r="D4" s="217" t="s">
        <v>178</v>
      </c>
      <c r="E4" s="81" t="s">
        <v>179</v>
      </c>
      <c r="F4" s="81" t="s">
        <v>180</v>
      </c>
      <c r="G4" s="81" t="s">
        <v>181</v>
      </c>
    </row>
    <row r="5" spans="1:10" x14ac:dyDescent="0.25">
      <c r="A5" s="57" t="s">
        <v>182</v>
      </c>
      <c r="B5" s="58"/>
      <c r="C5" s="58"/>
      <c r="D5" s="58"/>
      <c r="E5" s="58"/>
      <c r="F5" s="58"/>
      <c r="G5" s="58"/>
    </row>
    <row r="6" spans="1:10" x14ac:dyDescent="0.25">
      <c r="A6" s="8" t="s">
        <v>183</v>
      </c>
      <c r="B6" s="272">
        <v>474557</v>
      </c>
      <c r="C6" s="272">
        <v>830324</v>
      </c>
      <c r="D6" s="272">
        <v>957604</v>
      </c>
      <c r="E6" s="272">
        <v>976391</v>
      </c>
      <c r="F6" s="272">
        <v>1102973</v>
      </c>
      <c r="G6" s="272">
        <v>1060716</v>
      </c>
    </row>
    <row r="7" spans="1:10" x14ac:dyDescent="0.25">
      <c r="A7" s="8" t="s">
        <v>184</v>
      </c>
      <c r="B7" s="239">
        <v>117137233</v>
      </c>
      <c r="C7" s="239">
        <v>202816673</v>
      </c>
      <c r="D7" s="239">
        <v>259793921</v>
      </c>
      <c r="E7" s="239">
        <v>226137451</v>
      </c>
      <c r="F7" s="239">
        <v>274468268</v>
      </c>
      <c r="G7" s="239">
        <v>264095487</v>
      </c>
    </row>
    <row r="8" spans="1:10" x14ac:dyDescent="0.25">
      <c r="A8" s="8" t="s">
        <v>185</v>
      </c>
      <c r="B8" s="239">
        <v>118675609</v>
      </c>
      <c r="C8" s="239">
        <v>216307903</v>
      </c>
      <c r="D8" s="239">
        <v>248153397</v>
      </c>
      <c r="E8" s="239">
        <v>216491028</v>
      </c>
      <c r="F8" s="239">
        <v>264758623</v>
      </c>
      <c r="G8" s="239">
        <v>264095487</v>
      </c>
      <c r="J8" s="198"/>
    </row>
    <row r="9" spans="1:10" x14ac:dyDescent="0.25">
      <c r="A9" s="8" t="s">
        <v>186</v>
      </c>
      <c r="B9" s="239">
        <v>1538376</v>
      </c>
      <c r="C9" s="239">
        <v>13491230</v>
      </c>
      <c r="D9" s="239">
        <v>-11640524</v>
      </c>
      <c r="E9" s="239">
        <v>-9646423</v>
      </c>
      <c r="F9" s="239">
        <v>-9709645</v>
      </c>
      <c r="G9" s="239">
        <v>0</v>
      </c>
    </row>
    <row r="10" spans="1:10" x14ac:dyDescent="0.25">
      <c r="A10" s="8" t="s">
        <v>187</v>
      </c>
      <c r="B10" s="239">
        <v>1540534</v>
      </c>
      <c r="C10" s="239">
        <v>8292384</v>
      </c>
      <c r="D10" s="239">
        <v>-10391757</v>
      </c>
      <c r="E10" s="239">
        <v>-3566848</v>
      </c>
      <c r="F10" s="239">
        <v>-4827469</v>
      </c>
      <c r="G10" s="239">
        <v>0</v>
      </c>
    </row>
    <row r="11" spans="1:10" x14ac:dyDescent="0.25">
      <c r="A11" s="57" t="s">
        <v>188</v>
      </c>
      <c r="B11" s="58"/>
      <c r="C11" s="58"/>
      <c r="D11" s="58"/>
      <c r="E11" s="58"/>
      <c r="F11" s="58"/>
      <c r="G11" s="58"/>
    </row>
    <row r="12" spans="1:10" x14ac:dyDescent="0.25">
      <c r="A12" s="8" t="s">
        <v>183</v>
      </c>
      <c r="B12" s="200" t="s">
        <v>99</v>
      </c>
      <c r="C12" s="200" t="s">
        <v>99</v>
      </c>
      <c r="D12" s="272">
        <v>241567</v>
      </c>
      <c r="E12" s="272">
        <v>242298</v>
      </c>
      <c r="F12" s="272">
        <v>255568</v>
      </c>
      <c r="G12" s="272">
        <v>242592</v>
      </c>
    </row>
    <row r="13" spans="1:10" x14ac:dyDescent="0.25">
      <c r="A13" s="8" t="s">
        <v>184</v>
      </c>
      <c r="B13" s="232" t="s">
        <v>99</v>
      </c>
      <c r="C13" s="232" t="s">
        <v>99</v>
      </c>
      <c r="D13" s="239">
        <v>61473972</v>
      </c>
      <c r="E13" s="239">
        <v>46159831</v>
      </c>
      <c r="F13" s="239">
        <v>44549193</v>
      </c>
      <c r="G13" s="239">
        <v>41989529</v>
      </c>
    </row>
    <row r="14" spans="1:10" x14ac:dyDescent="0.25">
      <c r="A14" s="8" t="s">
        <v>185</v>
      </c>
      <c r="B14" s="232" t="s">
        <v>99</v>
      </c>
      <c r="C14" s="232" t="s">
        <v>99</v>
      </c>
      <c r="D14" s="239">
        <v>56282461</v>
      </c>
      <c r="E14" s="239">
        <v>43530973</v>
      </c>
      <c r="F14" s="239">
        <v>41965623</v>
      </c>
      <c r="G14" s="239">
        <v>41989529</v>
      </c>
    </row>
    <row r="15" spans="1:10" x14ac:dyDescent="0.25">
      <c r="A15" s="8" t="s">
        <v>186</v>
      </c>
      <c r="B15" s="232" t="s">
        <v>99</v>
      </c>
      <c r="C15" s="232" t="s">
        <v>99</v>
      </c>
      <c r="D15" s="239">
        <v>-5191511</v>
      </c>
      <c r="E15" s="239">
        <v>-2628858</v>
      </c>
      <c r="F15" s="239">
        <v>-2583569</v>
      </c>
      <c r="G15" s="239">
        <v>0</v>
      </c>
    </row>
    <row r="16" spans="1:10" x14ac:dyDescent="0.25">
      <c r="A16" s="8" t="s">
        <v>187</v>
      </c>
      <c r="B16" s="232" t="s">
        <v>99</v>
      </c>
      <c r="C16" s="232" t="s">
        <v>99</v>
      </c>
      <c r="D16" s="239">
        <v>-1229479</v>
      </c>
      <c r="E16" s="239">
        <v>-461598</v>
      </c>
      <c r="F16" s="239">
        <v>-445492</v>
      </c>
      <c r="G16" s="239">
        <v>0</v>
      </c>
    </row>
    <row r="17" spans="1:7" x14ac:dyDescent="0.25">
      <c r="A17" s="57" t="s">
        <v>15</v>
      </c>
      <c r="B17" s="59"/>
      <c r="C17" s="59"/>
      <c r="D17" s="59"/>
      <c r="E17" s="59"/>
      <c r="F17" s="59"/>
      <c r="G17" s="59"/>
    </row>
    <row r="18" spans="1:7" x14ac:dyDescent="0.25">
      <c r="A18" s="8" t="s">
        <v>183</v>
      </c>
      <c r="B18" s="272">
        <v>398084</v>
      </c>
      <c r="C18" s="272">
        <v>590172</v>
      </c>
      <c r="D18" s="272">
        <v>544066</v>
      </c>
      <c r="E18" s="272">
        <v>583377</v>
      </c>
      <c r="F18" s="272">
        <v>554033</v>
      </c>
      <c r="G18" s="272">
        <v>605160</v>
      </c>
    </row>
    <row r="19" spans="1:7" x14ac:dyDescent="0.25">
      <c r="A19" s="8" t="s">
        <v>184</v>
      </c>
      <c r="B19" s="239">
        <v>339122831</v>
      </c>
      <c r="C19" s="239">
        <v>495809713</v>
      </c>
      <c r="D19" s="239">
        <v>407836779</v>
      </c>
      <c r="E19" s="239">
        <v>501312054</v>
      </c>
      <c r="F19" s="239">
        <v>489835901</v>
      </c>
      <c r="G19" s="239">
        <v>562462453</v>
      </c>
    </row>
    <row r="20" spans="1:7" x14ac:dyDescent="0.25">
      <c r="A20" s="8" t="s">
        <v>185</v>
      </c>
      <c r="B20" s="239">
        <v>322100717</v>
      </c>
      <c r="C20" s="239">
        <v>484327459</v>
      </c>
      <c r="D20" s="239">
        <v>380834157</v>
      </c>
      <c r="E20" s="239">
        <v>478993994</v>
      </c>
      <c r="F20" s="239">
        <v>481045996</v>
      </c>
      <c r="G20" s="239">
        <v>552916537</v>
      </c>
    </row>
    <row r="21" spans="1:7" x14ac:dyDescent="0.25">
      <c r="A21" s="8" t="s">
        <v>186</v>
      </c>
      <c r="B21" s="239">
        <v>-17022114</v>
      </c>
      <c r="C21" s="239">
        <v>-11482254</v>
      </c>
      <c r="D21" s="239">
        <v>-27002622</v>
      </c>
      <c r="E21" s="239">
        <v>-22318060</v>
      </c>
      <c r="F21" s="239">
        <v>-8789906</v>
      </c>
      <c r="G21" s="239">
        <v>-9545916</v>
      </c>
    </row>
    <row r="22" spans="1:7" x14ac:dyDescent="0.25">
      <c r="A22" s="8" t="s">
        <v>187</v>
      </c>
      <c r="B22" s="239">
        <v>-13345337</v>
      </c>
      <c r="C22" s="239">
        <v>-11285496</v>
      </c>
      <c r="D22" s="239">
        <v>-16313471</v>
      </c>
      <c r="E22" s="239">
        <v>-10001059</v>
      </c>
      <c r="F22" s="239">
        <v>-8789906</v>
      </c>
      <c r="G22" s="239">
        <v>-9545916</v>
      </c>
    </row>
    <row r="23" spans="1:7" x14ac:dyDescent="0.25">
      <c r="A23" s="57" t="s">
        <v>189</v>
      </c>
      <c r="B23" s="59"/>
      <c r="C23" s="59"/>
      <c r="D23" s="59"/>
      <c r="E23" s="59"/>
      <c r="F23" s="59"/>
      <c r="G23" s="59"/>
    </row>
    <row r="24" spans="1:7" x14ac:dyDescent="0.25">
      <c r="A24" s="8" t="s">
        <v>183</v>
      </c>
      <c r="B24" s="272">
        <v>227175</v>
      </c>
      <c r="C24" s="272">
        <v>223645</v>
      </c>
      <c r="D24" s="272">
        <v>213964</v>
      </c>
      <c r="E24" s="272">
        <v>184494</v>
      </c>
      <c r="F24" s="440"/>
      <c r="G24" s="440"/>
    </row>
    <row r="25" spans="1:7" x14ac:dyDescent="0.25">
      <c r="A25" s="8" t="s">
        <v>184</v>
      </c>
      <c r="B25" s="239">
        <v>120609631</v>
      </c>
      <c r="C25" s="239">
        <v>124667700</v>
      </c>
      <c r="D25" s="239">
        <v>124315354</v>
      </c>
      <c r="E25" s="239">
        <v>115687881</v>
      </c>
      <c r="F25" s="441"/>
      <c r="G25" s="239">
        <v>176399528</v>
      </c>
    </row>
    <row r="26" spans="1:7" x14ac:dyDescent="0.25">
      <c r="A26" s="8" t="s">
        <v>185</v>
      </c>
      <c r="B26" s="239">
        <v>122159970</v>
      </c>
      <c r="C26" s="239">
        <v>132438404</v>
      </c>
      <c r="D26" s="239">
        <v>113416914</v>
      </c>
      <c r="E26" s="239">
        <v>118998739</v>
      </c>
      <c r="F26" s="441"/>
      <c r="G26" s="239">
        <v>176399528</v>
      </c>
    </row>
    <row r="27" spans="1:7" x14ac:dyDescent="0.25">
      <c r="A27" s="8" t="s">
        <v>186</v>
      </c>
      <c r="B27" s="239">
        <v>1550339</v>
      </c>
      <c r="C27" s="239">
        <v>7770704</v>
      </c>
      <c r="D27" s="239">
        <v>-10898441</v>
      </c>
      <c r="E27" s="239">
        <v>3310858</v>
      </c>
      <c r="F27" s="441"/>
      <c r="G27" s="239">
        <v>0</v>
      </c>
    </row>
    <row r="28" spans="1:7" x14ac:dyDescent="0.25">
      <c r="A28" s="8" t="s">
        <v>187</v>
      </c>
      <c r="B28" s="239">
        <v>909097</v>
      </c>
      <c r="C28" s="239">
        <v>0</v>
      </c>
      <c r="D28" s="239">
        <v>-50000</v>
      </c>
      <c r="E28" s="239">
        <v>35000</v>
      </c>
      <c r="F28" s="441"/>
      <c r="G28" s="239">
        <v>0</v>
      </c>
    </row>
    <row r="29" spans="1:7" x14ac:dyDescent="0.25">
      <c r="A29" s="57" t="s">
        <v>190</v>
      </c>
      <c r="B29" s="199"/>
      <c r="C29" s="199"/>
      <c r="D29" s="59"/>
      <c r="E29" s="59"/>
      <c r="F29" s="59"/>
      <c r="G29" s="59"/>
    </row>
    <row r="30" spans="1:7" x14ac:dyDescent="0.25">
      <c r="A30" s="8" t="s">
        <v>183</v>
      </c>
      <c r="B30" s="200" t="s">
        <v>99</v>
      </c>
      <c r="C30" s="200" t="s">
        <v>99</v>
      </c>
      <c r="D30" s="272">
        <v>375945</v>
      </c>
      <c r="E30" s="272">
        <v>470043</v>
      </c>
      <c r="F30" s="440"/>
      <c r="G30" s="440"/>
    </row>
    <row r="31" spans="1:7" x14ac:dyDescent="0.25">
      <c r="A31" s="8" t="s">
        <v>184</v>
      </c>
      <c r="B31" s="201" t="s">
        <v>99</v>
      </c>
      <c r="C31" s="201" t="s">
        <v>99</v>
      </c>
      <c r="D31" s="239">
        <v>185455296</v>
      </c>
      <c r="E31" s="239">
        <v>242720710</v>
      </c>
      <c r="F31" s="441"/>
      <c r="G31" s="239">
        <v>294897695</v>
      </c>
    </row>
    <row r="32" spans="1:7" x14ac:dyDescent="0.25">
      <c r="A32" s="8" t="s">
        <v>185</v>
      </c>
      <c r="B32" s="201" t="s">
        <v>99</v>
      </c>
      <c r="C32" s="201" t="s">
        <v>99</v>
      </c>
      <c r="D32" s="239">
        <v>155938700</v>
      </c>
      <c r="E32" s="239">
        <v>261861866</v>
      </c>
      <c r="F32" s="441"/>
      <c r="G32" s="239">
        <v>294897695</v>
      </c>
    </row>
    <row r="33" spans="1:7" x14ac:dyDescent="0.25">
      <c r="A33" s="8" t="s">
        <v>186</v>
      </c>
      <c r="B33" s="201" t="s">
        <v>99</v>
      </c>
      <c r="C33" s="201" t="s">
        <v>99</v>
      </c>
      <c r="D33" s="239">
        <v>-29516596</v>
      </c>
      <c r="E33" s="239">
        <v>19141156</v>
      </c>
      <c r="F33" s="441"/>
      <c r="G33" s="239">
        <v>0</v>
      </c>
    </row>
    <row r="34" spans="1:7" x14ac:dyDescent="0.25">
      <c r="A34" s="8" t="s">
        <v>187</v>
      </c>
      <c r="B34" s="201" t="s">
        <v>99</v>
      </c>
      <c r="C34" s="201" t="s">
        <v>99</v>
      </c>
      <c r="D34" s="239">
        <v>-75000</v>
      </c>
      <c r="E34" s="239">
        <v>52500</v>
      </c>
      <c r="F34" s="441"/>
      <c r="G34" s="239">
        <v>0</v>
      </c>
    </row>
    <row r="35" spans="1:7" x14ac:dyDescent="0.25">
      <c r="A35" s="57" t="s">
        <v>191</v>
      </c>
      <c r="B35" s="199"/>
      <c r="C35" s="199"/>
      <c r="D35" s="59"/>
      <c r="E35" s="59"/>
      <c r="F35" s="59"/>
      <c r="G35" s="59"/>
    </row>
    <row r="36" spans="1:7" x14ac:dyDescent="0.25">
      <c r="A36" s="8" t="s">
        <v>183</v>
      </c>
      <c r="B36" s="200" t="s">
        <v>99</v>
      </c>
      <c r="C36" s="200" t="s">
        <v>99</v>
      </c>
      <c r="D36" s="272">
        <v>112387</v>
      </c>
      <c r="E36" s="272">
        <v>114124</v>
      </c>
      <c r="F36" s="440"/>
      <c r="G36" s="440"/>
    </row>
    <row r="37" spans="1:7" x14ac:dyDescent="0.25">
      <c r="A37" s="8" t="s">
        <v>184</v>
      </c>
      <c r="B37" s="201" t="s">
        <v>99</v>
      </c>
      <c r="C37" s="201" t="s">
        <v>99</v>
      </c>
      <c r="D37" s="239">
        <v>47242459</v>
      </c>
      <c r="E37" s="239">
        <v>46285745</v>
      </c>
      <c r="F37" s="441"/>
      <c r="G37" s="239">
        <v>73483610</v>
      </c>
    </row>
    <row r="38" spans="1:7" x14ac:dyDescent="0.25">
      <c r="A38" s="8" t="s">
        <v>185</v>
      </c>
      <c r="B38" s="201" t="s">
        <v>99</v>
      </c>
      <c r="C38" s="201" t="s">
        <v>99</v>
      </c>
      <c r="D38" s="239">
        <v>43159261</v>
      </c>
      <c r="E38" s="239">
        <v>58249240</v>
      </c>
      <c r="F38" s="441"/>
      <c r="G38" s="239">
        <v>73483610</v>
      </c>
    </row>
    <row r="39" spans="1:7" x14ac:dyDescent="0.25">
      <c r="A39" s="8" t="s">
        <v>186</v>
      </c>
      <c r="B39" s="201" t="s">
        <v>99</v>
      </c>
      <c r="C39" s="201" t="s">
        <v>99</v>
      </c>
      <c r="D39" s="239">
        <v>-4083198</v>
      </c>
      <c r="E39" s="239">
        <v>11963495</v>
      </c>
      <c r="F39" s="441"/>
      <c r="G39" s="239">
        <v>0</v>
      </c>
    </row>
    <row r="40" spans="1:7" x14ac:dyDescent="0.25">
      <c r="A40" s="8" t="s">
        <v>187</v>
      </c>
      <c r="B40" s="201" t="s">
        <v>99</v>
      </c>
      <c r="C40" s="201" t="s">
        <v>99</v>
      </c>
      <c r="D40" s="239">
        <v>-1063182</v>
      </c>
      <c r="E40" s="239">
        <v>0</v>
      </c>
      <c r="F40" s="441"/>
      <c r="G40" s="239">
        <v>0</v>
      </c>
    </row>
    <row r="41" spans="1:7" x14ac:dyDescent="0.25">
      <c r="A41" s="60" t="s">
        <v>192</v>
      </c>
      <c r="B41" s="59"/>
      <c r="C41" s="59"/>
      <c r="D41" s="59"/>
      <c r="E41" s="59"/>
      <c r="F41" s="59"/>
      <c r="G41" s="59"/>
    </row>
    <row r="42" spans="1:7" x14ac:dyDescent="0.25">
      <c r="A42" s="7"/>
      <c r="B42" s="31"/>
      <c r="C42" s="31"/>
      <c r="D42" s="31"/>
      <c r="E42" s="31"/>
      <c r="F42" s="31"/>
    </row>
    <row r="43" spans="1:7" x14ac:dyDescent="0.25">
      <c r="A43" s="273" t="s">
        <v>193</v>
      </c>
      <c r="B43" s="274"/>
      <c r="C43" s="274"/>
      <c r="D43" s="274"/>
      <c r="E43" s="274"/>
      <c r="F43" s="275"/>
    </row>
    <row r="44" spans="1:7" x14ac:dyDescent="0.25">
      <c r="A44" s="369" t="s">
        <v>194</v>
      </c>
      <c r="B44" s="370"/>
      <c r="C44" s="370"/>
      <c r="D44" s="370"/>
      <c r="E44" s="370"/>
      <c r="F44" s="371"/>
    </row>
    <row r="45" spans="1:7" x14ac:dyDescent="0.25">
      <c r="A45" s="372" t="s">
        <v>195</v>
      </c>
      <c r="B45" s="373"/>
      <c r="C45" s="373"/>
      <c r="D45" s="373"/>
      <c r="E45" s="373"/>
      <c r="F45" s="374"/>
    </row>
    <row r="46" spans="1:7" x14ac:dyDescent="0.25">
      <c r="A46" s="369" t="s">
        <v>196</v>
      </c>
      <c r="B46" s="370"/>
      <c r="C46" s="370"/>
      <c r="D46" s="370"/>
      <c r="E46" s="370"/>
      <c r="F46" s="371"/>
    </row>
    <row r="47" spans="1:7" x14ac:dyDescent="0.25">
      <c r="A47" s="372" t="s">
        <v>197</v>
      </c>
      <c r="B47" s="373"/>
      <c r="C47" s="373"/>
      <c r="D47" s="373"/>
      <c r="E47" s="373"/>
      <c r="F47" s="374"/>
    </row>
    <row r="48" spans="1:7" x14ac:dyDescent="0.25">
      <c r="A48" s="369" t="s">
        <v>198</v>
      </c>
      <c r="B48" s="370"/>
      <c r="C48" s="370"/>
      <c r="D48" s="370"/>
      <c r="E48" s="370"/>
      <c r="F48" s="371"/>
    </row>
    <row r="49" spans="1:6" x14ac:dyDescent="0.25">
      <c r="A49" s="363" t="s">
        <v>199</v>
      </c>
      <c r="B49" s="364"/>
      <c r="C49" s="364"/>
      <c r="D49" s="364"/>
      <c r="E49" s="364"/>
      <c r="F49" s="365"/>
    </row>
    <row r="50" spans="1:6" x14ac:dyDescent="0.25">
      <c r="A50" s="366"/>
      <c r="B50" s="367"/>
      <c r="C50" s="367"/>
      <c r="D50" s="367"/>
      <c r="E50" s="367"/>
      <c r="F50" s="368"/>
    </row>
    <row r="51" spans="1:6" x14ac:dyDescent="0.25">
      <c r="A51" s="7"/>
      <c r="B51" s="31"/>
      <c r="C51" s="31"/>
      <c r="D51" s="31"/>
      <c r="E51" s="31"/>
      <c r="F51" s="31"/>
    </row>
    <row r="55" spans="1:6" x14ac:dyDescent="0.25">
      <c r="A55" s="62"/>
    </row>
    <row r="56" spans="1:6" x14ac:dyDescent="0.25">
      <c r="A56" s="62"/>
    </row>
  </sheetData>
  <mergeCells count="6">
    <mergeCell ref="A49:F50"/>
    <mergeCell ref="A44:F44"/>
    <mergeCell ref="A45:F45"/>
    <mergeCell ref="A47:F47"/>
    <mergeCell ref="A46:F46"/>
    <mergeCell ref="A48:F48"/>
  </mergeCells>
  <pageMargins left="0.7" right="0.7" top="0.75" bottom="0.75" header="0.3" footer="0.3"/>
  <pageSetup scale="74" fitToHeight="0" orientation="portrait" horizontalDpi="1200" verticalDpi="1200" r:id="rId1"/>
  <headerFooter>
    <oddHeader>&amp;L&amp;"-,Bold"&amp;KFF0000CONFIDENTIAL</oddHeader>
    <oddFooter>&amp;L&amp;9OneCare Vermont FY 2023 ACO Budget Submission&amp;R&amp;9&amp;P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L26"/>
  <sheetViews>
    <sheetView zoomScaleNormal="100" workbookViewId="0">
      <selection activeCell="A19" sqref="A19:J19"/>
    </sheetView>
  </sheetViews>
  <sheetFormatPr defaultRowHeight="15" x14ac:dyDescent="0.25"/>
  <cols>
    <col min="1" max="1" width="24.5703125" customWidth="1"/>
    <col min="2" max="2" width="1.42578125" customWidth="1"/>
    <col min="3" max="3" width="16" customWidth="1"/>
    <col min="4" max="4" width="21.140625" customWidth="1"/>
    <col min="5" max="5" width="14.85546875" customWidth="1"/>
    <col min="6" max="6" width="8.85546875" customWidth="1"/>
    <col min="7" max="7" width="10.140625" customWidth="1"/>
    <col min="8" max="8" width="16.140625" customWidth="1"/>
    <col min="9" max="9" width="14.140625" customWidth="1"/>
    <col min="10" max="10" width="25.7109375" customWidth="1"/>
  </cols>
  <sheetData>
    <row r="1" spans="1:12" s="188" customFormat="1" ht="16.5" x14ac:dyDescent="0.3">
      <c r="A1" s="182" t="s">
        <v>174</v>
      </c>
      <c r="B1" s="182"/>
      <c r="C1" s="186"/>
      <c r="D1" s="198"/>
      <c r="E1" s="182"/>
      <c r="F1" s="182"/>
      <c r="G1" s="182"/>
      <c r="H1" s="182"/>
      <c r="I1" s="187"/>
      <c r="J1" s="187"/>
      <c r="K1" s="187"/>
      <c r="L1" s="187"/>
    </row>
    <row r="2" spans="1:12" s="188" customFormat="1" ht="16.5" x14ac:dyDescent="0.3">
      <c r="A2" s="182" t="s">
        <v>200</v>
      </c>
      <c r="B2" s="182"/>
      <c r="C2" s="186"/>
      <c r="D2" s="182"/>
      <c r="E2" s="182"/>
      <c r="F2" s="182"/>
      <c r="G2" s="182"/>
      <c r="H2" s="182"/>
      <c r="I2" s="187"/>
      <c r="J2" s="187"/>
      <c r="K2" s="187"/>
      <c r="L2" s="187"/>
    </row>
    <row r="3" spans="1:12" ht="16.5" x14ac:dyDescent="0.3">
      <c r="A3" s="16"/>
      <c r="B3" s="16"/>
      <c r="C3" s="25"/>
      <c r="D3" s="16"/>
      <c r="E3" s="16"/>
      <c r="F3" s="16"/>
      <c r="G3" s="16"/>
      <c r="H3" s="16"/>
      <c r="I3" s="4"/>
      <c r="J3" s="4"/>
      <c r="K3" s="4"/>
      <c r="L3" s="4"/>
    </row>
    <row r="4" spans="1:12" x14ac:dyDescent="0.25">
      <c r="A4" s="17"/>
      <c r="B4" s="23"/>
      <c r="C4" s="375" t="s">
        <v>201</v>
      </c>
      <c r="D4" s="375"/>
      <c r="E4" s="375" t="s">
        <v>202</v>
      </c>
      <c r="F4" s="375"/>
      <c r="G4" s="375"/>
      <c r="H4" s="375"/>
      <c r="I4" s="23"/>
    </row>
    <row r="5" spans="1:12" ht="71.25" x14ac:dyDescent="0.25">
      <c r="A5" s="18" t="s">
        <v>203</v>
      </c>
      <c r="B5" s="22"/>
      <c r="C5" s="26" t="s">
        <v>204</v>
      </c>
      <c r="D5" s="26" t="s">
        <v>205</v>
      </c>
      <c r="E5" s="26" t="s">
        <v>206</v>
      </c>
      <c r="F5" s="26" t="s">
        <v>207</v>
      </c>
      <c r="G5" s="26" t="s">
        <v>208</v>
      </c>
      <c r="H5" s="26" t="s">
        <v>209</v>
      </c>
      <c r="I5" s="26" t="s">
        <v>210</v>
      </c>
    </row>
    <row r="6" spans="1:12" x14ac:dyDescent="0.25">
      <c r="A6" s="19" t="s">
        <v>15</v>
      </c>
      <c r="B6" s="23"/>
      <c r="C6" s="202">
        <v>868.26</v>
      </c>
      <c r="D6" s="203">
        <v>554033</v>
      </c>
      <c r="E6" s="202">
        <v>868.52</v>
      </c>
      <c r="F6" s="204">
        <v>5.1999999999999998E-2</v>
      </c>
      <c r="G6" s="205">
        <v>913.67</v>
      </c>
      <c r="H6" s="203">
        <v>605160</v>
      </c>
      <c r="I6" s="30">
        <v>5.1999999999999998E-2</v>
      </c>
    </row>
    <row r="7" spans="1:12" x14ac:dyDescent="0.25">
      <c r="A7" s="19" t="s">
        <v>211</v>
      </c>
      <c r="B7" s="23"/>
      <c r="C7" s="202">
        <v>240.04</v>
      </c>
      <c r="D7" s="203">
        <v>1102973</v>
      </c>
      <c r="E7" s="202">
        <v>243.98</v>
      </c>
      <c r="F7" s="204">
        <v>0.02</v>
      </c>
      <c r="G7" s="205">
        <v>248.98</v>
      </c>
      <c r="H7" s="203">
        <v>1060716</v>
      </c>
      <c r="I7" s="30">
        <v>3.6999999999999998E-2</v>
      </c>
    </row>
    <row r="8" spans="1:12" x14ac:dyDescent="0.25">
      <c r="A8" s="19" t="s">
        <v>212</v>
      </c>
      <c r="B8" s="23"/>
      <c r="C8" s="202">
        <v>164.21</v>
      </c>
      <c r="D8" s="203">
        <v>255568</v>
      </c>
      <c r="E8" s="202">
        <v>169.31</v>
      </c>
      <c r="F8" s="204">
        <v>2.1999999999999999E-2</v>
      </c>
      <c r="G8" s="205">
        <v>173.09</v>
      </c>
      <c r="H8" s="203">
        <v>242592</v>
      </c>
      <c r="I8" s="30">
        <v>5.3999999999999999E-2</v>
      </c>
    </row>
    <row r="9" spans="1:12" x14ac:dyDescent="0.25">
      <c r="A9" s="19" t="s">
        <v>189</v>
      </c>
      <c r="B9" s="23"/>
      <c r="C9" s="442"/>
      <c r="D9" s="443"/>
      <c r="E9" s="442"/>
      <c r="F9" s="444"/>
      <c r="G9" s="442"/>
      <c r="H9" s="443"/>
      <c r="I9" s="30">
        <v>0.12</v>
      </c>
    </row>
    <row r="10" spans="1:12" x14ac:dyDescent="0.25">
      <c r="A10" s="19" t="s">
        <v>190</v>
      </c>
      <c r="B10" s="23"/>
      <c r="C10" s="442"/>
      <c r="D10" s="443"/>
      <c r="E10" s="442"/>
      <c r="F10" s="444"/>
      <c r="G10" s="442"/>
      <c r="H10" s="443"/>
      <c r="I10" s="30">
        <v>0.11799999999999999</v>
      </c>
    </row>
    <row r="11" spans="1:12" x14ac:dyDescent="0.25">
      <c r="A11" s="19" t="s">
        <v>191</v>
      </c>
      <c r="B11" s="23"/>
      <c r="C11" s="442"/>
      <c r="D11" s="443"/>
      <c r="E11" s="442"/>
      <c r="F11" s="444"/>
      <c r="G11" s="442"/>
      <c r="H11" s="443"/>
      <c r="I11" s="30">
        <v>0.11</v>
      </c>
    </row>
    <row r="12" spans="1:12" x14ac:dyDescent="0.25">
      <c r="A12" s="20" t="s">
        <v>192</v>
      </c>
      <c r="B12" s="23"/>
      <c r="C12" s="27"/>
      <c r="D12" s="27"/>
      <c r="E12" s="27"/>
      <c r="F12" s="27"/>
      <c r="G12" s="28">
        <v>0</v>
      </c>
      <c r="H12" s="27"/>
      <c r="I12" s="30" t="e">
        <v>#DIV/0!</v>
      </c>
    </row>
    <row r="13" spans="1:12" x14ac:dyDescent="0.25">
      <c r="A13" s="20" t="s">
        <v>192</v>
      </c>
      <c r="B13" s="23"/>
      <c r="C13" s="27"/>
      <c r="D13" s="27"/>
      <c r="E13" s="27"/>
      <c r="F13" s="27"/>
      <c r="G13" s="28">
        <v>0</v>
      </c>
      <c r="H13" s="27"/>
      <c r="I13" s="30" t="e">
        <v>#DIV/0!</v>
      </c>
    </row>
    <row r="14" spans="1:12" x14ac:dyDescent="0.25">
      <c r="A14" s="21" t="s">
        <v>213</v>
      </c>
      <c r="B14" s="23"/>
      <c r="C14" s="24"/>
      <c r="D14" s="24"/>
      <c r="E14" s="17"/>
      <c r="F14" s="17"/>
      <c r="G14" s="28">
        <v>0</v>
      </c>
      <c r="H14" s="24"/>
      <c r="I14" s="30" t="e">
        <v>#DIV/0!</v>
      </c>
    </row>
    <row r="15" spans="1:12" x14ac:dyDescent="0.25">
      <c r="A15" s="17"/>
      <c r="B15" s="17"/>
      <c r="C15" s="17"/>
      <c r="D15" s="17"/>
      <c r="E15" s="17"/>
      <c r="F15" s="17"/>
      <c r="G15" s="24"/>
      <c r="H15" s="24"/>
      <c r="I15" s="24"/>
    </row>
    <row r="17" spans="1:10" x14ac:dyDescent="0.25">
      <c r="C17" s="29"/>
      <c r="D17" s="15" t="s">
        <v>214</v>
      </c>
    </row>
    <row r="18" spans="1:10" x14ac:dyDescent="0.25">
      <c r="A18" s="3" t="s">
        <v>215</v>
      </c>
    </row>
    <row r="19" spans="1:10" ht="29.1" customHeight="1" x14ac:dyDescent="0.25">
      <c r="A19" s="376" t="s">
        <v>216</v>
      </c>
      <c r="B19" s="376"/>
      <c r="C19" s="376"/>
      <c r="D19" s="376"/>
      <c r="E19" s="376"/>
      <c r="F19" s="376"/>
      <c r="G19" s="376"/>
      <c r="H19" s="376"/>
      <c r="I19" s="376"/>
      <c r="J19" s="376"/>
    </row>
    <row r="20" spans="1:10" x14ac:dyDescent="0.25">
      <c r="A20" s="5" t="s">
        <v>217</v>
      </c>
      <c r="C20" s="6"/>
    </row>
    <row r="21" spans="1:10" x14ac:dyDescent="0.25">
      <c r="A21" s="5" t="s">
        <v>218</v>
      </c>
      <c r="C21" s="6"/>
    </row>
    <row r="22" spans="1:10" x14ac:dyDescent="0.25">
      <c r="A22" s="5" t="s">
        <v>219</v>
      </c>
      <c r="C22" s="6"/>
    </row>
    <row r="23" spans="1:10" x14ac:dyDescent="0.25">
      <c r="A23" s="5" t="s">
        <v>220</v>
      </c>
      <c r="C23" s="6"/>
    </row>
    <row r="24" spans="1:10" x14ac:dyDescent="0.25">
      <c r="A24" s="5" t="s">
        <v>221</v>
      </c>
      <c r="C24" s="6"/>
    </row>
    <row r="25" spans="1:10" ht="32.1" customHeight="1" x14ac:dyDescent="0.25">
      <c r="A25" s="377" t="s">
        <v>222</v>
      </c>
      <c r="B25" s="377"/>
      <c r="C25" s="377"/>
      <c r="D25" s="377"/>
      <c r="E25" s="377"/>
      <c r="F25" s="377"/>
      <c r="G25" s="377"/>
      <c r="H25" s="377"/>
      <c r="I25" s="377"/>
      <c r="J25" s="377"/>
    </row>
    <row r="26" spans="1:10" x14ac:dyDescent="0.25">
      <c r="A26" s="6"/>
      <c r="C26" s="6"/>
    </row>
  </sheetData>
  <mergeCells count="4">
    <mergeCell ref="C4:D4"/>
    <mergeCell ref="E4:H4"/>
    <mergeCell ref="A19:J19"/>
    <mergeCell ref="A25:J25"/>
  </mergeCells>
  <pageMargins left="0.25" right="0.25" top="0.75" bottom="0.75" header="0.3" footer="0.3"/>
  <pageSetup scale="87" fitToHeight="0" orientation="landscape" r:id="rId1"/>
  <headerFooter>
    <oddHeader>&amp;L&amp;"-,Bold"&amp;KFF0000CONFIDENTIAL</oddHeader>
    <oddFooter>&amp;L&amp;9OneCare Vermont FY 2023 ACO Budget Submission&amp;R&amp;9&amp;P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fc214e8-5deb-4ef5-be25-532b35702f95">
      <UserInfo>
        <DisplayName>Macfarlane, Denise M.</DisplayName>
        <AccountId>24</AccountId>
        <AccountType/>
      </UserInfo>
      <UserInfo>
        <DisplayName>McLaughlin, Matthew</DisplayName>
        <AccountId>79</AccountId>
        <AccountType/>
      </UserInfo>
    </SharedWithUsers>
    <Month xmlns="ac59f2af-9849-46dc-a232-67604c44e1be">Oct</Month>
    <Tags xmlns="ac59f2af-9849-46dc-a232-67604c44e1be">
      <Value>Budget Workbook</Value>
      <Value>Appendix</Value>
    </Tags>
    <Category xmlns="ac59f2af-9849-46dc-a232-67604c44e1be">Submission</Category>
    <Section xmlns="ac59f2af-9849-46dc-a232-67604c44e1be">Budget</Section>
    <Year xmlns="ac59f2af-9849-46dc-a232-67604c44e1be">2022</Year>
    <Assigned_x0020_Reviewers xmlns="ac59f2af-9849-46dc-a232-67604c44e1be">
      <UserInfo>
        <DisplayName>i:0#.f|membership|joan.zipko@onecarevt.org,#i:0#.f|membership|joan.zipko@onecarevt.org,#Joan.Zipko@onecarevt.org,#Joan.Zipko@onecarevt.org,#Zipko, Joan,#,#OCV- Member Services,#Director, ACO Planning &amp; Operations</DisplayName>
        <AccountId>29</AccountId>
        <AccountType/>
      </UserInfo>
      <UserInfo>
        <DisplayName>i:0#.f|membership|rachel.pilcher@onecarevt.org,#i:0#.f|membership|rachel.pilcher@onecarevt.org,#Rachel.Pilcher@OneCareVT.org,#Rachel.Pilcher@onecarevt.org,#Pilcher, Rachel,#,#OCV- Member Services,#ACO Program Manager</DisplayName>
        <AccountId>45</AccountId>
        <AccountType/>
      </UserInfo>
    </Assigned_x0020_Reviewers>
    <TaxCatchAll xmlns="ffc214e8-5deb-4ef5-be25-532b35702f95" xsi:nil="true"/>
    <lcf76f155ced4ddcb4097134ff3c332f xmlns="ac59f2af-9849-46dc-a232-67604c44e1b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7A6FFF7DFAD346B318D620E95C1563" ma:contentTypeVersion="18" ma:contentTypeDescription="Create a new document." ma:contentTypeScope="" ma:versionID="32b888be6012522c3cab7217e4f7f173">
  <xsd:schema xmlns:xsd="http://www.w3.org/2001/XMLSchema" xmlns:xs="http://www.w3.org/2001/XMLSchema" xmlns:p="http://schemas.microsoft.com/office/2006/metadata/properties" xmlns:ns2="ac59f2af-9849-46dc-a232-67604c44e1be" xmlns:ns3="ffc214e8-5deb-4ef5-be25-532b35702f95" targetNamespace="http://schemas.microsoft.com/office/2006/metadata/properties" ma:root="true" ma:fieldsID="1af116fae81e187954e547cc7d93f099" ns2:_="" ns3:_="">
    <xsd:import namespace="ac59f2af-9849-46dc-a232-67604c44e1be"/>
    <xsd:import namespace="ffc214e8-5deb-4ef5-be25-532b35702f95"/>
    <xsd:element name="properties">
      <xsd:complexType>
        <xsd:sequence>
          <xsd:element name="documentManagement">
            <xsd:complexType>
              <xsd:all>
                <xsd:element ref="ns2:Section" minOccurs="0"/>
                <xsd:element ref="ns2:Category" minOccurs="0"/>
                <xsd:element ref="ns2:Year" minOccurs="0"/>
                <xsd:element ref="ns2:Month" minOccurs="0"/>
                <xsd:element ref="ns2:Tags" minOccurs="0"/>
                <xsd:element ref="ns2:Assigned_x0020_Reviewers"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9f2af-9849-46dc-a232-67604c44e1be" elementFormDefault="qualified">
    <xsd:import namespace="http://schemas.microsoft.com/office/2006/documentManagement/types"/>
    <xsd:import namespace="http://schemas.microsoft.com/office/infopath/2007/PartnerControls"/>
    <xsd:element name="Section" ma:index="8" nillable="true" ma:displayName="Section" ma:format="Dropdown" ma:internalName="Section">
      <xsd:simpleType>
        <xsd:restriction base="dms:Choice">
          <xsd:enumeration value="Budget"/>
          <xsd:enumeration value="Certification"/>
          <xsd:enumeration value="Planning"/>
        </xsd:restriction>
      </xsd:simpleType>
    </xsd:element>
    <xsd:element name="Category" ma:index="9" nillable="true" ma:displayName="Category" ma:format="Dropdown" ma:internalName="Category">
      <xsd:simpleType>
        <xsd:restriction base="dms:Choice">
          <xsd:enumeration value="Attachment A"/>
          <xsd:enumeration value="Deliverable"/>
          <xsd:enumeration value="General"/>
          <xsd:enumeration value="Guidance"/>
          <xsd:enumeration value="Meetings"/>
          <xsd:enumeration value="Other Attachments"/>
          <xsd:enumeration value="Planning"/>
          <xsd:enumeration value="Resources"/>
          <xsd:enumeration value="Revised Budget"/>
          <xsd:enumeration value="Submission"/>
        </xsd:restriction>
      </xsd:simpleType>
    </xsd:element>
    <xsd:element name="Year" ma:index="10" nillable="true" ma:displayName="Year" ma:default="2022" ma:format="Dropdown" ma:internalName="Year">
      <xsd:simpleType>
        <xsd:restriction base="dms:Choice">
          <xsd:enumeration value="2017"/>
          <xsd:enumeration value="2018"/>
          <xsd:enumeration value="2019"/>
          <xsd:enumeration value="2020"/>
          <xsd:enumeration value="2021"/>
          <xsd:enumeration value="2022"/>
          <xsd:enumeration value="2023"/>
        </xsd:restriction>
      </xsd:simpleType>
    </xsd:element>
    <xsd:element name="Month" ma:index="11" nillable="true" ma:displayName="Month" ma:format="Dropdown" ma:internalName="Month">
      <xsd:simpleType>
        <xsd:restriction base="dms:Choice">
          <xsd:enumeration value="Jan"/>
          <xsd:enumeration value="Feb"/>
          <xsd:enumeration value="Mar"/>
          <xsd:enumeration value="Apr"/>
          <xsd:enumeration value="May"/>
          <xsd:enumeration value="Jun"/>
          <xsd:enumeration value="Jul"/>
          <xsd:enumeration value="Aug"/>
          <xsd:enumeration value="Sep"/>
          <xsd:enumeration value="Oct"/>
          <xsd:enumeration value="Nov"/>
          <xsd:enumeration value="Dec"/>
        </xsd:restriction>
      </xsd:simpleType>
    </xsd:element>
    <xsd:element name="Tags" ma:index="12" nillable="true" ma:displayName="Tags" ma:internalName="Tags">
      <xsd:complexType>
        <xsd:complexContent>
          <xsd:extension base="dms:MultiChoice">
            <xsd:sequence>
              <xsd:element name="Value" maxOccurs="unbounded" minOccurs="0" nillable="true">
                <xsd:simpleType>
                  <xsd:restriction base="dms:Choice">
                    <xsd:enumeration value="Agendas"/>
                    <xsd:enumeration value="Appendix"/>
                    <xsd:enumeration value="Approval"/>
                    <xsd:enumeration value="Assignments"/>
                    <xsd:enumeration value="Attachments"/>
                    <xsd:enumeration value="Attachment A"/>
                    <xsd:enumeration value="Benchmarking"/>
                    <xsd:enumeration value="Budget Workbook"/>
                    <xsd:enumeration value="Comparisons"/>
                    <xsd:enumeration value="Extension"/>
                    <xsd:enumeration value="Follow-up"/>
                    <xsd:enumeration value="Guidance"/>
                    <xsd:enumeration value="Medicare"/>
                    <xsd:enumeration value="Memo"/>
                    <xsd:enumeration value="Minutes"/>
                    <xsd:enumeration value="Narrative"/>
                    <xsd:enumeration value="Oath"/>
                    <xsd:enumeration value="Policies"/>
                    <xsd:enumeration value="Reporting Manual"/>
                    <xsd:enumeration value="Scale Targets"/>
                    <xsd:enumeration value="Source File"/>
                    <xsd:enumeration value="Submitted Version"/>
                    <xsd:enumeration value="Tracker"/>
                  </xsd:restriction>
                </xsd:simpleType>
              </xsd:element>
            </xsd:sequence>
          </xsd:extension>
        </xsd:complexContent>
      </xsd:complexType>
    </xsd:element>
    <xsd:element name="Assigned_x0020_Reviewers" ma:index="13" nillable="true" ma:displayName="Assigned Reviewers" ma:list="UserInfo" ma:SearchPeopleOnly="false" ma:SharePointGroup="0" ma:internalName="Assigned_x0020_Reviewe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d94f418-c63a-49d9-813b-504fd6c0a0c7"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c214e8-5deb-4ef5-be25-532b35702f9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d45be29-938f-4268-9900-ba2ceacd3844}" ma:internalName="TaxCatchAll" ma:showField="CatchAllData" ma:web="ffc214e8-5deb-4ef5-be25-532b35702f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541B2A-C012-4859-B7DC-2B310447FC11}">
  <ds:schemaRefs>
    <ds:schemaRef ds:uri="http://schemas.openxmlformats.org/package/2006/metadata/core-properties"/>
    <ds:schemaRef ds:uri="http://purl.org/dc/elements/1.1/"/>
    <ds:schemaRef ds:uri="http://www.w3.org/XML/1998/namespace"/>
    <ds:schemaRef ds:uri="ac59f2af-9849-46dc-a232-67604c44e1be"/>
    <ds:schemaRef ds:uri="ffc214e8-5deb-4ef5-be25-532b35702f95"/>
    <ds:schemaRef ds:uri="http://purl.org/dc/terms/"/>
    <ds:schemaRef ds:uri="http://purl.org/dc/dcmitype/"/>
    <ds:schemaRef ds:uri="http://schemas.microsoft.com/office/2006/documentManagement/typ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BF7879A3-E491-426B-A09A-86D68CFBD67F}">
  <ds:schemaRefs>
    <ds:schemaRef ds:uri="http://schemas.microsoft.com/sharepoint/v3/contenttype/forms"/>
  </ds:schemaRefs>
</ds:datastoreItem>
</file>

<file path=customXml/itemProps3.xml><?xml version="1.0" encoding="utf-8"?>
<ds:datastoreItem xmlns:ds="http://schemas.openxmlformats.org/officeDocument/2006/customXml" ds:itemID="{7DAC4D1B-3C6D-45AA-87A7-E47BFC5470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59f2af-9849-46dc-a232-67604c44e1be"/>
    <ds:schemaRef ds:uri="ffc214e8-5deb-4ef5-be25-532b35702f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13</vt:i4>
      </vt:variant>
    </vt:vector>
  </HeadingPairs>
  <TitlesOfParts>
    <vt:vector size="37" baseType="lpstr">
      <vt:lpstr>2.1 Organizations List </vt:lpstr>
      <vt:lpstr>2.2 Provider List</vt:lpstr>
      <vt:lpstr>2.2.1 Prov Table1</vt:lpstr>
      <vt:lpstr>2.2.2 Prov Table2</vt:lpstr>
      <vt:lpstr>2.2.3 Prov Table3</vt:lpstr>
      <vt:lpstr>LISTS--DO NOT DELETE</vt:lpstr>
      <vt:lpstr>3.1 Scale Target Align</vt:lpstr>
      <vt:lpstr>4.1 Payer TCOC</vt:lpstr>
      <vt:lpstr>4.3 Trend Rates</vt:lpstr>
      <vt:lpstr>5.1 Risk Payer RBE</vt:lpstr>
      <vt:lpstr>5.2 Settlement SS and Loss</vt:lpstr>
      <vt:lpstr>Section 6, A1-A3</vt:lpstr>
      <vt:lpstr>Sec 6 Variance Analysis</vt:lpstr>
      <vt:lpstr>6.4 Sources Uses</vt:lpstr>
      <vt:lpstr>6.5 Hospital Participation</vt:lpstr>
      <vt:lpstr>6.7 ACO Mgt Salaries</vt:lpstr>
      <vt:lpstr>6.8 PHM Expense Breakout</vt:lpstr>
      <vt:lpstr>7.1 ACO Clinical Focus Areas</vt:lpstr>
      <vt:lpstr>7.2 High-Cost Conditions</vt:lpstr>
      <vt:lpstr>7.3 Pop Health Pmt Reform</vt:lpstr>
      <vt:lpstr>7.3 LISTS - DO NOT DELETE</vt:lpstr>
      <vt:lpstr>7.4 Care Coordination</vt:lpstr>
      <vt:lpstr>7.5 Care Coord Payments</vt:lpstr>
      <vt:lpstr>9.1 APM Quality Measures</vt:lpstr>
      <vt:lpstr>'2.1 Organizations List '!Print_Area</vt:lpstr>
      <vt:lpstr>'2.2 Provider List'!Print_Area</vt:lpstr>
      <vt:lpstr>'4.3 Trend Rates'!Print_Area</vt:lpstr>
      <vt:lpstr>'7.1 ACO Clinical Focus Areas'!Print_Area</vt:lpstr>
      <vt:lpstr>'7.5 Care Coord Payments'!Print_Area</vt:lpstr>
      <vt:lpstr>'9.1 APM Quality Measures'!Print_Area</vt:lpstr>
      <vt:lpstr>'Sec 6 Variance Analysis'!Print_Area</vt:lpstr>
      <vt:lpstr>'5.1 Risk Payer RBE'!Print_Titles</vt:lpstr>
      <vt:lpstr>'5.2 Settlement SS and Loss'!Print_Titles</vt:lpstr>
      <vt:lpstr>'6.4 Sources Uses'!Print_Titles</vt:lpstr>
      <vt:lpstr>'7.3 Pop Health Pmt Reform'!Print_Titles</vt:lpstr>
      <vt:lpstr>'9.1 APM Quality Measures'!Print_Titles</vt:lpstr>
      <vt:lpstr>'Sec 6 Variance Analysis'!Print_Titles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Tewksbury, Sarah</dc:creator>
  <cp:keywords/>
  <dc:description/>
  <cp:lastModifiedBy>Pilcher, Rachel</cp:lastModifiedBy>
  <cp:revision/>
  <cp:lastPrinted>2022-09-29T18:41:09Z</cp:lastPrinted>
  <dcterms:created xsi:type="dcterms:W3CDTF">2020-03-09T12:19:11Z</dcterms:created>
  <dcterms:modified xsi:type="dcterms:W3CDTF">2022-09-29T21:29:15Z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0x0101003A7A6FFF7DFAD346B318D620E95C1563</vt:lpwstr>
  </property>
  <property fmtid="{D5CDD505-2E9C-101B-9397-08002B2CF9AE}" pid="3" name="MediaServiceImageTags">
    <vt:lpwstr/>
  </property>
</Properties>
</file>