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66925"/>
  <mc:AlternateContent xmlns:mc="http://schemas.openxmlformats.org/markup-compatibility/2006">
    <mc:Choice Requires="x15">
      <x15ac:absPath xmlns:x15ac="http://schemas.microsoft.com/office/spreadsheetml/2010/11/ac" url="\\FilerACC1\m308963$\Desktop\Revised Budget\"/>
    </mc:Choice>
  </mc:AlternateContent>
  <xr:revisionPtr revIDLastSave="0" documentId="13_ncr:1_{D7501475-AA80-4C6D-9DE5-4FF6684C134E}" xr6:coauthVersionLast="47" xr6:coauthVersionMax="47" xr10:uidLastSave="{00000000-0000-0000-0000-000000000000}"/>
  <bookViews>
    <workbookView xWindow="-120" yWindow="-120" windowWidth="29040" windowHeight="17640" tabRatio="693" xr2:uid="{83954DEC-40B9-4AF7-9110-6FD768C18F52}"/>
  </bookViews>
  <sheets>
    <sheet name="Instructions" sheetId="9" r:id="rId1"/>
    <sheet name="Attribution" sheetId="8" r:id="rId2"/>
    <sheet name="FPP Targets Table 1 (rev)" sheetId="28" r:id="rId3"/>
    <sheet name="FPP Targets Table 2 (rev)" sheetId="29" r:id="rId4"/>
    <sheet name="5.1 Risk Payer RBE (rev)" sheetId="41" r:id="rId5"/>
    <sheet name="5.2 Settlement SS Loss (rev)" sheetId="44" r:id="rId6"/>
    <sheet name="Sec 6 Variance Analysis (rev)" sheetId="59" r:id="rId7"/>
    <sheet name="6.7 ACO Mgt Salaries (rev)" sheetId="48" r:id="rId8"/>
    <sheet name="Budget by FuncProg (rev)" sheetId="64" r:id="rId9"/>
    <sheet name="7.2 Pop Health Pmt Reform (rev)" sheetId="52" r:id="rId10"/>
    <sheet name="5.1 Risk Payer RBE (orig)" sheetId="42" r:id="rId11"/>
    <sheet name="5.2 Settlement SS Loss (orig)" sheetId="45" r:id="rId12"/>
    <sheet name=" 6.5 Sources Uses (orig)" sheetId="61" r:id="rId13"/>
    <sheet name="Sec 6 Variance Analysis (orig)" sheetId="60" r:id="rId14"/>
    <sheet name="6.7 ACO Mgt Salaries (orig)" sheetId="62" r:id="rId15"/>
    <sheet name="7.2 Pop Health Pmt Reform (ori)" sheetId="63"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s>
  <definedNames>
    <definedName name="\B" localSheetId="12">#REF!</definedName>
    <definedName name="\B" localSheetId="10">'5.1 Risk Payer RBE (orig)'!#REF!</definedName>
    <definedName name="\B" localSheetId="4">'5.1 Risk Payer RBE (rev)'!#REF!</definedName>
    <definedName name="\B" localSheetId="13">#REF!</definedName>
    <definedName name="\B" localSheetId="6">#REF!</definedName>
    <definedName name="\B">#REF!</definedName>
    <definedName name="\D" localSheetId="12">#REF!</definedName>
    <definedName name="\D" localSheetId="10">'5.1 Risk Payer RBE (orig)'!#REF!</definedName>
    <definedName name="\D" localSheetId="4">'5.1 Risk Payer RBE (rev)'!#REF!</definedName>
    <definedName name="\D" localSheetId="13">#REF!</definedName>
    <definedName name="\D" localSheetId="6">#REF!</definedName>
    <definedName name="\D">#REF!</definedName>
    <definedName name="\E" localSheetId="12">#REF!</definedName>
    <definedName name="\E" localSheetId="10">'5.1 Risk Payer RBE (orig)'!#REF!</definedName>
    <definedName name="\E" localSheetId="4">'5.1 Risk Payer RBE (rev)'!#REF!</definedName>
    <definedName name="\E" localSheetId="13">#REF!</definedName>
    <definedName name="\E" localSheetId="6">#REF!</definedName>
    <definedName name="\E">#REF!</definedName>
    <definedName name="\F" localSheetId="12">#REF!</definedName>
    <definedName name="\F" localSheetId="10">'5.1 Risk Payer RBE (orig)'!#REF!</definedName>
    <definedName name="\F" localSheetId="4">'5.1 Risk Payer RBE (rev)'!#REF!</definedName>
    <definedName name="\F" localSheetId="13">#REF!</definedName>
    <definedName name="\F" localSheetId="6">#REF!</definedName>
    <definedName name="\F">#REF!</definedName>
    <definedName name="\H" localSheetId="12">#REF!</definedName>
    <definedName name="\H" localSheetId="10">'5.1 Risk Payer RBE (orig)'!#REF!</definedName>
    <definedName name="\H" localSheetId="4">'5.1 Risk Payer RBE (rev)'!#REF!</definedName>
    <definedName name="\H" localSheetId="13">#REF!</definedName>
    <definedName name="\H" localSheetId="6">#REF!</definedName>
    <definedName name="\H">#REF!</definedName>
    <definedName name="\L" localSheetId="12">#REF!</definedName>
    <definedName name="\L" localSheetId="10">'5.1 Risk Payer RBE (orig)'!#REF!</definedName>
    <definedName name="\L" localSheetId="4">'5.1 Risk Payer RBE (rev)'!#REF!</definedName>
    <definedName name="\L" localSheetId="13">#REF!</definedName>
    <definedName name="\L" localSheetId="6">#REF!</definedName>
    <definedName name="\L">#REF!</definedName>
    <definedName name="\M" localSheetId="12">#REF!</definedName>
    <definedName name="\M" localSheetId="10">'5.1 Risk Payer RBE (orig)'!#REF!</definedName>
    <definedName name="\M" localSheetId="4">'5.1 Risk Payer RBE (rev)'!#REF!</definedName>
    <definedName name="\M" localSheetId="13">#REF!</definedName>
    <definedName name="\M" localSheetId="6">#REF!</definedName>
    <definedName name="\M">#REF!</definedName>
    <definedName name="\S" localSheetId="12">#REF!</definedName>
    <definedName name="\S" localSheetId="10">'5.1 Risk Payer RBE (orig)'!#REF!</definedName>
    <definedName name="\S" localSheetId="4">'5.1 Risk Payer RBE (rev)'!#REF!</definedName>
    <definedName name="\S" localSheetId="13">#REF!</definedName>
    <definedName name="\S" localSheetId="6">#REF!</definedName>
    <definedName name="\S">#REF!</definedName>
    <definedName name="___A66000" localSheetId="12">[1]opsumm!#REF!</definedName>
    <definedName name="___A66000" localSheetId="10">[2]opsumm!#REF!</definedName>
    <definedName name="___A66000" localSheetId="4">[2]opsumm!#REF!</definedName>
    <definedName name="___A66000" localSheetId="13">[3]opsumm!#REF!</definedName>
    <definedName name="___A66000" localSheetId="6">[3]opsumm!#REF!</definedName>
    <definedName name="___A66000">[3]opsumm!#REF!</definedName>
    <definedName name="__A66000" localSheetId="12">[1]opsumm!#REF!</definedName>
    <definedName name="__A66000" localSheetId="10">[2]opsumm!#REF!</definedName>
    <definedName name="__A66000" localSheetId="4">[2]opsumm!#REF!</definedName>
    <definedName name="__A66000" localSheetId="13">[3]opsumm!#REF!</definedName>
    <definedName name="__A66000">[3]opsumm!#REF!</definedName>
    <definedName name="_A66000" localSheetId="12">[1]opsumm!#REF!</definedName>
    <definedName name="_A66000" localSheetId="10">[2]opsumm!#REF!</definedName>
    <definedName name="_A66000" localSheetId="4">[2]opsumm!#REF!</definedName>
    <definedName name="_A66000" localSheetId="13">[3]opsumm!#REF!</definedName>
    <definedName name="_A66000">[3]opsumm!#REF!</definedName>
    <definedName name="_AMO_ContentDefinition_179285213" hidden="1">"'Partitions:15'"</definedName>
    <definedName name="_AMO_ContentDefinition_179285213.0" hidden="1">"'&lt;ContentDefinition name=""sasCCW:/sas/vrdc/users/kow236/files/dua_050019/Vermont_ACO/VT AIPBP Development/PlanB/Data/aipbprpt/MonitoringReport/tab4_absumbymqy_long.sas7bdat"" rsid=""179285213"" type=""DataSet"" format=""ReportXml"" imgfmt=""ActiveX""'"</definedName>
    <definedName name="_AMO_ContentDefinition_179285213.1" hidden="1">"' created=""06/19/2019 14:12:36"" modifed=""06/20/2019 09:07:42"" user=""Katherine Owen"" apply=""False"" css=""D:\Program Files\SASHome\SASAddinforMicrosoftOffice\7.1\Styles\AMODefault.css"" range=""sasCCW__sas_vrdc_users_kow236_files_dua_050019_Vermo'"</definedName>
    <definedName name="_AMO_ContentDefinition_179285213.10" hidden="1">"'ParentName&amp;amp;gt;&amp;amp;#xD;&amp;amp;#xA;  &amp;amp;lt;Delimiter&amp;amp;gt;\&amp;amp;lt;/Delimiter&amp;amp;gt;&amp;amp;#xD;&amp;amp;#xA;  &amp;amp;lt;FullPath&amp;amp;gt;C:\Users\KOW236\AppData\Local\Temp\3\pqxijx2p.xfp\31640697389b459dbac1fe50fb977692.sas7bdat&amp;amp;lt;/FullPath&amp;amp;gt;&amp;'"</definedName>
    <definedName name="_AMO_ContentDefinition_179285213.11" hidden="1">"'amp;#xD;&amp;amp;#xA;  &amp;amp;lt;RelativePath&amp;amp;gt;C:\Users\KOW236\AppData\Local\Temp\3\pqxijx2p.xfp\31640697389b459dbac1fe50fb977692.sas7bdat&amp;amp;lt;/RelativePath&amp;amp;gt;&amp;amp;#xD;&amp;amp;#xA;&amp;amp;lt;/DNA&amp;amp;gt;&amp;quot; Name=&amp;quot;C:\Users\KOW236\AppData\Loca'"</definedName>
    <definedName name="_AMO_ContentDefinition_179285213.12" hidden="1">"'l\Temp\3\pqxijx2p.xfp\31640697389b459dbac1fe50fb977692.sas7bdat&amp;quot; /&amp;gt;"" /&gt;_x000D_
  &lt;param n=""ExcelTableColumnCount"" v=""6"" /&gt;_x000D_
  &lt;param n=""ExcelTableRowCount"" v=""768"" /&gt;_x000D_
  &lt;param n=""DataRowCount"" v=""768"" /&gt;_x000D_
  &lt;param n=""DataColCount"" '"</definedName>
    <definedName name="_AMO_ContentDefinition_179285213.13" hidden="1">"'v=""5"" /&gt;_x000D_
  &lt;param n=""ObsColumn"" v=""true"" /&gt;_x000D_
  &lt;param n=""ExcelFormattingHash"" v=""305108993"" /&gt;_x000D_
  &lt;param n=""ExcelFormatting"" v=""Automatic"" /&gt;_x000D_
  &lt;ExcelXMLOptions AdjColWidths=""True"" RowOpt=""InsertCells"" ColOpt=""InsertCells"" /&gt;_x000D_
'"</definedName>
    <definedName name="_AMO_ContentDefinition_179285213.14" hidden="1">"'&lt;/ContentDefinition&gt;'"</definedName>
    <definedName name="_AMO_ContentDefinition_179285213.2" hidden="1">"'nt_ACO_VT_AIPBP_Development_PlanB_Data_aipbprpt_MonitoringReport_tab4_absumbymqy_long_sas7bdat"" auto=""False"" xTime=""00:00:00.0019532"" rTime=""00:00:00.2675884"" bgnew=""False"" nFmt=""False"" grphSet=""True"" imgY=""0"" imgX=""0"" redirect=""Fal'"</definedName>
    <definedName name="_AMO_ContentDefinition_179285213.3" hidden="1">"'se""&gt;_x000D_
  &lt;files /&gt;_x000D_
  &lt;parents /&gt;_x000D_
  &lt;children /&gt;_x000D_
  &lt;param n=""AMO_Version"" v=""7.1"" /&gt;_x000D_
  &lt;param n=""DisplayName"" v=""sasCCW:/sas/vrdc/users/kow236/files/dua_050019/Vermont_ACO/VT AIPBP Development/PlanB/Data/aipbprpt/MonitoringReport/tab4_absumb'"</definedName>
    <definedName name="_AMO_ContentDefinition_179285213.4" hidden="1">"'ymqy_long.sas7bdat"" /&gt;_x000D_
  &lt;param n=""DisplayType"" v=""Data Set"" /&gt;_x000D_
  &lt;param n=""DataSourceType"" v=""SAS DATASET"" /&gt;_x000D_
  &lt;param n=""SASFilter"" v="""" /&gt;_x000D_
  &lt;param n=""MoreSheetsForRows"" v=""True"" /&gt;_x000D_
  &lt;param n=""PageSize"" v=""200000"" /&gt;_x000D_
  '"</definedName>
    <definedName name="_AMO_ContentDefinition_179285213.5" hidden="1">"'&lt;param n=""ShowRowNumbers"" v=""True"" /&gt;_x000D_
  &lt;param n=""ShowInfoInSheet"" v=""False"" /&gt;_x000D_
  &lt;param n=""CredKey"" v=""C:\Users\KOW236\AppData\Local\Temp\3\pqxijx2p.xfp\31640697389b459dbac1fe50fb977692.sas7bdat"" /&gt;_x000D_
  &lt;param n=""ClassName"" v=""SAS.Off'"</definedName>
    <definedName name="_AMO_ContentDefinition_179285213.6" hidden="1">"'iceAddin.DataViewItem"" /&gt;_x000D_
  &lt;param n=""ServerName"" v=""sasCCW"" /&gt;_x000D_
  &lt;param n=""DataSource"" v=""&amp;lt;SasDataSource Version=&amp;quot;4.2&amp;quot; Type=&amp;quot;SAS.Servers.Dataset&amp;quot; Svr=&amp;quot;sasCCW&amp;quot; SvrFile=&amp;quot;/sas/vrdc/users/kow236/files/dua_0'"</definedName>
    <definedName name="_AMO_ContentDefinition_179285213.7" hidden="1">"'50019/Vermont_ACO/VT AIPBP Development/PlanB/Data/aipbprpt/MonitoringReport/tab4_absumbymqy_long.sas7bdat&amp;quot; FilterDS=&amp;quot;&amp;amp;lt;?xml version=&amp;amp;quot;1.0&amp;amp;quot; encoding=&amp;amp;quot;utf-16&amp;amp;quot;?&amp;amp;gt;&amp;amp;lt;FilterTree&amp;amp;gt;&amp;amp;lt;T'"</definedName>
    <definedName name="_AMO_ContentDefinition_179285213.8" hidden="1">"'reeRoot /&amp;amp;gt;&amp;amp;lt;/FilterTree&amp;amp;gt;&amp;quot; ColSelFlg=&amp;quot;0&amp;quot; DNA=&amp;quot;&amp;amp;lt;DNA&amp;amp;gt;&amp;amp;#xD;&amp;amp;#xA;  &amp;amp;lt;Type&amp;amp;gt;LocalFile&amp;amp;lt;/Type&amp;amp;gt;&amp;amp;#xD;&amp;amp;#xA;  &amp;amp;lt;Name&amp;amp;gt;31640697389b459dbac1fe50fb977692.sas7'"</definedName>
    <definedName name="_AMO_ContentDefinition_179285213.9" hidden="1">"'bdat&amp;amp;lt;/Name&amp;amp;gt;&amp;amp;#xD;&amp;amp;#xA;  &amp;amp;lt;Version&amp;amp;gt;1&amp;amp;lt;/Version&amp;amp;gt;&amp;amp;#xD;&amp;amp;#xA;  &amp;amp;lt;Assembly /&amp;amp;gt;&amp;amp;#xD;&amp;amp;#xA;  &amp;amp;lt;Factory /&amp;amp;gt;&amp;amp;#xD;&amp;amp;#xA;  &amp;amp;lt;ParentName&amp;amp;gt;pqxijx2p.xfp&amp;amp;lt;/'"</definedName>
    <definedName name="_AMO_ContentDefinition_389096776" hidden="1">"'Partitions:14'"</definedName>
    <definedName name="_AMO_ContentDefinition_389096776.0" hidden="1">"'&lt;ContentDefinition name=""sasCCW:/sas/vrdc/users/kow236/files/dua_050019/Vermont_ACO/VT AIPBP Development/PlanB/Data/aipbprpt/MonitoringReport/tab1_stats.sas7bdat"" rsid=""389096776"" type=""DataSet"" format=""ReportXml"" imgfmt=""ActiveX"" created=""'"</definedName>
    <definedName name="_AMO_ContentDefinition_389096776.1" hidden="1">"'06/10/2019 13:54:02"" modifed=""06/20/2019 08:42:45"" user=""Katherine Owen"" apply=""False"" css=""D:\Program Files\SASHome\SASAddinforMicrosoftOffice\7.1\Styles\AMODefault.css"" range=""sasCCW__sas_vrdc_users_kow236_files_dua_050019_Vermont_ACO_VT_A'"</definedName>
    <definedName name="_AMO_ContentDefinition_389096776.10" hidden="1">"'&amp;amp;lt;Delimiter&amp;amp;gt;\&amp;amp;lt;/Delimiter&amp;amp;gt;&amp;amp;#xD;&amp;amp;#xA;  &amp;amp;lt;FullPath&amp;amp;gt;C:\Users\KOW236\AppData\Local\Temp\3\pqxijx2p.xfp\81c8bbb92d244a12bad09ab03248bdf7.sas7bdat&amp;amp;lt;/FullPath&amp;amp;gt;&amp;amp;#xD;&amp;amp;#xA;  &amp;amp;lt;RelativePat'"</definedName>
    <definedName name="_AMO_ContentDefinition_389096776.11" hidden="1">"'h&amp;amp;gt;C:\Users\KOW236\AppData\Local\Temp\3\pqxijx2p.xfp\81c8bbb92d244a12bad09ab03248bdf7.sas7bdat&amp;amp;lt;/RelativePath&amp;amp;gt;&amp;amp;#xD;&amp;amp;#xA;&amp;amp;lt;/DNA&amp;amp;gt;&amp;quot; Name=&amp;quot;C:\Users\KOW236\AppData\Local\Temp\3\pqxijx2p.xfp\81c8bbb92d244a12'"</definedName>
    <definedName name="_AMO_ContentDefinition_389096776.12" hidden="1">"'bad09ab03248bdf7.sas7bdat&amp;quot; /&amp;gt;"" /&gt;_x000D_
  &lt;param n=""ExcelTableColumnCount"" v=""11"" /&gt;_x000D_
  &lt;param n=""ExcelTableRowCount"" v=""4"" /&gt;_x000D_
  &lt;param n=""DataRowCount"" v=""4"" /&gt;_x000D_
  &lt;param n=""DataColCount"" v=""10"" /&gt;_x000D_
  &lt;param n=""ObsColumn"" v=""'"</definedName>
    <definedName name="_AMO_ContentDefinition_389096776.13" hidden="1">"'true"" /&gt;_x000D_
  &lt;param n=""ExcelFormattingHash"" v=""-1287740278"" /&gt;_x000D_
  &lt;param n=""ExcelFormatting"" v=""Automatic"" /&gt;_x000D_
  &lt;ExcelXMLOptions AdjColWidths=""True"" RowOpt=""InsertCells"" ColOpt=""InsertCells"" /&gt;_x000D_
&lt;/ContentDefinition&gt;'"</definedName>
    <definedName name="_AMO_ContentDefinition_389096776.2" hidden="1">"'IPBP_Development_PlanB_Data_aipbprpt_MonitoringReport_tab1_stats_sas7bdat"" auto=""False"" xTime=""00:00:00.0039064"" rTime=""00:00:00.1855540"" bgnew=""False"" nFmt=""False"" grphSet=""True"" imgY=""0"" imgX=""0"" redirect=""False""&gt;_x000D_
  &lt;files /&gt;_x000D_
  '"</definedName>
    <definedName name="_AMO_ContentDefinition_389096776.3" hidden="1">"'&lt;parents /&gt;_x000D_
  &lt;children /&gt;_x000D_
  &lt;param n=""AMO_Version"" v=""7.1"" /&gt;_x000D_
  &lt;param n=""DisplayName"" v=""sasCCW:/sas/vrdc/users/kow236/files/dua_050019/Vermont_ACO/VT AIPBP Development/PlanB/Data/aipbprpt/MonitoringReport/tab1_stats.sas7bdat"" /&gt;_x000D_
  &lt;par'"</definedName>
    <definedName name="_AMO_ContentDefinition_389096776.4" hidden="1">"'am n=""DisplayType"" v=""Data Set"" /&gt;_x000D_
  &lt;param n=""DataSourceType"" v=""SAS DATASET"" /&gt;_x000D_
  &lt;param n=""SASFilter"" v="""" /&gt;_x000D_
  &lt;param n=""MoreSheetsForRows"" v=""True"" /&gt;_x000D_
  &lt;param n=""PageSize"" v=""200000"" /&gt;_x000D_
  &lt;param n=""ShowRowNumbers"" v'"</definedName>
    <definedName name="_AMO_ContentDefinition_389096776.5" hidden="1">"'=""True"" /&gt;_x000D_
  &lt;param n=""ShowInfoInSheet"" v=""False"" /&gt;_x000D_
  &lt;param n=""CredKey"" v=""C:\Users\KOW236\AppData\Local\Temp\3\pqxijx2p.xfp\81c8bbb92d244a12bad09ab03248bdf7.sas7bdat"" /&gt;_x000D_
  &lt;param n=""ClassName"" v=""SAS.OfficeAddin.DataViewItem"" /&gt;_x000D_
'"</definedName>
    <definedName name="_AMO_ContentDefinition_389096776.6" hidden="1">"'  &lt;param n=""ServerName"" v=""sasCCW"" /&gt;_x000D_
  &lt;param n=""DataSource"" v=""&amp;lt;SasDataSource Version=&amp;quot;4.2&amp;quot; Type=&amp;quot;SAS.Servers.Dataset&amp;quot; Svr=&amp;quot;sasCCW&amp;quot; SvrFile=&amp;quot;/sas/vrdc/users/kow236/files/dua_050019/Vermont_ACO/VT AIPBP D'"</definedName>
    <definedName name="_AMO_ContentDefinition_389096776.7" hidden="1">"'evelopment/PlanB/Data/aipbprpt/MonitoringReport/tab1_stats.sas7bdat&amp;quot; FilterDS=&amp;quot;&amp;amp;lt;?xml version=&amp;amp;quot;1.0&amp;amp;quot; encoding=&amp;amp;quot;utf-16&amp;amp;quot;?&amp;amp;gt;&amp;amp;lt;FilterTree&amp;amp;gt;&amp;amp;lt;TreeRoot /&amp;amp;gt;&amp;amp;lt;/FilterTree&amp;a'"</definedName>
    <definedName name="_AMO_ContentDefinition_389096776.8" hidden="1">"'mp;gt;&amp;quot; ColSelFlg=&amp;quot;0&amp;quot; DNA=&amp;quot;&amp;amp;lt;DNA&amp;amp;gt;&amp;amp;#xD;&amp;amp;#xA;  &amp;amp;lt;Type&amp;amp;gt;LocalFile&amp;amp;lt;/Type&amp;amp;gt;&amp;amp;#xD;&amp;amp;#xA;  &amp;amp;lt;Name&amp;amp;gt;81c8bbb92d244a12bad09ab03248bdf7.sas7bdat&amp;amp;lt;/Name&amp;amp;gt;&amp;amp;#xD;&amp;amp'"</definedName>
    <definedName name="_AMO_ContentDefinition_389096776.9" hidden="1">"';#xA;  &amp;amp;lt;Version&amp;amp;gt;1&amp;amp;lt;/Version&amp;amp;gt;&amp;amp;#xD;&amp;amp;#xA;  &amp;amp;lt;Assembly /&amp;amp;gt;&amp;amp;#xD;&amp;amp;#xA;  &amp;amp;lt;Factory /&amp;amp;gt;&amp;amp;#xD;&amp;amp;#xA;  &amp;amp;lt;ParentName&amp;amp;gt;pqxijx2p.xfp&amp;amp;lt;/ParentName&amp;amp;gt;&amp;amp;#xD;&amp;amp;#xA;  '"</definedName>
    <definedName name="_AMO_ContentDefinition_487264780" hidden="1">"'Partitions:14'"</definedName>
    <definedName name="_AMO_ContentDefinition_487264780.0" hidden="1">"'&lt;ContentDefinition name=""sasCCW:/sas/vrdc/users/kow236/files/dua_050019/Vermont_ACO/VT AIPBP Development/PlanB/Data/aipbprpt/MonitoringReport/tab6_cos_sum.sas7bdat"" rsid=""487264780"" type=""DataSet"" format=""ReportXml"" imgfmt=""ActiveX"" created'"</definedName>
    <definedName name="_AMO_ContentDefinition_487264780.1" hidden="1">"'=""06/12/2019 12:42:38"" modifed=""06/20/2019 09:06:53"" user=""Katherine Owen"" apply=""False"" css=""D:\Program Files\SASHome\SASAddinforMicrosoftOffice\7.1\Styles\AMODefault.css"" range=""sasCCW__sas_vrdc_users_kow236_files_dua_050019_Vermont_ACO_V'"</definedName>
    <definedName name="_AMO_ContentDefinition_487264780.10" hidden="1">"';#xA;  &amp;amp;lt;Delimiter&amp;amp;gt;\&amp;amp;lt;/Delimiter&amp;amp;gt;&amp;amp;#xD;&amp;amp;#xA;  &amp;amp;lt;FullPath&amp;amp;gt;C:\Users\KOW236\AppData\Local\Temp\3\pqxijx2p.xfp\fb9ae51b7b884e0ea4d1a185bf6a44eb.sas7bdat&amp;amp;lt;/FullPath&amp;amp;gt;&amp;amp;#xD;&amp;amp;#xA;  &amp;amp;lt;Rela'"</definedName>
    <definedName name="_AMO_ContentDefinition_487264780.11" hidden="1">"'tivePath&amp;amp;gt;C:\Users\KOW236\AppData\Local\Temp\3\pqxijx2p.xfp\fb9ae51b7b884e0ea4d1a185bf6a44eb.sas7bdat&amp;amp;lt;/RelativePath&amp;amp;gt;&amp;amp;#xD;&amp;amp;#xA;&amp;amp;lt;/DNA&amp;amp;gt;&amp;quot; Name=&amp;quot;C:\Users\KOW236\AppData\Local\Temp\3\pqxijx2p.xfp\fb9ae51b7'"</definedName>
    <definedName name="_AMO_ContentDefinition_487264780.12" hidden="1">"'b884e0ea4d1a185bf6a44eb.sas7bdat&amp;quot; /&amp;gt;"" /&gt;_x000D_
  &lt;param n=""ExcelTableColumnCount"" v=""8"" /&gt;_x000D_
  &lt;param n=""ExcelTableRowCount"" v=""12"" /&gt;_x000D_
  &lt;param n=""DataRowCount"" v=""12"" /&gt;_x000D_
  &lt;param n=""DataColCount"" v=""7"" /&gt;_x000D_
  &lt;param n=""ObsColu'"</definedName>
    <definedName name="_AMO_ContentDefinition_487264780.13" hidden="1">"'mn"" v=""true"" /&gt;_x000D_
  &lt;param n=""ExcelFormattingHash"" v=""664667454"" /&gt;_x000D_
  &lt;param n=""ExcelFormatting"" v=""Automatic"" /&gt;_x000D_
  &lt;ExcelXMLOptions AdjColWidths=""True"" RowOpt=""InsertCells"" ColOpt=""InsertCells"" /&gt;_x000D_
&lt;/ContentDefinition&gt;'"</definedName>
    <definedName name="_AMO_ContentDefinition_487264780.2" hidden="1">"'T_AIPBP_Development_PlanB_Data_aipbprpt_MonitoringReport_tab6_cos_sum_sas7bdat"" auto=""False"" xTime=""00:00:00.0078128"" rTime=""00:00:00.1777412"" bgnew=""False"" nFmt=""False"" grphSet=""True"" imgY=""0"" imgX=""0"" redirect=""False""&gt;_x000D_
  &lt;files /'"</definedName>
    <definedName name="_AMO_ContentDefinition_487264780.3" hidden="1">"'&gt;_x000D_
  &lt;parents /&gt;_x000D_
  &lt;children /&gt;_x000D_
  &lt;param n=""AMO_Version"" v=""7.1"" /&gt;_x000D_
  &lt;param n=""DisplayName"" v=""sasCCW:/sas/vrdc/users/kow236/files/dua_050019/Vermont_ACO/VT AIPBP Development/PlanB/Data/aipbprpt/MonitoringReport/tab6_cos_sum.sas7bdat"" /&gt;_x000D_
'"</definedName>
    <definedName name="_AMO_ContentDefinition_487264780.4" hidden="1">"'  &lt;param n=""DisplayType"" v=""Data Set"" /&gt;_x000D_
  &lt;param n=""DataSourceType"" v=""SAS DATASET"" /&gt;_x000D_
  &lt;param n=""SASFilter"" v="""" /&gt;_x000D_
  &lt;param n=""MoreSheetsForRows"" v=""True"" /&gt;_x000D_
  &lt;param n=""PageSize"" v=""200000"" /&gt;_x000D_
  &lt;param n=""ShowRowNumbe'"</definedName>
    <definedName name="_AMO_ContentDefinition_487264780.5" hidden="1">"'rs"" v=""True"" /&gt;_x000D_
  &lt;param n=""ShowInfoInSheet"" v=""False"" /&gt;_x000D_
  &lt;param n=""CredKey"" v=""C:\Users\KOW236\AppData\Local\Temp\3\pqxijx2p.xfp\fb9ae51b7b884e0ea4d1a185bf6a44eb.sas7bdat"" /&gt;_x000D_
  &lt;param n=""ClassName"" v=""SAS.OfficeAddin.DataViewItem""'"</definedName>
    <definedName name="_AMO_ContentDefinition_487264780.6" hidden="1">"' /&gt;_x000D_
  &lt;param n=""ServerName"" v=""sasCCW"" /&gt;_x000D_
  &lt;param n=""DataSource"" v=""&amp;lt;SasDataSource Version=&amp;quot;4.2&amp;quot; Type=&amp;quot;SAS.Servers.Dataset&amp;quot; Svr=&amp;quot;sasCCW&amp;quot; SvrFile=&amp;quot;/sas/vrdc/users/kow236/files/dua_050019/Vermont_ACO/VT AI'"</definedName>
    <definedName name="_AMO_ContentDefinition_487264780.7" hidden="1">"'PBP Development/PlanB/Data/aipbprpt/MonitoringReport/tab6_cos_sum.sas7bdat&amp;quot; FilterDS=&amp;quot;&amp;amp;lt;?xml version=&amp;amp;quot;1.0&amp;amp;quot; encoding=&amp;amp;quot;utf-16&amp;amp;quot;?&amp;amp;gt;&amp;amp;lt;FilterTree&amp;amp;gt;&amp;amp;lt;TreeRoot /&amp;amp;gt;&amp;amp;lt;/Filte'"</definedName>
    <definedName name="_AMO_ContentDefinition_487264780.8" hidden="1">"'rTree&amp;amp;gt;&amp;quot; ColSelFlg=&amp;quot;0&amp;quot; DNA=&amp;quot;&amp;amp;lt;DNA&amp;amp;gt;&amp;amp;#xD;&amp;amp;#xA;  &amp;amp;lt;Type&amp;amp;gt;LocalFile&amp;amp;lt;/Type&amp;amp;gt;&amp;amp;#xD;&amp;amp;#xA;  &amp;amp;lt;Name&amp;amp;gt;fb9ae51b7b884e0ea4d1a185bf6a44eb.sas7bdat&amp;amp;lt;/Name&amp;amp;gt;&amp;amp;#'"</definedName>
    <definedName name="_AMO_ContentDefinition_487264780.9" hidden="1">"'xD;&amp;amp;#xA;  &amp;amp;lt;Version&amp;amp;gt;1&amp;amp;lt;/Version&amp;amp;gt;&amp;amp;#xD;&amp;amp;#xA;  &amp;amp;lt;Assembly /&amp;amp;gt;&amp;amp;#xD;&amp;amp;#xA;  &amp;amp;lt;Factory /&amp;amp;gt;&amp;amp;#xD;&amp;amp;#xA;  &amp;amp;lt;ParentName&amp;amp;gt;pqxijx2p.xfp&amp;amp;lt;/ParentName&amp;amp;gt;&amp;amp;#xD;&amp;amp'"</definedName>
    <definedName name="_AMO_ContentDefinition_637468743" hidden="1">"'Partitions:14'"</definedName>
    <definedName name="_AMO_ContentDefinition_637468743.0" hidden="1">"'&lt;ContentDefinition name=""sasCCW:/sas/vrdc/users/kow236/files/dua_050019/Vermont_ACO/VT AIPBP Development/PlanB/Data/aipbprpt/MonitoringReport/tab9_pbp_lag.sas7bdat"" rsid=""637468743"" type=""DataSet"" format=""ReportXml"" imgfmt=""ActiveX"" created'"</definedName>
    <definedName name="_AMO_ContentDefinition_637468743.1" hidden="1">"'=""06/12/2019 13:34:04"" modifed=""06/20/2019 08:44:25"" user=""Katherine Owen"" apply=""False"" css=""D:\Program Files\SASHome\SASAddinforMicrosoftOffice\7.1\Styles\AMODefault.css"" range=""sasCCW__sas_vrdc_users_kow236_files_dua_050019_Vermont_ACO_V'"</definedName>
    <definedName name="_AMO_ContentDefinition_637468743.10" hidden="1">"';#xA;  &amp;amp;lt;Delimiter&amp;amp;gt;\&amp;amp;lt;/Delimiter&amp;amp;gt;&amp;amp;#xD;&amp;amp;#xA;  &amp;amp;lt;FullPath&amp;amp;gt;C:\Users\KOW236\AppData\Local\Temp\3\pqxijx2p.xfp\d25a8a4907d54b6aa1fa3ffe005402aa.sas7bdat&amp;amp;lt;/FullPath&amp;amp;gt;&amp;amp;#xD;&amp;amp;#xA;  &amp;amp;lt;Rela'"</definedName>
    <definedName name="_AMO_ContentDefinition_637468743.11" hidden="1">"'tivePath&amp;amp;gt;C:\Users\KOW236\AppData\Local\Temp\3\pqxijx2p.xfp\d25a8a4907d54b6aa1fa3ffe005402aa.sas7bdat&amp;amp;lt;/RelativePath&amp;amp;gt;&amp;amp;#xD;&amp;amp;#xA;&amp;amp;lt;/DNA&amp;amp;gt;&amp;quot; Name=&amp;quot;C:\Users\KOW236\AppData\Local\Temp\3\pqxijx2p.xfp\d25a8a490'"</definedName>
    <definedName name="_AMO_ContentDefinition_637468743.12" hidden="1">"'7d54b6aa1fa3ffe005402aa.sas7bdat&amp;quot; /&amp;gt;"" /&gt;_x000D_
  &lt;param n=""ExcelTableColumnCount"" v=""8"" /&gt;_x000D_
  &lt;param n=""ExcelTableRowCount"" v=""5"" /&gt;_x000D_
  &lt;param n=""DataRowCount"" v=""5"" /&gt;_x000D_
  &lt;param n=""DataColCount"" v=""7"" /&gt;_x000D_
  &lt;param n=""ObsColumn'"</definedName>
    <definedName name="_AMO_ContentDefinition_637468743.13" hidden="1">"'"" v=""true"" /&gt;_x000D_
  &lt;param n=""ExcelFormattingHash"" v=""404837971"" /&gt;_x000D_
  &lt;param n=""ExcelFormatting"" v=""Automatic"" /&gt;_x000D_
  &lt;ExcelXMLOptions AdjColWidths=""True"" RowOpt=""InsertCells"" ColOpt=""InsertCells"" /&gt;_x000D_
&lt;/ContentDefinition&gt;'"</definedName>
    <definedName name="_AMO_ContentDefinition_637468743.2" hidden="1">"'T_AIPBP_Development_PlanB_Data_aipbprpt_MonitoringReport_tab9_pbp_lag_sas7bdat"" auto=""False"" xTime=""00:00:00.0195320"" rTime=""00:00:00.1777412"" bgnew=""False"" nFmt=""False"" grphSet=""True"" imgY=""0"" imgX=""0"" redirect=""False""&gt;_x000D_
  &lt;files /'"</definedName>
    <definedName name="_AMO_ContentDefinition_637468743.3" hidden="1">"'&gt;_x000D_
  &lt;parents /&gt;_x000D_
  &lt;children /&gt;_x000D_
  &lt;param n=""AMO_Version"" v=""7.1"" /&gt;_x000D_
  &lt;param n=""DisplayName"" v=""sasCCW:/sas/vrdc/users/kow236/files/dua_050019/Vermont_ACO/VT AIPBP Development/PlanB/Data/aipbprpt/MonitoringReport/tab9_pbp_lag.sas7bdat"" /&gt;_x000D_
'"</definedName>
    <definedName name="_AMO_ContentDefinition_637468743.4" hidden="1">"'  &lt;param n=""DisplayType"" v=""Data Set"" /&gt;_x000D_
  &lt;param n=""DataSourceType"" v=""SAS DATASET"" /&gt;_x000D_
  &lt;param n=""SASFilter"" v="""" /&gt;_x000D_
  &lt;param n=""MoreSheetsForRows"" v=""True"" /&gt;_x000D_
  &lt;param n=""PageSize"" v=""200000"" /&gt;_x000D_
  &lt;param n=""ShowRowNumbe'"</definedName>
    <definedName name="_AMO_ContentDefinition_637468743.5" hidden="1">"'rs"" v=""True"" /&gt;_x000D_
  &lt;param n=""ShowInfoInSheet"" v=""False"" /&gt;_x000D_
  &lt;param n=""CredKey"" v=""C:\Users\KOW236\AppData\Local\Temp\3\pqxijx2p.xfp\d25a8a4907d54b6aa1fa3ffe005402aa.sas7bdat"" /&gt;_x000D_
  &lt;param n=""ClassName"" v=""SAS.OfficeAddin.DataViewItem""'"</definedName>
    <definedName name="_AMO_ContentDefinition_637468743.6" hidden="1">"' /&gt;_x000D_
  &lt;param n=""ServerName"" v=""sasCCW"" /&gt;_x000D_
  &lt;param n=""DataSource"" v=""&amp;lt;SasDataSource Version=&amp;quot;4.2&amp;quot; Type=&amp;quot;SAS.Servers.Dataset&amp;quot; Svr=&amp;quot;sasCCW&amp;quot; SvrFile=&amp;quot;/sas/vrdc/users/kow236/files/dua_050019/Vermont_ACO/VT AI'"</definedName>
    <definedName name="_AMO_ContentDefinition_637468743.7" hidden="1">"'PBP Development/PlanB/Data/aipbprpt/MonitoringReport/tab9_pbp_lag.sas7bdat&amp;quot; FilterDS=&amp;quot;&amp;amp;lt;?xml version=&amp;amp;quot;1.0&amp;amp;quot; encoding=&amp;amp;quot;utf-16&amp;amp;quot;?&amp;amp;gt;&amp;amp;lt;FilterTree&amp;amp;gt;&amp;amp;lt;TreeRoot /&amp;amp;gt;&amp;amp;lt;/Filte'"</definedName>
    <definedName name="_AMO_ContentDefinition_637468743.8" hidden="1">"'rTree&amp;amp;gt;&amp;quot; ColSelFlg=&amp;quot;0&amp;quot; DNA=&amp;quot;&amp;amp;lt;DNA&amp;amp;gt;&amp;amp;#xD;&amp;amp;#xA;  &amp;amp;lt;Type&amp;amp;gt;LocalFile&amp;amp;lt;/Type&amp;amp;gt;&amp;amp;#xD;&amp;amp;#xA;  &amp;amp;lt;Name&amp;amp;gt;d25a8a4907d54b6aa1fa3ffe005402aa.sas7bdat&amp;amp;lt;/Name&amp;amp;gt;&amp;amp;#'"</definedName>
    <definedName name="_AMO_ContentDefinition_637468743.9" hidden="1">"'xD;&amp;amp;#xA;  &amp;amp;lt;Version&amp;amp;gt;1&amp;amp;lt;/Version&amp;amp;gt;&amp;amp;#xD;&amp;amp;#xA;  &amp;amp;lt;Assembly /&amp;amp;gt;&amp;amp;#xD;&amp;amp;#xA;  &amp;amp;lt;Factory /&amp;amp;gt;&amp;amp;#xD;&amp;amp;#xA;  &amp;amp;lt;ParentName&amp;amp;gt;pqxijx2p.xfp&amp;amp;lt;/ParentName&amp;amp;gt;&amp;amp;#xD;&amp;amp'"</definedName>
    <definedName name="_AMO_ContentDefinition_744166049" hidden="1">"'Partitions:15'"</definedName>
    <definedName name="_AMO_ContentDefinition_744166049.0" hidden="1">"'&lt;ContentDefinition name=""sasCCW:/sas/vrdc/users/kow236/files/dua_050019/Vermont_ACO/VT AIPBP Development/PlanB/Data/aipbprpt/MonitoringReport/tab5_claim_type_aipbp_qtr.sas7bdat"" rsid=""744166049"" type=""DataSet"" format=""ReportXml"" imgfmt=""Acti'"</definedName>
    <definedName name="_AMO_ContentDefinition_744166049.1" hidden="1">"'veX"" created=""06/11/2019 13:55:28"" modifed=""06/20/2019 08:43:15"" user=""Katherine Owen"" apply=""False"" css=""D:\Program Files\SASHome\SASAddinforMicrosoftOffice\7.1\Styles\AMODefault.css"" range=""sasCCW__sas_vrdc_users_kow236_files_dua_050019_'"</definedName>
    <definedName name="_AMO_ContentDefinition_744166049.10" hidden="1">"'gt;pqxijx2p.xfp&amp;amp;lt;/ParentName&amp;amp;gt;&amp;amp;#xD;&amp;amp;#xA;  &amp;amp;lt;Delimiter&amp;amp;gt;\&amp;amp;lt;/Delimiter&amp;amp;gt;&amp;amp;#xD;&amp;amp;#xA;  &amp;amp;lt;FullPath&amp;amp;gt;C:\Users\KOW236\AppData\Local\Temp\3\pqxijx2p.xfp\15349010681e4837b07163ecc38ec99c.sas7bdat&amp;a'"</definedName>
    <definedName name="_AMO_ContentDefinition_744166049.11" hidden="1">"'mp;lt;/FullPath&amp;amp;gt;&amp;amp;#xD;&amp;amp;#xA;  &amp;amp;lt;RelativePath&amp;amp;gt;C:\Users\KOW236\AppData\Local\Temp\3\pqxijx2p.xfp\15349010681e4837b07163ecc38ec99c.sas7bdat&amp;amp;lt;/RelativePath&amp;amp;gt;&amp;amp;#xD;&amp;amp;#xA;&amp;amp;lt;/DNA&amp;amp;gt;&amp;quot; Name=&amp;quot;C:\U'"</definedName>
    <definedName name="_AMO_ContentDefinition_744166049.12" hidden="1">"'sers\KOW236\AppData\Local\Temp\3\pqxijx2p.xfp\15349010681e4837b07163ecc38ec99c.sas7bdat&amp;quot; /&amp;gt;"" /&gt;_x000D_
  &lt;param n=""ExcelTableColumnCount"" v=""7"" /&gt;_x000D_
  &lt;param n=""ExcelTableRowCount"" v=""10"" /&gt;_x000D_
  &lt;param n=""DataRowCount"" v=""10"" /&gt;_x000D_
  &lt;para'"</definedName>
    <definedName name="_AMO_ContentDefinition_744166049.13" hidden="1">"'m n=""DataColCount"" v=""6"" /&gt;_x000D_
  &lt;param n=""ObsColumn"" v=""true"" /&gt;_x000D_
  &lt;param n=""ExcelFormattingHash"" v=""-415992022"" /&gt;_x000D_
  &lt;param n=""ExcelFormatting"" v=""Automatic"" /&gt;_x000D_
  &lt;ExcelXMLOptions AdjColWidths=""True"" RowOpt=""InsertCells"" ColOp'"</definedName>
    <definedName name="_AMO_ContentDefinition_744166049.14" hidden="1">"'t=""InsertCells"" /&gt;_x000D_
&lt;/ContentDefinition&gt;'"</definedName>
    <definedName name="_AMO_ContentDefinition_744166049.2" hidden="1">"'Vermont_ACO_VT_AIPBP_Development_PlanB_Data_aipbprpt_MonitoringReport_tab5_claim_type_aipbp_qtr_sas7bdat"" auto=""False"" xTime=""00:00:00.0019532"" rTime=""00:00:00.1757880"" bgnew=""False"" nFmt=""False"" grphSet=""True"" imgY=""0"" imgX=""0"" red'"</definedName>
    <definedName name="_AMO_ContentDefinition_744166049.3" hidden="1">"'irect=""False""&gt;_x000D_
  &lt;files /&gt;_x000D_
  &lt;parents /&gt;_x000D_
  &lt;children /&gt;_x000D_
  &lt;param n=""AMO_Version"" v=""7.1"" /&gt;_x000D_
  &lt;param n=""DisplayName"" v=""sasCCW:/sas/vrdc/users/kow236/files/dua_050019/Vermont_ACO/VT AIPBP Development/PlanB/Data/aipbprpt/MonitoringReport/'"</definedName>
    <definedName name="_AMO_ContentDefinition_744166049.4" hidden="1">"'tab5_claim_type_aipbp_qtr.sas7bdat"" /&gt;_x000D_
  &lt;param n=""DisplayType"" v=""Data Set"" /&gt;_x000D_
  &lt;param n=""DataSourceType"" v=""SAS DATASET"" /&gt;_x000D_
  &lt;param n=""SASFilter"" v="""" /&gt;_x000D_
  &lt;param n=""MoreSheetsForRows"" v=""True"" /&gt;_x000D_
  &lt;param n=""PageSize"" v='"</definedName>
    <definedName name="_AMO_ContentDefinition_744166049.5" hidden="1">"'""200000"" /&gt;_x000D_
  &lt;param n=""ShowRowNumbers"" v=""True"" /&gt;_x000D_
  &lt;param n=""ShowInfoInSheet"" v=""False"" /&gt;_x000D_
  &lt;param n=""CredKey"" v=""C:\Users\KOW236\AppData\Local\Temp\3\pqxijx2p.xfp\15349010681e4837b07163ecc38ec99c.sas7bdat"" /&gt;_x000D_
  &lt;param n=""Clas'"</definedName>
    <definedName name="_AMO_ContentDefinition_744166049.6" hidden="1">"'sName"" v=""SAS.OfficeAddin.DataViewItem"" /&gt;_x000D_
  &lt;param n=""ServerName"" v=""sasCCW"" /&gt;_x000D_
  &lt;param n=""DataSource"" v=""&amp;lt;SasDataSource Version=&amp;quot;4.2&amp;quot; Type=&amp;quot;SAS.Servers.Dataset&amp;quot; Svr=&amp;quot;sasCCW&amp;quot; SvrFile=&amp;quot;/sas/vrdc/users'"</definedName>
    <definedName name="_AMO_ContentDefinition_744166049.7" hidden="1">"'/kow236/files/dua_050019/Vermont_ACO/VT AIPBP Development/PlanB/Data/aipbprpt/MonitoringReport/tab5_claim_type_aipbp_qtr.sas7bdat&amp;quot; FilterDS=&amp;quot;&amp;amp;lt;?xml version=&amp;amp;quot;1.0&amp;amp;quot; encoding=&amp;amp;quot;utf-16&amp;amp;quot;?&amp;amp;gt;&amp;amp;lt;Fil'"</definedName>
    <definedName name="_AMO_ContentDefinition_744166049.8" hidden="1">"'terTree&amp;amp;gt;&amp;amp;lt;TreeRoot /&amp;amp;gt;&amp;amp;lt;/FilterTree&amp;amp;gt;&amp;quot; ColSelFlg=&amp;quot;0&amp;quot; DNA=&amp;quot;&amp;amp;lt;DNA&amp;amp;gt;&amp;amp;#xD;&amp;amp;#xA;  &amp;amp;lt;Type&amp;amp;gt;LocalFile&amp;amp;lt;/Type&amp;amp;gt;&amp;amp;#xD;&amp;amp;#xA;  &amp;amp;lt;Name&amp;amp;gt;15349010681e4'"</definedName>
    <definedName name="_AMO_ContentDefinition_744166049.9" hidden="1">"'837b07163ecc38ec99c.sas7bdat&amp;amp;lt;/Name&amp;amp;gt;&amp;amp;#xD;&amp;amp;#xA;  &amp;amp;lt;Version&amp;amp;gt;1&amp;amp;lt;/Version&amp;amp;gt;&amp;amp;#xD;&amp;amp;#xA;  &amp;amp;lt;Assembly /&amp;amp;gt;&amp;amp;#xD;&amp;amp;#xA;  &amp;amp;lt;Factory /&amp;amp;gt;&amp;amp;#xD;&amp;amp;#xA;  &amp;amp;lt;ParentName&amp;amp;'"</definedName>
    <definedName name="_AMO_ContentDefinition_759497851" hidden="1">"'Partitions:15'"</definedName>
    <definedName name="_AMO_ContentDefinition_759497851.0" hidden="1">"'&lt;ContentDefinition name=""sasCCW:/sas/vrdc/users/kow236/files/dua_050019/Vermont_ACO/VT AIPBP Development/PlanB/Data/aipbprpt/MonitoringReport/tab4_absumbymqy_wide.sas7bdat"" rsid=""759497851"" type=""DataSet"" format=""ReportXml"" imgfmt=""ActiveX""'"</definedName>
    <definedName name="_AMO_ContentDefinition_759497851.1" hidden="1">"' created=""06/19/2019 13:40:39"" modifed=""06/20/2019 09:07:50"" user=""Katherine Owen"" apply=""False"" css=""D:\Program Files\SASHome\SASAddinforMicrosoftOffice\7.1\Styles\AMODefault.css"" range=""sasCCW__sas_vrdc_users_kow236_files_dua_050019_Vermo'"</definedName>
    <definedName name="_AMO_ContentDefinition_759497851.10" hidden="1">"'ParentName&amp;amp;gt;&amp;amp;#xD;&amp;amp;#xA;  &amp;amp;lt;Delimiter&amp;amp;gt;\&amp;amp;lt;/Delimiter&amp;amp;gt;&amp;amp;#xD;&amp;amp;#xA;  &amp;amp;lt;FullPath&amp;amp;gt;C:\Users\KOW236\AppData\Local\Temp\3\pqxijx2p.xfp\334d7e0afddb47ae992526f6adf52daf.sas7bdat&amp;amp;lt;/FullPath&amp;amp;gt;&amp;'"</definedName>
    <definedName name="_AMO_ContentDefinition_759497851.11" hidden="1">"'amp;#xD;&amp;amp;#xA;  &amp;amp;lt;RelativePath&amp;amp;gt;C:\Users\KOW236\AppData\Local\Temp\3\pqxijx2p.xfp\334d7e0afddb47ae992526f6adf52daf.sas7bdat&amp;amp;lt;/RelativePath&amp;amp;gt;&amp;amp;#xD;&amp;amp;#xA;&amp;amp;lt;/DNA&amp;amp;gt;&amp;quot; Name=&amp;quot;C:\Users\KOW236\AppData\Loca'"</definedName>
    <definedName name="_AMO_ContentDefinition_759497851.12" hidden="1">"'l\Temp\3\pqxijx2p.xfp\334d7e0afddb47ae992526f6adf52daf.sas7bdat&amp;quot; /&amp;gt;"" /&gt;_x000D_
  &lt;param n=""ExcelTableColumnCount"" v=""8"" /&gt;_x000D_
  &lt;param n=""ExcelTableRowCount"" v=""144"" /&gt;_x000D_
  &lt;param n=""DataRowCount"" v=""144"" /&gt;_x000D_
  &lt;param n=""DataColCount"" '"</definedName>
    <definedName name="_AMO_ContentDefinition_759497851.13" hidden="1">"'v=""7"" /&gt;_x000D_
  &lt;param n=""ObsColumn"" v=""true"" /&gt;_x000D_
  &lt;param n=""ExcelFormattingHash"" v=""973921323"" /&gt;_x000D_
  &lt;param n=""ExcelFormatting"" v=""Automatic"" /&gt;_x000D_
  &lt;ExcelXMLOptions AdjColWidths=""True"" RowOpt=""InsertCells"" ColOpt=""InsertCells"" /&gt;_x000D_
'"</definedName>
    <definedName name="_AMO_ContentDefinition_759497851.14" hidden="1">"'&lt;/ContentDefinition&gt;'"</definedName>
    <definedName name="_AMO_ContentDefinition_759497851.2" hidden="1">"'nt_ACO_VT_AIPBP_Development_PlanB_Data_aipbprpt_MonitoringReport_tab4_absumbymqy_wide_sas7bdat"" auto=""False"" xTime=""00:00:00.0019532"" rTime=""00:00:00.1914136"" bgnew=""False"" nFmt=""False"" grphSet=""True"" imgY=""0"" imgX=""0"" redirect=""Fal'"</definedName>
    <definedName name="_AMO_ContentDefinition_759497851.3" hidden="1">"'se""&gt;_x000D_
  &lt;files /&gt;_x000D_
  &lt;parents /&gt;_x000D_
  &lt;children /&gt;_x000D_
  &lt;param n=""AMO_Version"" v=""7.1"" /&gt;_x000D_
  &lt;param n=""DisplayName"" v=""sasCCW:/sas/vrdc/users/kow236/files/dua_050019/Vermont_ACO/VT AIPBP Development/PlanB/Data/aipbprpt/MonitoringReport/tab4_absumb'"</definedName>
    <definedName name="_AMO_ContentDefinition_759497851.4" hidden="1">"'ymqy_wide.sas7bdat"" /&gt;_x000D_
  &lt;param n=""DisplayType"" v=""Data Set"" /&gt;_x000D_
  &lt;param n=""DataSourceType"" v=""SAS DATASET"" /&gt;_x000D_
  &lt;param n=""SASFilter"" v="""" /&gt;_x000D_
  &lt;param n=""MoreSheetsForRows"" v=""True"" /&gt;_x000D_
  &lt;param n=""PageSize"" v=""200000"" /&gt;_x000D_
  '"</definedName>
    <definedName name="_AMO_ContentDefinition_759497851.5" hidden="1">"'&lt;param n=""ShowRowNumbers"" v=""True"" /&gt;_x000D_
  &lt;param n=""ShowInfoInSheet"" v=""False"" /&gt;_x000D_
  &lt;param n=""CredKey"" v=""C:\Users\KOW236\AppData\Local\Temp\3\pqxijx2p.xfp\334d7e0afddb47ae992526f6adf52daf.sas7bdat"" /&gt;_x000D_
  &lt;param n=""ClassName"" v=""SAS.Off'"</definedName>
    <definedName name="_AMO_ContentDefinition_759497851.6" hidden="1">"'iceAddin.DataViewItem"" /&gt;_x000D_
  &lt;param n=""ServerName"" v=""sasCCW"" /&gt;_x000D_
  &lt;param n=""DataSource"" v=""&amp;lt;SasDataSource Version=&amp;quot;4.2&amp;quot; Type=&amp;quot;SAS.Servers.Dataset&amp;quot; Svr=&amp;quot;sasCCW&amp;quot; SvrFile=&amp;quot;/sas/vrdc/users/kow236/files/dua_0'"</definedName>
    <definedName name="_AMO_ContentDefinition_759497851.7" hidden="1">"'50019/Vermont_ACO/VT AIPBP Development/PlanB/Data/aipbprpt/MonitoringReport/tab4_absumbymqy_wide.sas7bdat&amp;quot; FilterDS=&amp;quot;&amp;amp;lt;?xml version=&amp;amp;quot;1.0&amp;amp;quot; encoding=&amp;amp;quot;utf-16&amp;amp;quot;?&amp;amp;gt;&amp;amp;lt;FilterTree&amp;amp;gt;&amp;amp;lt;T'"</definedName>
    <definedName name="_AMO_ContentDefinition_759497851.8" hidden="1">"'reeRoot /&amp;amp;gt;&amp;amp;lt;/FilterTree&amp;amp;gt;&amp;quot; ColSelFlg=&amp;quot;0&amp;quot; DNA=&amp;quot;&amp;amp;lt;DNA&amp;amp;gt;&amp;amp;#xD;&amp;amp;#xA;  &amp;amp;lt;Type&amp;amp;gt;LocalFile&amp;amp;lt;/Type&amp;amp;gt;&amp;amp;#xD;&amp;amp;#xA;  &amp;amp;lt;Name&amp;amp;gt;334d7e0afddb47ae992526f6adf52daf.sas7'"</definedName>
    <definedName name="_AMO_ContentDefinition_759497851.9" hidden="1">"'bdat&amp;amp;lt;/Name&amp;amp;gt;&amp;amp;#xD;&amp;amp;#xA;  &amp;amp;lt;Version&amp;amp;gt;1&amp;amp;lt;/Version&amp;amp;gt;&amp;amp;#xD;&amp;amp;#xA;  &amp;amp;lt;Assembly /&amp;amp;gt;&amp;amp;#xD;&amp;amp;#xA;  &amp;amp;lt;Factory /&amp;amp;gt;&amp;amp;#xD;&amp;amp;#xA;  &amp;amp;lt;ParentName&amp;amp;gt;pqxijx2p.xfp&amp;amp;lt;/'"</definedName>
    <definedName name="_AMO_ContentDefinition_973596276" hidden="1">"'Partitions:14'"</definedName>
    <definedName name="_AMO_ContentDefinition_973596276.0" hidden="1">"'&lt;ContentDefinition name=""sasCCW:/sas/vrdc/users/kow236/files/dua_050019/Vermont_ACO/VT AIPBP Development/PlanB/Data/aipbprpt/MonitoringReport/tab8_claim_lag.sas7bdat"" rsid=""973596276"" type=""DataSet"" format=""ReportXml"" imgfmt=""ActiveX"" creat'"</definedName>
    <definedName name="_AMO_ContentDefinition_973596276.1" hidden="1">"'ed=""06/12/2019 12:50:20"" modifed=""06/20/2019 08:56:28"" user=""Katherine Owen"" apply=""False"" css=""D:\Program Files\SASHome\SASAddinforMicrosoftOffice\7.1\Styles\AMODefault.css"" range=""sasCCW__sas_vrdc_users_kow236_files_dua_050019_Vermont_ACO'"</definedName>
    <definedName name="_AMO_ContentDefinition_973596276.10" hidden="1">"'p;#xD;&amp;amp;#xA;  &amp;amp;lt;Delimiter&amp;amp;gt;\&amp;amp;lt;/Delimiter&amp;amp;gt;&amp;amp;#xD;&amp;amp;#xA;  &amp;amp;lt;FullPath&amp;amp;gt;C:\Users\KOW236\AppData\Local\Temp\3\pqxijx2p.xfp\09251802a60d43ccafc7ed4524d7a1a2.sas7bdat&amp;amp;lt;/FullPath&amp;amp;gt;&amp;amp;#xD;&amp;amp;#xA;  &amp;a'"</definedName>
    <definedName name="_AMO_ContentDefinition_973596276.11" hidden="1">"'mp;lt;RelativePath&amp;amp;gt;C:\Users\KOW236\AppData\Local\Temp\3\pqxijx2p.xfp\09251802a60d43ccafc7ed4524d7a1a2.sas7bdat&amp;amp;lt;/RelativePath&amp;amp;gt;&amp;amp;#xD;&amp;amp;#xA;&amp;amp;lt;/DNA&amp;amp;gt;&amp;quot; Name=&amp;quot;C:\Users\KOW236\AppData\Local\Temp\3\pqxijx2p.xfp'"</definedName>
    <definedName name="_AMO_ContentDefinition_973596276.12" hidden="1">"'\09251802a60d43ccafc7ed4524d7a1a2.sas7bdat&amp;quot; /&amp;gt;"" /&gt;_x000D_
  &lt;param n=""ExcelTableColumnCount"" v=""8"" /&gt;_x000D_
  &lt;param n=""ExcelTableRowCount"" v=""5"" /&gt;_x000D_
  &lt;param n=""DataRowCount"" v=""5"" /&gt;_x000D_
  &lt;param n=""DataColCount"" v=""7"" /&gt;_x000D_
  &lt;param n='"</definedName>
    <definedName name="_AMO_ContentDefinition_973596276.13" hidden="1">"'""ObsColumn"" v=""true"" /&gt;_x000D_
  &lt;param n=""ExcelFormattingHash"" v=""404837971"" /&gt;_x000D_
  &lt;param n=""ExcelFormatting"" v=""Automatic"" /&gt;_x000D_
  &lt;ExcelXMLOptions AdjColWidths=""True"" RowOpt=""InsertCells"" ColOpt=""InsertCells"" /&gt;_x000D_
&lt;/ContentDefinition&gt;'"</definedName>
    <definedName name="_AMO_ContentDefinition_973596276.2" hidden="1">"'_VT_AIPBP_Development_PlanB_Data_aipbprpt_MonitoringReport_tab8_claim_lag_sas7bdat"" auto=""False"" xTime=""00:00:00.0019532"" rTime=""00:00:00.1757880"" bgnew=""False"" nFmt=""False"" grphSet=""True"" imgY=""0"" imgX=""0"" redirect=""False""&gt;_x000D_
  &lt;fil'"</definedName>
    <definedName name="_AMO_ContentDefinition_973596276.3" hidden="1">"'es /&gt;_x000D_
  &lt;parents /&gt;_x000D_
  &lt;children /&gt;_x000D_
  &lt;param n=""AMO_Version"" v=""7.1"" /&gt;_x000D_
  &lt;param n=""DisplayName"" v=""sasCCW:/sas/vrdc/users/kow236/files/dua_050019/Vermont_ACO/VT AIPBP Development/PlanB/Data/aipbprpt/MonitoringReport/tab8_claim_lag.sas7bdat'"</definedName>
    <definedName name="_AMO_ContentDefinition_973596276.4" hidden="1">"'"" /&gt;_x000D_
  &lt;param n=""DisplayType"" v=""Data Set"" /&gt;_x000D_
  &lt;param n=""DataSourceType"" v=""SAS DATASET"" /&gt;_x000D_
  &lt;param n=""SASFilter"" v="""" /&gt;_x000D_
  &lt;param n=""MoreSheetsForRows"" v=""True"" /&gt;_x000D_
  &lt;param n=""PageSize"" v=""200000"" /&gt;_x000D_
  &lt;param n=""ShowR'"</definedName>
    <definedName name="_AMO_ContentDefinition_973596276.5" hidden="1">"'owNumbers"" v=""True"" /&gt;_x000D_
  &lt;param n=""ShowInfoInSheet"" v=""False"" /&gt;_x000D_
  &lt;param n=""CredKey"" v=""C:\Users\KOW236\AppData\Local\Temp\3\pqxijx2p.xfp\09251802a60d43ccafc7ed4524d7a1a2.sas7bdat"" /&gt;_x000D_
  &lt;param n=""ClassName"" v=""SAS.OfficeAddin.DataVi'"</definedName>
    <definedName name="_AMO_ContentDefinition_973596276.6" hidden="1">"'ewItem"" /&gt;_x000D_
  &lt;param n=""ServerName"" v=""sasCCW"" /&gt;_x000D_
  &lt;param n=""DataSource"" v=""&amp;lt;SasDataSource Version=&amp;quot;4.2&amp;quot; Type=&amp;quot;SAS.Servers.Dataset&amp;quot; Svr=&amp;quot;sasCCW&amp;quot; SvrFile=&amp;quot;/sas/vrdc/users/kow236/files/dua_050019/Vermont_A'"</definedName>
    <definedName name="_AMO_ContentDefinition_973596276.7" hidden="1">"'CO/VT AIPBP Development/PlanB/Data/aipbprpt/MonitoringReport/tab8_claim_lag.sas7bdat&amp;quot; FilterDS=&amp;quot;&amp;amp;lt;?xml version=&amp;amp;quot;1.0&amp;amp;quot; encoding=&amp;amp;quot;utf-16&amp;amp;quot;?&amp;amp;gt;&amp;amp;lt;FilterTree&amp;amp;gt;&amp;amp;lt;TreeRoot /&amp;amp;gt;&amp;amp'"</definedName>
    <definedName name="_AMO_ContentDefinition_973596276.8" hidden="1">"';lt;/FilterTree&amp;amp;gt;&amp;quot; ColSelFlg=&amp;quot;0&amp;quot; DNA=&amp;quot;&amp;amp;lt;DNA&amp;amp;gt;&amp;amp;#xD;&amp;amp;#xA;  &amp;amp;lt;Type&amp;amp;gt;LocalFile&amp;amp;lt;/Type&amp;amp;gt;&amp;amp;#xD;&amp;amp;#xA;  &amp;amp;lt;Name&amp;amp;gt;09251802a60d43ccafc7ed4524d7a1a2.sas7bdat&amp;amp;lt;/Name&amp;amp'"</definedName>
    <definedName name="_AMO_ContentDefinition_973596276.9" hidden="1">"';gt;&amp;amp;#xD;&amp;amp;#xA;  &amp;amp;lt;Version&amp;amp;gt;1&amp;amp;lt;/Version&amp;amp;gt;&amp;amp;#xD;&amp;amp;#xA;  &amp;amp;lt;Assembly /&amp;amp;gt;&amp;amp;#xD;&amp;amp;#xA;  &amp;amp;lt;Factory /&amp;amp;gt;&amp;amp;#xD;&amp;amp;#xA;  &amp;amp;lt;ParentName&amp;amp;gt;pqxijx2p.xfp&amp;amp;lt;/ParentName&amp;amp;gt;&amp;am'"</definedName>
    <definedName name="_AMO_ContentDefinition_990421490" hidden="1">"'Partitions:14'"</definedName>
    <definedName name="_AMO_ContentDefinition_990421490.0" hidden="1">"'&lt;ContentDefinition name=""sasCCW:/sas/vrdc/users/kow236/files/dua_050019/Vermont_ACO/VT AIPBP Development/PlanB/Data/aipbprpt/MonitoringReport/tab10_ineligbenes.sas7bdat"" rsid=""990421490"" type=""DataSet"" format=""ReportXml"" imgfmt=""ActiveX"" cr'"</definedName>
    <definedName name="_AMO_ContentDefinition_990421490.1" hidden="1">"'eated=""06/10/2019 14:01:20"" modifed=""06/20/2019 08:42:41"" user=""Katherine Owen"" apply=""False"" css=""D:\Program Files\SASHome\SASAddinforMicrosoftOffice\7.1\Styles\AMODefault.css"" range=""sasCCW__sas_vrdc_users_kow236_fi_2"" auto=""False"" xT'"</definedName>
    <definedName name="_AMO_ContentDefinition_990421490.10" hidden="1">"'FullPath&amp;amp;gt;C:\Users\KOW236\AppData\Local\Temp\3\pqxijx2p.xfp\c0c7f672b10d4246ba6859d6b62e249a.sas7bdat&amp;amp;lt;/FullPath&amp;amp;gt;&amp;amp;#xD;&amp;amp;#xA;  &amp;amp;lt;RelativePath&amp;amp;gt;C:\Users\KOW236\AppData\Local\Temp\3\pqxijx2p.xfp\c0c7f672b10d4246ba685'"</definedName>
    <definedName name="_AMO_ContentDefinition_990421490.11" hidden="1">"'9d6b62e249a.sas7bdat&amp;amp;lt;/RelativePath&amp;amp;gt;&amp;amp;#xD;&amp;amp;#xA;&amp;amp;lt;/DNA&amp;amp;gt;&amp;quot; Name=&amp;quot;C:\Users\KOW236\AppData\Local\Temp\3\pqxijx2p.xfp\c0c7f672b10d4246ba6859d6b62e249a.sas7bdat&amp;quot; /&amp;gt;"" /&gt;_x000D_
  &lt;param n=""ExcelTableColumnCount""'"</definedName>
    <definedName name="_AMO_ContentDefinition_990421490.12" hidden="1">"' v=""12"" /&gt;_x000D_
  &lt;param n=""ExcelTableRowCount"" v=""1"" /&gt;_x000D_
  &lt;param n=""DataRowCount"" v=""1"" /&gt;_x000D_
  &lt;param n=""DataColCount"" v=""11"" /&gt;_x000D_
  &lt;param n=""ObsColumn"" v=""true"" /&gt;_x000D_
  &lt;param n=""ExcelFormattingHash"" v=""1882366330"" /&gt;_x000D_
  &lt;param n='"</definedName>
    <definedName name="_AMO_ContentDefinition_990421490.13" hidden="1">"'""ExcelFormatting"" v=""Automatic"" /&gt;_x000D_
  &lt;ExcelXMLOptions AdjColWidths=""True"" RowOpt=""InsertCells"" ColOpt=""InsertCells"" /&gt;_x000D_
&lt;/ContentDefinition&gt;'"</definedName>
    <definedName name="_AMO_ContentDefinition_990421490.2" hidden="1">"'ime=""00:00:00.0039064"" rTime=""00:00:00.1796944"" bgnew=""False"" nFmt=""False"" grphSet=""True"" imgY=""0"" imgX=""0"" redirect=""False""&gt;_x000D_
  &lt;files /&gt;_x000D_
  &lt;parents /&gt;_x000D_
  &lt;children /&gt;_x000D_
  &lt;param n=""AMO_Version"" v=""7.1"" /&gt;_x000D_
  &lt;param n=""DisplayN'"</definedName>
    <definedName name="_AMO_ContentDefinition_990421490.3" hidden="1">"'ame"" v=""sasCCW:/sas/vrdc/users/kow236/files/dua_050019/Vermont_ACO/VT AIPBP Development/PlanB/Data/aipbprpt/MonitoringReport/tab10_ineligbenes.sas7bdat"" /&gt;_x000D_
  &lt;param n=""DisplayType"" v=""Data Set"" /&gt;_x000D_
  &lt;param n=""DataSourceType"" v=""SAS DATASE'"</definedName>
    <definedName name="_AMO_ContentDefinition_990421490.4" hidden="1">"'T"" /&gt;_x000D_
  &lt;param n=""SASFilter"" v="""" /&gt;_x000D_
  &lt;param n=""MoreSheetsForRows"" v=""True"" /&gt;_x000D_
  &lt;param n=""PageSize"" v=""200000"" /&gt;_x000D_
  &lt;param n=""ShowRowNumbers"" v=""True"" /&gt;_x000D_
  &lt;param n=""ShowInfoInSheet"" v=""False"" /&gt;_x000D_
  &lt;param n=""CredKey"" v='"</definedName>
    <definedName name="_AMO_ContentDefinition_990421490.5" hidden="1">"'""C:\Users\KOW236\AppData\Local\Temp\3\pqxijx2p.xfp\c0c7f672b10d4246ba6859d6b62e249a.sas7bdat"" /&gt;_x000D_
  &lt;param n=""ClassName"" v=""SAS.OfficeAddin.DataViewItem"" /&gt;_x000D_
  &lt;param n=""ServerName"" v=""sasCCW"" /&gt;_x000D_
  &lt;param n=""DataSource"" v=""&amp;lt;SasDataSou'"</definedName>
    <definedName name="_AMO_ContentDefinition_990421490.6" hidden="1">"'rce Version=&amp;quot;4.2&amp;quot; Type=&amp;quot;SAS.Servers.Dataset&amp;quot; Svr=&amp;quot;sasCCW&amp;quot; SvrFile=&amp;quot;/sas/vrdc/users/kow236/files/dua_050019/Vermont_ACO/VT AIPBP Development/PlanB/Data/aipbprpt/MonitoringReport/tab10_ineligbenes.sas7bdat&amp;quot; Filter'"</definedName>
    <definedName name="_AMO_ContentDefinition_990421490.7" hidden="1">"'DS=&amp;quot;&amp;amp;lt;?xml version=&amp;amp;quot;1.0&amp;amp;quot; encoding=&amp;amp;quot;utf-16&amp;amp;quot;?&amp;amp;gt;&amp;amp;lt;FilterTree&amp;amp;gt;&amp;amp;lt;TreeRoot /&amp;amp;gt;&amp;amp;lt;/FilterTree&amp;amp;gt;&amp;quot; ColSelFlg=&amp;quot;0&amp;quot; DNA=&amp;quot;&amp;amp;lt;DNA&amp;amp;gt;&amp;amp;#xD;&amp;amp;'"</definedName>
    <definedName name="_AMO_ContentDefinition_990421490.8" hidden="1">"'#xA;  &amp;amp;lt;Type&amp;amp;gt;LocalFile&amp;amp;lt;/Type&amp;amp;gt;&amp;amp;#xD;&amp;amp;#xA;  &amp;amp;lt;Name&amp;amp;gt;c0c7f672b10d4246ba6859d6b62e249a.sas7bdat&amp;amp;lt;/Name&amp;amp;gt;&amp;amp;#xD;&amp;amp;#xA;  &amp;amp;lt;Version&amp;amp;gt;1&amp;amp;lt;/Version&amp;amp;gt;&amp;amp;#xD;&amp;amp;#xA;  &amp;amp;'"</definedName>
    <definedName name="_AMO_ContentDefinition_990421490.9" hidden="1">"'lt;Assembly /&amp;amp;gt;&amp;amp;#xD;&amp;amp;#xA;  &amp;amp;lt;Factory /&amp;amp;gt;&amp;amp;#xD;&amp;amp;#xA;  &amp;amp;lt;ParentName&amp;amp;gt;pqxijx2p.xfp&amp;amp;lt;/ParentName&amp;amp;gt;&amp;amp;#xD;&amp;amp;#xA;  &amp;amp;lt;Delimiter&amp;amp;gt;\&amp;amp;lt;/Delimiter&amp;amp;gt;&amp;amp;#xD;&amp;amp;#xA;  &amp;amp;lt;'"</definedName>
    <definedName name="_AMO_ContentLocation_179285213__A1" hidden="1">"'Partitions:2'"</definedName>
    <definedName name="_AMO_ContentLocation_179285213__A1.0" hidden="1">"'&lt;ContentLocation path=""A1"" rsid=""179285213"" tag="""" fid=""0""&gt;_x000D_
  &lt;param n=""_NumRows"" v=""769"" /&gt;_x000D_
  &lt;param n=""_NumCols"" v=""6"" /&gt;_x000D_
  &lt;param n=""SASDataState"" v=""none"" /&gt;_x000D_
  &lt;param n=""SASDataStart"" v=""1"" /&gt;_x000D_
  &lt;param n=""SASDataEn'"</definedName>
    <definedName name="_AMO_ContentLocation_179285213__A1.1" hidden="1">"'d"" v=""768"" /&gt;_x000D_
&lt;/ContentLocation&gt;'"</definedName>
    <definedName name="_AMO_ContentLocation_389096776__A1" hidden="1">"'Partitions:2'"</definedName>
    <definedName name="_AMO_ContentLocation_389096776__A1.0" hidden="1">"'&lt;ContentLocation path=""A1"" rsid=""389096776"" tag="""" fid=""0""&gt;_x000D_
  &lt;param n=""_NumRows"" v=""5"" /&gt;_x000D_
  &lt;param n=""_NumCols"" v=""11"" /&gt;_x000D_
  &lt;param n=""SASDataState"" v=""none"" /&gt;_x000D_
  &lt;param n=""SASDataStart"" v=""1"" /&gt;_x000D_
  &lt;param n=""SASDataEnd'"</definedName>
    <definedName name="_AMO_ContentLocation_389096776__A1.1" hidden="1">"'"" v=""4"" /&gt;_x000D_
&lt;/ContentLocation&gt;'"</definedName>
    <definedName name="_AMO_ContentLocation_487264780__A1" hidden="1">"'Partitions:2'"</definedName>
    <definedName name="_AMO_ContentLocation_487264780__A1.0" hidden="1">"'&lt;ContentLocation path=""A1"" rsid=""487264780"" tag="""" fid=""0""&gt;_x000D_
  &lt;param n=""_NumRows"" v=""13"" /&gt;_x000D_
  &lt;param n=""_NumCols"" v=""8"" /&gt;_x000D_
  &lt;param n=""SASDataState"" v=""none"" /&gt;_x000D_
  &lt;param n=""SASDataStart"" v=""1"" /&gt;_x000D_
  &lt;param n=""SASDataEnd'"</definedName>
    <definedName name="_AMO_ContentLocation_487264780__A1.1" hidden="1">"'"" v=""12"" /&gt;_x000D_
&lt;/ContentLocation&gt;'"</definedName>
    <definedName name="_AMO_ContentLocation_637468743__A1" hidden="1">"'Partitions:2'"</definedName>
    <definedName name="_AMO_ContentLocation_637468743__A1.0" hidden="1">"'&lt;ContentLocation path=""A1"" rsid=""637468743"" tag="""" fid=""0""&gt;_x000D_
  &lt;param n=""_NumRows"" v=""6"" /&gt;_x000D_
  &lt;param n=""_NumCols"" v=""8"" /&gt;_x000D_
  &lt;param n=""SASDataState"" v=""none"" /&gt;_x000D_
  &lt;param n=""SASDataStart"" v=""1"" /&gt;_x000D_
  &lt;param n=""SASDataEnd""'"</definedName>
    <definedName name="_AMO_ContentLocation_637468743__A1.1" hidden="1">"' v=""5"" /&gt;_x000D_
&lt;/ContentLocation&gt;'"</definedName>
    <definedName name="_AMO_ContentLocation_744166049__A1" hidden="1">"'Partitions:2'"</definedName>
    <definedName name="_AMO_ContentLocation_744166049__A1.0" hidden="1">"'&lt;ContentLocation path=""A1"" rsid=""744166049"" tag="""" fid=""0""&gt;_x000D_
  &lt;param n=""_NumRows"" v=""11"" /&gt;_x000D_
  &lt;param n=""_NumCols"" v=""7"" /&gt;_x000D_
  &lt;param n=""SASDataState"" v=""none"" /&gt;_x000D_
  &lt;param n=""SASDataStart"" v=""1"" /&gt;_x000D_
  &lt;param n=""SASDataEnd'"</definedName>
    <definedName name="_AMO_ContentLocation_744166049__A1.1" hidden="1">"'"" v=""10"" /&gt;_x000D_
&lt;/ContentLocation&gt;'"</definedName>
    <definedName name="_AMO_ContentLocation_759497851__A1" hidden="1">"'Partitions:2'"</definedName>
    <definedName name="_AMO_ContentLocation_759497851__A1.0" hidden="1">"'&lt;ContentLocation path=""A1"" rsid=""759497851"" tag="""" fid=""0""&gt;_x000D_
  &lt;param n=""_NumRows"" v=""145"" /&gt;_x000D_
  &lt;param n=""_NumCols"" v=""8"" /&gt;_x000D_
  &lt;param n=""SASDataState"" v=""none"" /&gt;_x000D_
  &lt;param n=""SASDataStart"" v=""1"" /&gt;_x000D_
  &lt;param n=""SASDataEn'"</definedName>
    <definedName name="_AMO_ContentLocation_759497851__A1.1" hidden="1">"'d"" v=""144"" /&gt;_x000D_
&lt;/ContentLocation&gt;'"</definedName>
    <definedName name="_AMO_ContentLocation_973596276__A1" hidden="1">"'Partitions:2'"</definedName>
    <definedName name="_AMO_ContentLocation_973596276__A1.0" hidden="1">"'&lt;ContentLocation path=""A1"" rsid=""973596276"" tag="""" fid=""0""&gt;_x000D_
  &lt;param n=""_NumRows"" v=""6"" /&gt;_x000D_
  &lt;param n=""_NumCols"" v=""8"" /&gt;_x000D_
  &lt;param n=""SASDataState"" v=""none"" /&gt;_x000D_
  &lt;param n=""SASDataStart"" v=""1"" /&gt;_x000D_
  &lt;param n=""SASDataEnd""'"</definedName>
    <definedName name="_AMO_ContentLocation_973596276__A1.1" hidden="1">"' v=""5"" /&gt;_x000D_
&lt;/ContentLocation&gt;'"</definedName>
    <definedName name="_AMO_ContentLocation_990421490__A1" hidden="1">"'Partitions:2'"</definedName>
    <definedName name="_AMO_ContentLocation_990421490__A1.0" hidden="1">"'&lt;ContentLocation path=""A1"" rsid=""990421490"" tag="""" fid=""0""&gt;_x000D_
  &lt;param n=""_NumRows"" v=""2"" /&gt;_x000D_
  &lt;param n=""_NumCols"" v=""12"" /&gt;_x000D_
  &lt;param n=""SASDataState"" v=""none"" /&gt;_x000D_
  &lt;param n=""SASDataStart"" v=""1"" /&gt;_x000D_
  &lt;param n=""SASDataEnd'"</definedName>
    <definedName name="_AMO_ContentLocation_990421490__A1.1" hidden="1">"'"" v=""1"" /&gt;_x000D_
&lt;/ContentLocation&gt;'"</definedName>
    <definedName name="_AMO_SingleObject_179285213__A1" localSheetId="12" hidden="1">#REF!</definedName>
    <definedName name="_AMO_SingleObject_179285213__A1" localSheetId="10" hidden="1">'5.1 Risk Payer RBE (orig)'!#REF!</definedName>
    <definedName name="_AMO_SingleObject_179285213__A1" localSheetId="4" hidden="1">'5.1 Risk Payer RBE (rev)'!#REF!</definedName>
    <definedName name="_AMO_SingleObject_179285213__A1" localSheetId="13" hidden="1">#REF!</definedName>
    <definedName name="_AMO_SingleObject_179285213__A1" localSheetId="6" hidden="1">#REF!</definedName>
    <definedName name="_AMO_SingleObject_179285213__A1" hidden="1">#REF!</definedName>
    <definedName name="_AMO_SingleObject_69310992__A1" localSheetId="12" hidden="1">#REF!</definedName>
    <definedName name="_AMO_SingleObject_69310992__A1" localSheetId="13" hidden="1">#REF!</definedName>
    <definedName name="_AMO_SingleObject_69310992__A1" localSheetId="6" hidden="1">#REF!</definedName>
    <definedName name="_AMO_SingleObject_69310992__A1" hidden="1">#REF!</definedName>
    <definedName name="_AMO_XmlVersion" hidden="1">"'1'"</definedName>
    <definedName name="_CAP1" localSheetId="12">[4]CAP!#REF!</definedName>
    <definedName name="_CAP1" localSheetId="10">[5]CAP!#REF!</definedName>
    <definedName name="_CAP1" localSheetId="4">[5]CAP!#REF!</definedName>
    <definedName name="_CAP1" localSheetId="13">[6]CAP!#REF!</definedName>
    <definedName name="_CAP1" localSheetId="6">[6]CAP!#REF!</definedName>
    <definedName name="_CAP1">[6]CAP!#REF!</definedName>
    <definedName name="_xlnm._FilterDatabase" localSheetId="12" hidden="1">' 6.5 Sources Uses (orig)'!$A$1:$T$36</definedName>
    <definedName name="_Key1" localSheetId="12" hidden="1">'[7]000'!#REF!</definedName>
    <definedName name="_Key1" localSheetId="10" hidden="1">'[8]000'!#REF!</definedName>
    <definedName name="_Key1" localSheetId="4" hidden="1">'[8]000'!#REF!</definedName>
    <definedName name="_Key1" localSheetId="13" hidden="1">'[9]000'!#REF!</definedName>
    <definedName name="_Key1" localSheetId="6" hidden="1">'[9]000'!#REF!</definedName>
    <definedName name="_Key1" hidden="1">'[10]000'!#REF!</definedName>
    <definedName name="_Key2" localSheetId="12" hidden="1">#REF!</definedName>
    <definedName name="_Key2" localSheetId="13" hidden="1">#REF!</definedName>
    <definedName name="_Key2" localSheetId="6" hidden="1">#REF!</definedName>
    <definedName name="_Key2" hidden="1">#REF!</definedName>
    <definedName name="_key3" localSheetId="12" hidden="1">#REF!</definedName>
    <definedName name="_key3" localSheetId="13" hidden="1">#REF!</definedName>
    <definedName name="_key3" localSheetId="6" hidden="1">#REF!</definedName>
    <definedName name="_key3" hidden="1">#REF!</definedName>
    <definedName name="_Order1" hidden="1">0</definedName>
    <definedName name="_Order2" hidden="1">0</definedName>
    <definedName name="_Parse_In" localSheetId="12" hidden="1">#REF!</definedName>
    <definedName name="_Parse_In" localSheetId="10" hidden="1">'5.1 Risk Payer RBE (orig)'!#REF!</definedName>
    <definedName name="_Parse_In" localSheetId="4" hidden="1">'5.1 Risk Payer RBE (rev)'!#REF!</definedName>
    <definedName name="_Parse_In" localSheetId="13" hidden="1">#REF!</definedName>
    <definedName name="_Parse_In" localSheetId="6" hidden="1">#REF!</definedName>
    <definedName name="_Parse_In" hidden="1">#REF!</definedName>
    <definedName name="_Sort" localSheetId="12" hidden="1">#REF!</definedName>
    <definedName name="_Sort" localSheetId="13" hidden="1">#REF!</definedName>
    <definedName name="_Sort" localSheetId="6" hidden="1">#REF!</definedName>
    <definedName name="_Sort" hidden="1">#REF!</definedName>
    <definedName name="_Table1_Out" localSheetId="12" hidden="1">#REF!</definedName>
    <definedName name="_Table1_Out" localSheetId="13" hidden="1">#REF!</definedName>
    <definedName name="_Table1_Out" localSheetId="6" hidden="1">#REF!</definedName>
    <definedName name="_Table1_Out" hidden="1">#REF!</definedName>
    <definedName name="Access_Load" localSheetId="12">#REF!</definedName>
    <definedName name="Access_Load" localSheetId="10">'5.1 Risk Payer RBE (orig)'!#REF!</definedName>
    <definedName name="Access_Load" localSheetId="4">'5.1 Risk Payer RBE (rev)'!#REF!</definedName>
    <definedName name="Access_Load" localSheetId="13">#REF!</definedName>
    <definedName name="Access_Load" localSheetId="6">#REF!</definedName>
    <definedName name="Access_Load">#REF!</definedName>
    <definedName name="ACCT">[11]Hidden!$F$11</definedName>
    <definedName name="ADC_IP" localSheetId="12">#REF!</definedName>
    <definedName name="ADC_IP" localSheetId="10">'5.1 Risk Payer RBE (orig)'!#REF!</definedName>
    <definedName name="ADC_IP" localSheetId="4">'5.1 Risk Payer RBE (rev)'!#REF!</definedName>
    <definedName name="ADC_IP" localSheetId="13">#REF!</definedName>
    <definedName name="ADC_IP" localSheetId="6">#REF!</definedName>
    <definedName name="ADC_IP">#REF!</definedName>
    <definedName name="ADCTable" localSheetId="12">[12]ADC!$W$70:$AM$224</definedName>
    <definedName name="ADCTable" localSheetId="10">[13]ADC!$W$70:$AM$224</definedName>
    <definedName name="ADCTable" localSheetId="4">[13]ADC!$W$70:$AM$224</definedName>
    <definedName name="ADCTable" localSheetId="13">[14]ADC!$W$70:$AM$224</definedName>
    <definedName name="ADCTable">[14]ADC!$W$70:$AM$224</definedName>
    <definedName name="Adjusted_Patient_Days" localSheetId="12">#REF!</definedName>
    <definedName name="Adjusted_Patient_Days" localSheetId="10">'5.1 Risk Payer RBE (orig)'!#REF!</definedName>
    <definedName name="Adjusted_Patient_Days" localSheetId="4">'5.1 Risk Payer RBE (rev)'!#REF!</definedName>
    <definedName name="Adjusted_Patient_Days" localSheetId="13">#REF!</definedName>
    <definedName name="Adjusted_Patient_Days" localSheetId="6">#REF!</definedName>
    <definedName name="Adjusted_Patient_Days">#REF!</definedName>
    <definedName name="Admissions_Adjusted" localSheetId="12">#REF!</definedName>
    <definedName name="Admissions_Adjusted" localSheetId="10">'5.1 Risk Payer RBE (orig)'!#REF!</definedName>
    <definedName name="Admissions_Adjusted" localSheetId="4">'5.1 Risk Payer RBE (rev)'!#REF!</definedName>
    <definedName name="Admissions_Adjusted" localSheetId="13">#REF!</definedName>
    <definedName name="Admissions_Adjusted" localSheetId="6">#REF!</definedName>
    <definedName name="Admissions_Adjusted">#REF!</definedName>
    <definedName name="Admissions_IP" localSheetId="12">#REF!</definedName>
    <definedName name="Admissions_IP" localSheetId="10">'5.1 Risk Payer RBE (orig)'!#REF!</definedName>
    <definedName name="Admissions_IP" localSheetId="4">'5.1 Risk Payer RBE (rev)'!#REF!</definedName>
    <definedName name="Admissions_IP" localSheetId="13">#REF!</definedName>
    <definedName name="Admissions_IP" localSheetId="6">#REF!</definedName>
    <definedName name="Admissions_IP">#REF!</definedName>
    <definedName name="AGE" localSheetId="12">#REF!</definedName>
    <definedName name="AGE" localSheetId="10">'5.1 Risk Payer RBE (orig)'!#REF!</definedName>
    <definedName name="AGE" localSheetId="4">'5.1 Risk Payer RBE (rev)'!#REF!</definedName>
    <definedName name="AGE" localSheetId="13">#REF!</definedName>
    <definedName name="AGE" localSheetId="6">#REF!</definedName>
    <definedName name="AGE">#REF!</definedName>
    <definedName name="Amount">'[15]Journal Voucher'!$K:$K</definedName>
    <definedName name="anscount" hidden="1">1</definedName>
    <definedName name="AR" localSheetId="12">#REF!</definedName>
    <definedName name="AR" localSheetId="10">'5.1 Risk Payer RBE (orig)'!#REF!</definedName>
    <definedName name="AR" localSheetId="4">'5.1 Risk Payer RBE (rev)'!#REF!</definedName>
    <definedName name="AR" localSheetId="13">#REF!</definedName>
    <definedName name="AR" localSheetId="6">#REF!</definedName>
    <definedName name="AR">#REF!</definedName>
    <definedName name="AREA_COLUMN_LABEL" localSheetId="12">[16]Evaluation!#REF!</definedName>
    <definedName name="AREA_COLUMN_LABEL" localSheetId="10">[17]Evaluation!#REF!</definedName>
    <definedName name="AREA_COLUMN_LABEL" localSheetId="4">[17]Evaluation!#REF!</definedName>
    <definedName name="AREA_COLUMN_LABEL" localSheetId="13">[18]Evaluation!#REF!</definedName>
    <definedName name="AREA_COLUMN_LABEL" localSheetId="6">[18]Evaluation!#REF!</definedName>
    <definedName name="AREA_COLUMN_LABEL">[18]Evaluation!#REF!</definedName>
    <definedName name="AuraStyleDefaultsReset" hidden="1">#N/A</definedName>
    <definedName name="AveragingMethod">'[19]User Input'!$S$12</definedName>
    <definedName name="B_BalSht" localSheetId="12">#REF!</definedName>
    <definedName name="B_BalSht" localSheetId="10">'5.1 Risk Payer RBE (orig)'!#REF!</definedName>
    <definedName name="B_BalSht" localSheetId="4">'5.1 Risk Payer RBE (rev)'!#REF!</definedName>
    <definedName name="B_BalSht" localSheetId="13">#REF!</definedName>
    <definedName name="B_BalSht" localSheetId="6">#REF!</definedName>
    <definedName name="B_BalSht">#REF!</definedName>
    <definedName name="Bal_Acct" localSheetId="12">#REF!</definedName>
    <definedName name="Bal_Acct" localSheetId="10">'5.1 Risk Payer RBE (orig)'!#REF!</definedName>
    <definedName name="Bal_Acct" localSheetId="4">'5.1 Risk Payer RBE (rev)'!#REF!</definedName>
    <definedName name="Bal_Acct" localSheetId="13">#REF!</definedName>
    <definedName name="Bal_Acct" localSheetId="6">#REF!</definedName>
    <definedName name="Bal_Acct">#REF!</definedName>
    <definedName name="Bal_MTD" localSheetId="12">#REF!</definedName>
    <definedName name="Bal_MTD" localSheetId="10">'5.1 Risk Payer RBE (orig)'!#REF!</definedName>
    <definedName name="Bal_MTD" localSheetId="4">'5.1 Risk Payer RBE (rev)'!#REF!</definedName>
    <definedName name="Bal_MTD" localSheetId="13">#REF!</definedName>
    <definedName name="Bal_MTD" localSheetId="6">#REF!</definedName>
    <definedName name="Bal_MTD">#REF!</definedName>
    <definedName name="Bal_YTD" localSheetId="12">#REF!</definedName>
    <definedName name="Bal_YTD" localSheetId="10">'5.1 Risk Payer RBE (orig)'!#REF!</definedName>
    <definedName name="Bal_YTD" localSheetId="4">'5.1 Risk Payer RBE (rev)'!#REF!</definedName>
    <definedName name="Bal_YTD" localSheetId="13">#REF!</definedName>
    <definedName name="Bal_YTD" localSheetId="6">#REF!</definedName>
    <definedName name="Bal_YTD">#REF!</definedName>
    <definedName name="BalanceType" localSheetId="12">#REF!</definedName>
    <definedName name="BalanceType" localSheetId="13">#REF!</definedName>
    <definedName name="BalanceType" localSheetId="6">#REF!</definedName>
    <definedName name="BalanceType">#REF!</definedName>
    <definedName name="BalSht" localSheetId="12">#REF!</definedName>
    <definedName name="BalSht" localSheetId="10">'5.1 Risk Payer RBE (orig)'!#REF!</definedName>
    <definedName name="BalSht" localSheetId="4">'5.1 Risk Payer RBE (rev)'!#REF!</definedName>
    <definedName name="BalSht" localSheetId="13">#REF!</definedName>
    <definedName name="BalSht" localSheetId="6">#REF!</definedName>
    <definedName name="BalSht">#REF!</definedName>
    <definedName name="Blended_18_trnd_factor" localSheetId="12">#REF!</definedName>
    <definedName name="Blended_18_trnd_factor" localSheetId="13">#REF!</definedName>
    <definedName name="Blended_18_trnd_factor" localSheetId="6">#REF!</definedName>
    <definedName name="Blended_18_trnd_factor">#REF!</definedName>
    <definedName name="Blended_19_trend_factor">'[20]Benchmark Dec.2018'!$M$30</definedName>
    <definedName name="Budget" localSheetId="12">#REF!</definedName>
    <definedName name="Budget" localSheetId="10">'5.1 Risk Payer RBE (orig)'!#REF!</definedName>
    <definedName name="Budget" localSheetId="4">'5.1 Risk Payer RBE (rev)'!#REF!</definedName>
    <definedName name="Budget" localSheetId="13">#REF!</definedName>
    <definedName name="Budget" localSheetId="6">#REF!</definedName>
    <definedName name="Budget">#REF!</definedName>
    <definedName name="BudgetInput" localSheetId="12">'[21]Budget Input'!$C$10:$AN$302</definedName>
    <definedName name="BudgetInput" localSheetId="10">'[22]Budget Input'!$C$10:$AN$302</definedName>
    <definedName name="BudgetInput" localSheetId="4">'[22]Budget Input'!$C$10:$AN$302</definedName>
    <definedName name="BudgetInput" localSheetId="13">'[23]Budget Input'!$C$10:$AN$302</definedName>
    <definedName name="BudgetInput">'[23]Budget Input'!$C$10:$AN$302</definedName>
    <definedName name="calendar">[24]Proclick!$A$1:$B$12</definedName>
    <definedName name="CAP" localSheetId="12">[4]CAP!#REF!</definedName>
    <definedName name="CAP" localSheetId="10">[5]CAP!#REF!</definedName>
    <definedName name="CAP" localSheetId="4">[5]CAP!#REF!</definedName>
    <definedName name="CAP" localSheetId="13">[6]CAP!#REF!</definedName>
    <definedName name="CAP" localSheetId="6">[6]CAP!#REF!</definedName>
    <definedName name="CAP">[6]CAP!#REF!</definedName>
    <definedName name="Capital_Accounts" localSheetId="12">#REF!</definedName>
    <definedName name="Capital_Accounts" localSheetId="10">'5.1 Risk Payer RBE (orig)'!#REF!</definedName>
    <definedName name="Capital_Accounts" localSheetId="4">'5.1 Risk Payer RBE (rev)'!#REF!</definedName>
    <definedName name="Capital_Accounts" localSheetId="13">#REF!</definedName>
    <definedName name="Capital_Accounts" localSheetId="6">#REF!</definedName>
    <definedName name="Capital_Accounts">#REF!</definedName>
    <definedName name="CF">[19]CF!$C$4:$D$51</definedName>
    <definedName name="CFThreshold">'[25]User Input'!$S$4</definedName>
    <definedName name="ClaimStartDate" localSheetId="12">#REF!</definedName>
    <definedName name="ClaimStartDate" localSheetId="13">#REF!</definedName>
    <definedName name="ClaimStartDate" localSheetId="6">#REF!</definedName>
    <definedName name="ClaimStartDate">#REF!</definedName>
    <definedName name="colgroup">[11]Orientation!$G$6</definedName>
    <definedName name="colsegment">[11]Orientation!$F$6</definedName>
    <definedName name="Column1">[26]Options!$A$3:$A$85</definedName>
    <definedName name="Column2">[26]Options!$G$3:$G$120</definedName>
    <definedName name="Comm_AR" localSheetId="12">#REF!</definedName>
    <definedName name="Comm_AR" localSheetId="10">'5.1 Risk Payer RBE (orig)'!#REF!</definedName>
    <definedName name="Comm_AR" localSheetId="4">'5.1 Risk Payer RBE (rev)'!#REF!</definedName>
    <definedName name="Comm_AR" localSheetId="13">#REF!</definedName>
    <definedName name="Comm_AR" localSheetId="6">#REF!</definedName>
    <definedName name="Comm_AR">#REF!</definedName>
    <definedName name="Complexity_Factor">'[27]Client Profile'!$L$9</definedName>
    <definedName name="Consulting_Complexity_Factor">[27]Assumptions!$L$30</definedName>
    <definedName name="Contract_Complexity_Factor">[27]Assumptions!$K$30</definedName>
    <definedName name="Conversion_Complexity_Factor">[27]Assumptions!$H$30</definedName>
    <definedName name="CostCenter" localSheetId="12">#REF!</definedName>
    <definedName name="CostCenter" localSheetId="10">'5.1 Risk Payer RBE (orig)'!#REF!</definedName>
    <definedName name="CostCenter" localSheetId="4">'5.1 Risk Payer RBE (rev)'!#REF!</definedName>
    <definedName name="CostCenter" localSheetId="13">#REF!</definedName>
    <definedName name="CostCenter" localSheetId="6">#REF!</definedName>
    <definedName name="CostCenter">#REF!</definedName>
    <definedName name="CredibleMonths">[25]Seasonality!$L$19</definedName>
    <definedName name="CritO" localSheetId="12">[28]OPReport!#REF!</definedName>
    <definedName name="CritO" localSheetId="10">[28]OPReport!#REF!</definedName>
    <definedName name="CritO" localSheetId="4">[28]OPReport!#REF!</definedName>
    <definedName name="CritO" localSheetId="13">[28]OPReport!#REF!</definedName>
    <definedName name="CritO" localSheetId="6">[28]OPReport!#REF!</definedName>
    <definedName name="CritO">[28]OPReport!#REF!</definedName>
    <definedName name="CURRENT" localSheetId="12">TVHP [29]CURRENT!$A$1:$C$5</definedName>
    <definedName name="CURRENT" localSheetId="10">TVHP [29]CURRENT!$A$1:$C$5</definedName>
    <definedName name="CURRENT" localSheetId="4">TVHP [29]CURRENT!$A$1:$C$5</definedName>
    <definedName name="CURRENT" localSheetId="14">TVHP [29]CURRENT!$A$1:$C$5</definedName>
    <definedName name="CURRENT" localSheetId="15">TVHP [29]CURRENT!$A$1:$C$5</definedName>
    <definedName name="CURRENT" localSheetId="3">TVHP [29]CURRENT!$A$1:$C$5</definedName>
    <definedName name="CURRENT" localSheetId="13">TVHP [29]CURRENT!$A$1:$C$5</definedName>
    <definedName name="CURRENT" localSheetId="6">TVHP [29]CURRENT!$A$1:$C$5</definedName>
    <definedName name="CURRENT">TVHP [29]CURRENT!$A$1:$C$5</definedName>
    <definedName name="d">[30]Options!$G$3:$G$120</definedName>
    <definedName name="Data" localSheetId="12">#REF!</definedName>
    <definedName name="Data" localSheetId="10">'5.1 Risk Payer RBE (orig)'!#REF!</definedName>
    <definedName name="Data" localSheetId="4">'5.1 Risk Payer RBE (rev)'!#REF!</definedName>
    <definedName name="Data" localSheetId="13">#REF!</definedName>
    <definedName name="Data" localSheetId="6">#REF!</definedName>
    <definedName name="Data">#REF!</definedName>
    <definedName name="_xlnm.Database" localSheetId="12">#REF!</definedName>
    <definedName name="_xlnm.Database" localSheetId="13">#REF!</definedName>
    <definedName name="_xlnm.Database" localSheetId="6">#REF!</definedName>
    <definedName name="_xlnm.Database">#REF!</definedName>
    <definedName name="DataType" localSheetId="12">#REF!</definedName>
    <definedName name="DataType" localSheetId="13">#REF!</definedName>
    <definedName name="DataType" localSheetId="6">#REF!</definedName>
    <definedName name="DataType">#REF!</definedName>
    <definedName name="Date">[31]Sheet2!$F$3</definedName>
    <definedName name="ddd" localSheetId="12" hidden="1">#REF!</definedName>
    <definedName name="ddd" localSheetId="13" hidden="1">#REF!</definedName>
    <definedName name="ddd" localSheetId="6" hidden="1">#REF!</definedName>
    <definedName name="ddd" hidden="1">#REF!</definedName>
    <definedName name="DebitCredit">'[15]Journal Voucher'!$AH:$AH</definedName>
    <definedName name="DEPT">[11]Hidden!$D$11</definedName>
    <definedName name="Detail" localSheetId="12">#REF!</definedName>
    <definedName name="Detail" localSheetId="13">#REF!</definedName>
    <definedName name="Detail" localSheetId="6">#REF!</definedName>
    <definedName name="Detail">#REF!</definedName>
    <definedName name="drlFilter">[11]Settings!$D$27</definedName>
    <definedName name="Drop?">'[19]User Input'!$S$14</definedName>
    <definedName name="E_18_trnd_factor" localSheetId="12">#REF!</definedName>
    <definedName name="E_18_trnd_factor" localSheetId="13">#REF!</definedName>
    <definedName name="E_18_trnd_factor" localSheetId="6">#REF!</definedName>
    <definedName name="E_18_trnd_factor">#REF!</definedName>
    <definedName name="E_19_trnd_factor">'[20]Benchmark Dec.2018'!$M$27</definedName>
    <definedName name="End" localSheetId="12">#REF!</definedName>
    <definedName name="End" localSheetId="10">'5.1 Risk Payer RBE (orig)'!#REF!</definedName>
    <definedName name="End" localSheetId="4">'5.1 Risk Payer RBE (rev)'!#REF!</definedName>
    <definedName name="End" localSheetId="13">#REF!</definedName>
    <definedName name="End" localSheetId="6">#REF!</definedName>
    <definedName name="End">#REF!</definedName>
    <definedName name="es">[30]Options!$A$3:$A$86</definedName>
    <definedName name="est_ss_2018">'[20]Benchmark Dec.2018'!$M$34</definedName>
    <definedName name="est_ss_2018_mod" localSheetId="12">[20]CalcTool!#REF!</definedName>
    <definedName name="est_ss_2018_mod" localSheetId="10">[20]CalcTool!#REF!</definedName>
    <definedName name="est_ss_2018_mod" localSheetId="4">[20]CalcTool!#REF!</definedName>
    <definedName name="est_ss_2018_mod" localSheetId="13">[20]CalcTool!#REF!</definedName>
    <definedName name="est_ss_2018_mod" localSheetId="6">[20]CalcTool!#REF!</definedName>
    <definedName name="est_ss_2018_mod">[20]CalcTool!#REF!</definedName>
    <definedName name="est_ss_2018_ss" localSheetId="12">#REF!</definedName>
    <definedName name="est_ss_2018_ss" localSheetId="13">#REF!</definedName>
    <definedName name="est_ss_2018_ss" localSheetId="6">#REF!</definedName>
    <definedName name="est_ss_2018_ss">#REF!</definedName>
    <definedName name="export1" localSheetId="12">#REF!</definedName>
    <definedName name="export1" localSheetId="13">#REF!</definedName>
    <definedName name="export1" localSheetId="6">#REF!</definedName>
    <definedName name="export1">#REF!</definedName>
    <definedName name="FEDTAX">[32]Tables!$B$3</definedName>
    <definedName name="filter">[11]Settings!$B$14:$H$25</definedName>
    <definedName name="FM_Data" localSheetId="12">#REF!</definedName>
    <definedName name="FM_Data" localSheetId="10">'5.1 Risk Payer RBE (orig)'!#REF!</definedName>
    <definedName name="FM_Data" localSheetId="4">'5.1 Risk Payer RBE (rev)'!#REF!</definedName>
    <definedName name="FM_Data" localSheetId="13">#REF!</definedName>
    <definedName name="FM_Data" localSheetId="6">#REF!</definedName>
    <definedName name="FM_Data">#REF!</definedName>
    <definedName name="fy2000_budget" localSheetId="12">'[33]FY Budget Items'!$B$15:$AA$26</definedName>
    <definedName name="fy2000_budget" localSheetId="10">'[34]FY Budget Items'!$B$15:$AA$26</definedName>
    <definedName name="fy2000_budget" localSheetId="4">'[34]FY Budget Items'!$B$15:$AA$26</definedName>
    <definedName name="fy2000_budget" localSheetId="13">'[35]FY Budget Items'!$B$15:$AA$26</definedName>
    <definedName name="fy2000_budget">'[35]FY Budget Items'!$B$15:$AA$26</definedName>
    <definedName name="FY2001_budget" localSheetId="12">'[33]FY Budget Items'!$B$2:$AF$13</definedName>
    <definedName name="FY2001_budget" localSheetId="10">'[34]FY Budget Items'!$B$2:$AF$13</definedName>
    <definedName name="FY2001_budget" localSheetId="4">'[34]FY Budget Items'!$B$2:$AF$13</definedName>
    <definedName name="FY2001_budget" localSheetId="13">'[35]FY Budget Items'!$B$2:$AF$13</definedName>
    <definedName name="FY2001_budget">'[35]FY Budget Items'!$B$2:$AF$13</definedName>
    <definedName name="FY2004_budget" localSheetId="12">'[33]FY Budget Items'!$B$2:$AS$13</definedName>
    <definedName name="FY2004_budget" localSheetId="10">'[34]FY Budget Items'!$B$2:$AS$13</definedName>
    <definedName name="FY2004_budget" localSheetId="4">'[34]FY Budget Items'!$B$2:$AS$13</definedName>
    <definedName name="FY2004_budget" localSheetId="13">'[35]FY Budget Items'!$B$2:$AS$13</definedName>
    <definedName name="FY2004_budget">'[35]FY Budget Items'!$B$2:$AS$13</definedName>
    <definedName name="FY2005_budget" localSheetId="12">'[33]FY Budget Items'!$B$2:$BB$13</definedName>
    <definedName name="FY2005_budget" localSheetId="10">'[34]FY Budget Items'!$B$2:$BB$13</definedName>
    <definedName name="FY2005_budget" localSheetId="4">'[34]FY Budget Items'!$B$2:$BB$13</definedName>
    <definedName name="FY2005_budget" localSheetId="13">'[35]FY Budget Items'!$B$2:$BB$13</definedName>
    <definedName name="FY2005_budget">'[35]FY Budget Items'!$B$2:$BB$13</definedName>
    <definedName name="GL_Codes" localSheetId="12">#REF!</definedName>
    <definedName name="GL_Codes" localSheetId="10">'5.1 Risk Payer RBE (orig)'!#REF!</definedName>
    <definedName name="GL_Codes" localSheetId="4">'5.1 Risk Payer RBE (rev)'!#REF!</definedName>
    <definedName name="GL_Codes" localSheetId="13">#REF!</definedName>
    <definedName name="GL_Codes" localSheetId="6">#REF!</definedName>
    <definedName name="GL_Codes">#REF!</definedName>
    <definedName name="GROUP_DETAIL" localSheetId="12">#REF!</definedName>
    <definedName name="GROUP_DETAIL" localSheetId="10">'5.1 Risk Payer RBE (orig)'!#REF!</definedName>
    <definedName name="GROUP_DETAIL" localSheetId="4">'5.1 Risk Payer RBE (rev)'!#REF!</definedName>
    <definedName name="GROUP_DETAIL" localSheetId="13">#REF!</definedName>
    <definedName name="GROUP_DETAIL" localSheetId="6">#REF!</definedName>
    <definedName name="GROUP_DETAIL">#REF!</definedName>
    <definedName name="Hardware_Complexity_Factor">[27]Assumptions!$C$30</definedName>
    <definedName name="Hardware_Depreciation_Term">[27]Assumptions!$C$20</definedName>
    <definedName name="hide1" localSheetId="12">[36]Cover!$A$18:$B$29</definedName>
    <definedName name="hide1" localSheetId="10">[37]Cover!$A$18:$B$29</definedName>
    <definedName name="hide1" localSheetId="4">[37]Cover!$A$18:$B$29</definedName>
    <definedName name="hide1" localSheetId="13">[38]Cover!$A$18:$B$29</definedName>
    <definedName name="hide1">[38]Cover!$A$18:$B$29</definedName>
    <definedName name="InSumm" localSheetId="12">#REF!</definedName>
    <definedName name="InSumm" localSheetId="10">'5.1 Risk Payer RBE (orig)'!#REF!</definedName>
    <definedName name="InSumm" localSheetId="4">'5.1 Risk Payer RBE (rev)'!#REF!</definedName>
    <definedName name="InSumm" localSheetId="13">#REF!</definedName>
    <definedName name="InSumm" localSheetId="6">#REF!</definedName>
    <definedName name="InSumm">#REF!</definedName>
    <definedName name="Interface_Complexity_Factor">[27]Assumptions!$G$30</definedName>
    <definedName name="IPsumm" localSheetId="12">#REF!</definedName>
    <definedName name="IPsumm" localSheetId="10">'5.1 Risk Payer RBE (orig)'!#REF!</definedName>
    <definedName name="IPsumm" localSheetId="4">'5.1 Risk Payer RBE (rev)'!#REF!</definedName>
    <definedName name="IPsumm" localSheetId="13">#REF!</definedName>
    <definedName name="IPsumm" localSheetId="6">#REF!</definedName>
    <definedName name="IPsumm">#REF!</definedName>
    <definedName name="LastClaimTriangleDate">'[19]User Input'!$L$14</definedName>
    <definedName name="LastClaimTriangleMonth">'[19]User Input'!$L$13</definedName>
    <definedName name="LastClaimTriangleYear">'[19]User Input'!$L$12</definedName>
    <definedName name="Level">'[27]Client Profile'!$L$7</definedName>
    <definedName name="LookupTable" localSheetId="12">'[21]Budget Input'!$H$882:$N$905</definedName>
    <definedName name="LookupTable" localSheetId="10">'[22]Budget Input'!$H$882:$N$905</definedName>
    <definedName name="LookupTable" localSheetId="4">'[22]Budget Input'!$H$882:$N$905</definedName>
    <definedName name="LookupTable" localSheetId="13">'[23]Budget Input'!$H$882:$N$905</definedName>
    <definedName name="LookupTable">'[23]Budget Input'!$H$882:$N$905</definedName>
    <definedName name="LT2ST" localSheetId="12" hidden="1">#REF!</definedName>
    <definedName name="LT2ST" localSheetId="13" hidden="1">#REF!</definedName>
    <definedName name="LT2ST" localSheetId="6" hidden="1">#REF!</definedName>
    <definedName name="LT2ST" hidden="1">#REF!</definedName>
    <definedName name="lt2st1" localSheetId="12">'[39]Instructions and Tips'!#REF!</definedName>
    <definedName name="lt2st1" localSheetId="13">'[39]Instructions and Tips'!#REF!</definedName>
    <definedName name="lt2st1" localSheetId="6">'[39]Instructions and Tips'!#REF!</definedName>
    <definedName name="lt2st1">'[39]Instructions and Tips'!#REF!</definedName>
    <definedName name="lt2st2" localSheetId="12" hidden="1">#REF!</definedName>
    <definedName name="lt2st2" localSheetId="13" hidden="1">#REF!</definedName>
    <definedName name="lt2st2" localSheetId="6" hidden="1">#REF!</definedName>
    <definedName name="lt2st2" hidden="1">#REF!</definedName>
    <definedName name="lt2st3" localSheetId="12">#REF!</definedName>
    <definedName name="lt2st3" localSheetId="13">#REF!</definedName>
    <definedName name="lt2st3" localSheetId="6">#REF!</definedName>
    <definedName name="lt2st3">#REF!</definedName>
    <definedName name="manual_startup_adj" localSheetId="12">#REF!</definedName>
    <definedName name="manual_startup_adj" localSheetId="13">#REF!</definedName>
    <definedName name="manual_startup_adj" localSheetId="6">#REF!</definedName>
    <definedName name="manual_startup_adj">#REF!</definedName>
    <definedName name="ManualTrendRate">'[19]User Input'!$S$24</definedName>
    <definedName name="Mar_Bank_statements" localSheetId="12">#REF!</definedName>
    <definedName name="Mar_Bank_statements" localSheetId="10">'5.1 Risk Payer RBE (orig)'!#REF!</definedName>
    <definedName name="Mar_Bank_statements" localSheetId="4">'5.1 Risk Payer RBE (rev)'!#REF!</definedName>
    <definedName name="Mar_Bank_statements" localSheetId="13">#REF!</definedName>
    <definedName name="Mar_Bank_statements" localSheetId="6">#REF!</definedName>
    <definedName name="Mar_Bank_statements">#REF!</definedName>
    <definedName name="MASTER" localSheetId="12">#REF!</definedName>
    <definedName name="MASTER" localSheetId="13">#REF!</definedName>
    <definedName name="MASTER" localSheetId="6">#REF!</definedName>
    <definedName name="MASTER">#REF!</definedName>
    <definedName name="master_def" localSheetId="12">#REF!</definedName>
    <definedName name="master_def" localSheetId="10">'5.1 Risk Payer RBE (orig)'!#REF!</definedName>
    <definedName name="master_def" localSheetId="4">'5.1 Risk Payer RBE (rev)'!#REF!</definedName>
    <definedName name="master_def" localSheetId="13">#REF!</definedName>
    <definedName name="master_def" localSheetId="6">#REF!</definedName>
    <definedName name="master_def">#REF!</definedName>
    <definedName name="Mcaid_AR" localSheetId="12">#REF!</definedName>
    <definedName name="Mcaid_AR" localSheetId="10">'5.1 Risk Payer RBE (orig)'!#REF!</definedName>
    <definedName name="Mcaid_AR" localSheetId="4">'5.1 Risk Payer RBE (rev)'!#REF!</definedName>
    <definedName name="Mcaid_AR" localSheetId="13">#REF!</definedName>
    <definedName name="Mcaid_AR" localSheetId="6">#REF!</definedName>
    <definedName name="Mcaid_AR">#REF!</definedName>
    <definedName name="Mcare_AR" localSheetId="12">#REF!</definedName>
    <definedName name="Mcare_AR" localSheetId="10">'5.1 Risk Payer RBE (orig)'!#REF!</definedName>
    <definedName name="Mcare_AR" localSheetId="4">'5.1 Risk Payer RBE (rev)'!#REF!</definedName>
    <definedName name="Mcare_AR" localSheetId="13">#REF!</definedName>
    <definedName name="Mcare_AR" localSheetId="6">#REF!</definedName>
    <definedName name="Mcare_AR">#REF!</definedName>
    <definedName name="MetaSet">[11]Orientation!$C$22</definedName>
    <definedName name="model2" localSheetId="12" hidden="1">{"umarea",#N/A,FALSE,"Starting Cost";"umagesex",#N/A,FALSE,"Starting Cost";"umbenlim",#N/A,FALSE,"Starting Cost";"umprovdisc",#N/A,FALSE,"Starting Cost";"umother",#N/A,FALSE,"Starting Cost";"umtrend",#N/A,FALSE,"Starting Cost"}</definedName>
    <definedName name="model2" localSheetId="10" hidden="1">{"umarea",#N/A,FALSE,"Starting Cost";"umagesex",#N/A,FALSE,"Starting Cost";"umbenlim",#N/A,FALSE,"Starting Cost";"umprovdisc",#N/A,FALSE,"Starting Cost";"umother",#N/A,FALSE,"Starting Cost";"umtrend",#N/A,FALSE,"Starting Cost"}</definedName>
    <definedName name="model2" localSheetId="4" hidden="1">{"umarea",#N/A,FALSE,"Starting Cost";"umagesex",#N/A,FALSE,"Starting Cost";"umbenlim",#N/A,FALSE,"Starting Cost";"umprovdisc",#N/A,FALSE,"Starting Cost";"umother",#N/A,FALSE,"Starting Cost";"umtrend",#N/A,FALSE,"Starting Cost"}</definedName>
    <definedName name="model2" localSheetId="13" hidden="1">{"umarea",#N/A,FALSE,"Starting Cost";"umagesex",#N/A,FALSE,"Starting Cost";"umbenlim",#N/A,FALSE,"Starting Cost";"umprovdisc",#N/A,FALSE,"Starting Cost";"umother",#N/A,FALSE,"Starting Cost";"umtrend",#N/A,FALSE,"Starting Cost"}</definedName>
    <definedName name="model2" localSheetId="6" hidden="1">{"umarea",#N/A,FALSE,"Starting Cost";"umagesex",#N/A,FALSE,"Starting Cost";"umbenlim",#N/A,FALSE,"Starting Cost";"umprovdisc",#N/A,FALSE,"Starting Cost";"umother",#N/A,FALSE,"Starting Cost";"umtrend",#N/A,FALSE,"Starting Cost"}</definedName>
    <definedName name="model2" hidden="1">{"umarea",#N/A,FALSE,"Starting Cost";"umagesex",#N/A,FALSE,"Starting Cost";"umbenlim",#N/A,FALSE,"Starting Cost";"umprovdisc",#N/A,FALSE,"Starting Cost";"umother",#N/A,FALSE,"Starting Cost";"umtrend",#N/A,FALSE,"Starting Cost"}</definedName>
    <definedName name="monroe" localSheetId="12">#REF!</definedName>
    <definedName name="monroe" localSheetId="10">'5.1 Risk Payer RBE (orig)'!#REF!</definedName>
    <definedName name="monroe" localSheetId="4">'5.1 Risk Payer RBE (rev)'!#REF!</definedName>
    <definedName name="monroe" localSheetId="13">#REF!</definedName>
    <definedName name="monroe" localSheetId="6">#REF!</definedName>
    <definedName name="monroe">#REF!</definedName>
    <definedName name="Month">[40]RVUs!$B$3</definedName>
    <definedName name="MONTH1">'[41]Rev-Exp-Stats'!$C$73</definedName>
    <definedName name="MonthsForAveraging">'[19]User Input'!$S$15</definedName>
    <definedName name="MonthsForTrendBase">'[25]User Input'!$S$23</definedName>
    <definedName name="MonthsOfData">'[19]User Input'!$L$18</definedName>
    <definedName name="Name" localSheetId="12">#REF!</definedName>
    <definedName name="Name" localSheetId="13">#REF!</definedName>
    <definedName name="Name" localSheetId="6">#REF!</definedName>
    <definedName name="Name">#REF!</definedName>
    <definedName name="nE_18_trnd_factor" localSheetId="12">#REF!</definedName>
    <definedName name="nE_18_trnd_factor" localSheetId="13">#REF!</definedName>
    <definedName name="nE_18_trnd_factor" localSheetId="6">#REF!</definedName>
    <definedName name="nE_18_trnd_factor">#REF!</definedName>
    <definedName name="nE_19_trnd_factor">'[20]Benchmark Dec.2018'!$M$26</definedName>
    <definedName name="ne_19_trnf_factor2" localSheetId="12">#REF!</definedName>
    <definedName name="ne_19_trnf_factor2" localSheetId="13">#REF!</definedName>
    <definedName name="ne_19_trnf_factor2" localSheetId="6">#REF!</definedName>
    <definedName name="ne_19_trnf_factor2">#REF!</definedName>
    <definedName name="NetGross" localSheetId="12">'[42]Net to Gross'!$A$6:$L$132</definedName>
    <definedName name="NetGross" localSheetId="10">'[43]Net to Gross'!$A$6:$L$132</definedName>
    <definedName name="NetGross" localSheetId="4">'[43]Net to Gross'!$A$6:$L$132</definedName>
    <definedName name="NetGross" localSheetId="13">'[44]Net to Gross'!$A$6:$L$132</definedName>
    <definedName name="NetGross">'[44]Net to Gross'!$A$6:$L$132</definedName>
    <definedName name="Network_Complexity_Factor">[27]Assumptions!$E$30</definedName>
    <definedName name="new" localSheetId="12">[3]opsumm!#REF!</definedName>
    <definedName name="new" localSheetId="10">[3]opsumm!#REF!</definedName>
    <definedName name="new" localSheetId="4">[3]opsumm!#REF!</definedName>
    <definedName name="new" localSheetId="13">[3]opsumm!#REF!</definedName>
    <definedName name="new">[3]opsumm!#REF!</definedName>
    <definedName name="NewAR" localSheetId="12">#REF!</definedName>
    <definedName name="NewAR" localSheetId="10">'5.1 Risk Payer RBE (orig)'!#REF!</definedName>
    <definedName name="NewAR" localSheetId="4">'5.1 Risk Payer RBE (rev)'!#REF!</definedName>
    <definedName name="NewAR" localSheetId="13">#REF!</definedName>
    <definedName name="NewAR" localSheetId="6">#REF!</definedName>
    <definedName name="NewAR">#REF!</definedName>
    <definedName name="NRA" localSheetId="12">#REF!</definedName>
    <definedName name="NRA" localSheetId="13">#REF!</definedName>
    <definedName name="NRA" localSheetId="6">#REF!</definedName>
    <definedName name="NRA">#REF!</definedName>
    <definedName name="o" localSheetId="12">#REF!</definedName>
    <definedName name="o" localSheetId="10">'5.1 Risk Payer RBE (orig)'!#REF!</definedName>
    <definedName name="o" localSheetId="4">'5.1 Risk Payer RBE (rev)'!#REF!</definedName>
    <definedName name="o" localSheetId="13">#REF!</definedName>
    <definedName name="o" localSheetId="6">#REF!</definedName>
    <definedName name="o">#REF!</definedName>
    <definedName name="OctFY15" localSheetId="12" hidden="1">#REF!</definedName>
    <definedName name="OctFY15" localSheetId="13" hidden="1">#REF!</definedName>
    <definedName name="OctFY15" localSheetId="6" hidden="1">#REF!</definedName>
    <definedName name="OctFY15" hidden="1">#REF!</definedName>
    <definedName name="October" localSheetId="12">#REF!</definedName>
    <definedName name="October" localSheetId="13">#REF!</definedName>
    <definedName name="October" localSheetId="6">#REF!</definedName>
    <definedName name="October">#REF!</definedName>
    <definedName name="ocv8.1" localSheetId="12">#REF!</definedName>
    <definedName name="ocv8.1" localSheetId="13">#REF!</definedName>
    <definedName name="ocv8.1">#REF!</definedName>
    <definedName name="ok" localSheetId="12">#REF!</definedName>
    <definedName name="ok" localSheetId="13">#REF!</definedName>
    <definedName name="ok" localSheetId="6">#REF!</definedName>
    <definedName name="ok">#REF!</definedName>
    <definedName name="Operational_Accounts" localSheetId="12">#REF!</definedName>
    <definedName name="Operational_Accounts" localSheetId="10">'5.1 Risk Payer RBE (orig)'!#REF!</definedName>
    <definedName name="Operational_Accounts" localSheetId="4">'5.1 Risk Payer RBE (rev)'!#REF!</definedName>
    <definedName name="Operational_Accounts" localSheetId="13">#REF!</definedName>
    <definedName name="Operational_Accounts" localSheetId="6">#REF!</definedName>
    <definedName name="Operational_Accounts">#REF!</definedName>
    <definedName name="Operational_Accounts2" localSheetId="12">#REF!</definedName>
    <definedName name="Operational_Accounts2" localSheetId="10">'5.1 Risk Payer RBE (orig)'!#REF!</definedName>
    <definedName name="Operational_Accounts2" localSheetId="4">'5.1 Risk Payer RBE (rev)'!#REF!</definedName>
    <definedName name="Operational_Accounts2" localSheetId="13">#REF!</definedName>
    <definedName name="Operational_Accounts2" localSheetId="6">#REF!</definedName>
    <definedName name="Operational_Accounts2">#REF!</definedName>
    <definedName name="opsumm" localSheetId="12">#REF!</definedName>
    <definedName name="opsumm" localSheetId="10">'5.1 Risk Payer RBE (orig)'!#REF!</definedName>
    <definedName name="opsumm" localSheetId="4">'5.1 Risk Payer RBE (rev)'!#REF!</definedName>
    <definedName name="opsumm" localSheetId="13">#REF!</definedName>
    <definedName name="opsumm" localSheetId="6">#REF!</definedName>
    <definedName name="opsumm">#REF!</definedName>
    <definedName name="Options">[45]List!$B$3:$B$52</definedName>
    <definedName name="Org" localSheetId="12">#REF!</definedName>
    <definedName name="Org" localSheetId="13">#REF!</definedName>
    <definedName name="Org" localSheetId="6">#REF!</definedName>
    <definedName name="Org">#REF!</definedName>
    <definedName name="OutSum" localSheetId="12">#REF!</definedName>
    <definedName name="OutSum" localSheetId="10">'5.1 Risk Payer RBE (orig)'!#REF!</definedName>
    <definedName name="OutSum" localSheetId="4">'5.1 Risk Payer RBE (rev)'!#REF!</definedName>
    <definedName name="OutSum" localSheetId="13">#REF!</definedName>
    <definedName name="OutSum" localSheetId="6">#REF!</definedName>
    <definedName name="OutSum">#REF!</definedName>
    <definedName name="PaidClaims">'[19]Paid Claims'!$C$3:$BC$52</definedName>
    <definedName name="Patient_Days_IP" localSheetId="12">#REF!</definedName>
    <definedName name="Patient_Days_IP" localSheetId="10">'5.1 Risk Payer RBE (orig)'!#REF!</definedName>
    <definedName name="Patient_Days_IP" localSheetId="4">'5.1 Risk Payer RBE (rev)'!#REF!</definedName>
    <definedName name="Patient_Days_IP" localSheetId="13">#REF!</definedName>
    <definedName name="Patient_Days_IP" localSheetId="6">#REF!</definedName>
    <definedName name="Patient_Days_IP">#REF!</definedName>
    <definedName name="PAYER" localSheetId="12">#REF!</definedName>
    <definedName name="PAYER" localSheetId="10">'5.1 Risk Payer RBE (orig)'!#REF!</definedName>
    <definedName name="PAYER" localSheetId="4">'5.1 Risk Payer RBE (rev)'!#REF!</definedName>
    <definedName name="PAYER" localSheetId="13">#REF!</definedName>
    <definedName name="PAYER" localSheetId="6">#REF!</definedName>
    <definedName name="PAYER">#REF!</definedName>
    <definedName name="Percent">[46]Sheet3!$C$43</definedName>
    <definedName name="Period" localSheetId="12">#REF!</definedName>
    <definedName name="Period" localSheetId="13">#REF!</definedName>
    <definedName name="Period" localSheetId="6">#REF!</definedName>
    <definedName name="Period">#REF!</definedName>
    <definedName name="Period_No.">[47]Ranges!$B$2</definedName>
    <definedName name="Peripheral_Complexity_Factor">[27]Assumptions!$F$30</definedName>
    <definedName name="Peripheral_Depreciation_Term">[27]Assumptions!$C$22</definedName>
    <definedName name="PF">'[46]Vol&amp;Exp'!$W$56</definedName>
    <definedName name="physician_table">'[48]Source Data Summary'!$B$3:$AB$431</definedName>
    <definedName name="physician_table_12">'[49]Source Data'!$B$3:$AB$116</definedName>
    <definedName name="PL" localSheetId="12">#REF!</definedName>
    <definedName name="PL" localSheetId="10">'5.1 Risk Payer RBE (orig)'!#REF!</definedName>
    <definedName name="PL" localSheetId="4">'5.1 Risk Payer RBE (rev)'!#REF!</definedName>
    <definedName name="PL" localSheetId="13">#REF!</definedName>
    <definedName name="PL" localSheetId="6">#REF!</definedName>
    <definedName name="PL">#REF!</definedName>
    <definedName name="Plant_Offset">[50]Factors!$F$3</definedName>
    <definedName name="PosChange" localSheetId="12">'[51]Detailed Changes'!$B$41:$D$52</definedName>
    <definedName name="PosChange" localSheetId="10">'[52]Detailed Changes'!$B$41:$D$52</definedName>
    <definedName name="PosChange" localSheetId="4">'[52]Detailed Changes'!$B$41:$D$52</definedName>
    <definedName name="PosChange" localSheetId="13">'[53]Detailed Changes'!$B$41:$D$52</definedName>
    <definedName name="PosChange">'[53]Detailed Changes'!$B$41:$D$52</definedName>
    <definedName name="PPSSummary" localSheetId="12">#REF!</definedName>
    <definedName name="PPSSummary" localSheetId="10">'5.1 Risk Payer RBE (orig)'!#REF!</definedName>
    <definedName name="PPSSummary" localSheetId="4">'5.1 Risk Payer RBE (rev)'!#REF!</definedName>
    <definedName name="PPSSummary" localSheetId="13">#REF!</definedName>
    <definedName name="PPSSummary" localSheetId="6">#REF!</definedName>
    <definedName name="PPSSummary">#REF!</definedName>
    <definedName name="PracticeName" localSheetId="12">#REF!</definedName>
    <definedName name="PracticeName" localSheetId="13">#REF!</definedName>
    <definedName name="PracticeName" localSheetId="6">#REF!</definedName>
    <definedName name="PracticeName">#REF!</definedName>
    <definedName name="Prescriptions" localSheetId="12" hidden="1">{"add",#N/A,FALSE,"code"}</definedName>
    <definedName name="Prescriptions" localSheetId="10" hidden="1">{"add",#N/A,FALSE,"code"}</definedName>
    <definedName name="Prescriptions" localSheetId="4" hidden="1">{"add",#N/A,FALSE,"code"}</definedName>
    <definedName name="Prescriptions" localSheetId="13" hidden="1">{"add",#N/A,FALSE,"code"}</definedName>
    <definedName name="Prescriptions" localSheetId="6" hidden="1">{"add",#N/A,FALSE,"code"}</definedName>
    <definedName name="Prescriptions" hidden="1">{"add",#N/A,FALSE,"code"}</definedName>
    <definedName name="Prime" localSheetId="12">#REF!</definedName>
    <definedName name="Prime" localSheetId="10">'5.1 Risk Payer RBE (orig)'!#REF!</definedName>
    <definedName name="Prime" localSheetId="4">'5.1 Risk Payer RBE (rev)'!#REF!</definedName>
    <definedName name="Prime" localSheetId="13">#REF!</definedName>
    <definedName name="Prime" localSheetId="6">#REF!</definedName>
    <definedName name="Prime">#REF!</definedName>
    <definedName name="primtbl">[11]Orientation!$C$23</definedName>
    <definedName name="_xlnm.Print_Area" localSheetId="12">#REF!</definedName>
    <definedName name="_xlnm.Print_Area" localSheetId="10">'5.1 Risk Payer RBE (orig)'!#REF!</definedName>
    <definedName name="_xlnm.Print_Area" localSheetId="4">'5.1 Risk Payer RBE (rev)'!#REF!</definedName>
    <definedName name="_xlnm.Print_Area" localSheetId="13">#REF!</definedName>
    <definedName name="_xlnm.Print_Area" localSheetId="6">#REF!</definedName>
    <definedName name="_xlnm.Print_Area">#REF!</definedName>
    <definedName name="_xlnm.Print_Titles" localSheetId="12">' 6.5 Sources Uses (orig)'!$A:$A</definedName>
    <definedName name="_xlnm.Print_Titles" localSheetId="10">'5.1 Risk Payer RBE (orig)'!$1:$2</definedName>
    <definedName name="_xlnm.Print_Titles" localSheetId="4">'5.1 Risk Payer RBE (rev)'!$1:$2</definedName>
    <definedName name="_xlnm.Print_Titles" localSheetId="13">'Sec 6 Variance Analysis (orig)'!$1:$3</definedName>
    <definedName name="_xlnm.Print_Titles" localSheetId="6">#REF!</definedName>
    <definedName name="_xlnm.Print_Titles">#REF!</definedName>
    <definedName name="PRIOR" localSheetId="12">TVHP [54]PRIOR!$A$1:$C$5</definedName>
    <definedName name="PRIOR" localSheetId="10">TVHP [54]PRIOR!$A$1:$C$5</definedName>
    <definedName name="PRIOR" localSheetId="4">TVHP [54]PRIOR!$A$1:$C$5</definedName>
    <definedName name="PRIOR" localSheetId="14">TVHP [54]PRIOR!$A$1:$C$5</definedName>
    <definedName name="PRIOR" localSheetId="15">TVHP [54]PRIOR!$A$1:$C$5</definedName>
    <definedName name="PRIOR" localSheetId="3">TVHP [54]PRIOR!$A$1:$C$5</definedName>
    <definedName name="PRIOR" localSheetId="13">TVHP [54]PRIOR!$A$1:$C$5</definedName>
    <definedName name="PRIOR" localSheetId="6">TVHP [54]PRIOR!$A$1:$C$5</definedName>
    <definedName name="PRIOR">TVHP [54]PRIOR!$A$1:$C$5</definedName>
    <definedName name="PRO">#N/A</definedName>
    <definedName name="ProClickURL" localSheetId="12">#REF!</definedName>
    <definedName name="ProClickURL" localSheetId="13">#REF!</definedName>
    <definedName name="ProClickURL" localSheetId="6">#REF!</definedName>
    <definedName name="ProClickURL">#REF!</definedName>
    <definedName name="Product">'[19]User Input'!$E$18</definedName>
    <definedName name="prof" localSheetId="12">#REF!</definedName>
    <definedName name="prof" localSheetId="10">'5.1 Risk Payer RBE (orig)'!#REF!</definedName>
    <definedName name="prof" localSheetId="4">'5.1 Risk Payer RBE (rev)'!#REF!</definedName>
    <definedName name="prof" localSheetId="13">#REF!</definedName>
    <definedName name="prof" localSheetId="6">#REF!</definedName>
    <definedName name="prof">#REF!</definedName>
    <definedName name="Project" localSheetId="12">#REF!</definedName>
    <definedName name="Project" localSheetId="13">#REF!</definedName>
    <definedName name="Project" localSheetId="6">#REF!</definedName>
    <definedName name="Project">#REF!</definedName>
    <definedName name="ProjectionMethod">'[25]User Input'!$S$20</definedName>
    <definedName name="ProviderFTE" localSheetId="12" hidden="1">{#N/A,#N/A,FALSE,"HeadCnt"}</definedName>
    <definedName name="ProviderFTE" localSheetId="10" hidden="1">{#N/A,#N/A,FALSE,"HeadCnt"}</definedName>
    <definedName name="ProviderFTE" localSheetId="4" hidden="1">{#N/A,#N/A,FALSE,"HeadCnt"}</definedName>
    <definedName name="ProviderFTE" localSheetId="13" hidden="1">{#N/A,#N/A,FALSE,"HeadCnt"}</definedName>
    <definedName name="ProviderFTE" localSheetId="6" hidden="1">{#N/A,#N/A,FALSE,"HeadCnt"}</definedName>
    <definedName name="ProviderFTE" hidden="1">{#N/A,#N/A,FALSE,"HeadCnt"}</definedName>
    <definedName name="Qtr">[32]Tables!$B$32</definedName>
    <definedName name="Rate_nmc" localSheetId="12" hidden="1">#REF!</definedName>
    <definedName name="Rate_nmc" localSheetId="10" hidden="1">'5.1 Risk Payer RBE (orig)'!#REF!</definedName>
    <definedName name="Rate_nmc" localSheetId="4" hidden="1">'5.1 Risk Payer RBE (rev)'!#REF!</definedName>
    <definedName name="Rate_nmc" localSheetId="13" hidden="1">#REF!</definedName>
    <definedName name="Rate_nmc" localSheetId="6" hidden="1">#REF!</definedName>
    <definedName name="Rate_nmc" hidden="1">#REF!</definedName>
    <definedName name="Rate_nmc1" localSheetId="12" hidden="1">#REF!</definedName>
    <definedName name="Rate_nmc1" localSheetId="10" hidden="1">'5.1 Risk Payer RBE (orig)'!#REF!</definedName>
    <definedName name="Rate_nmc1" localSheetId="4" hidden="1">'5.1 Risk Payer RBE (rev)'!#REF!</definedName>
    <definedName name="Rate_nmc1" localSheetId="13" hidden="1">#REF!</definedName>
    <definedName name="Rate_nmc1" localSheetId="6" hidden="1">#REF!</definedName>
    <definedName name="Rate_nmc1" hidden="1">#REF!</definedName>
    <definedName name="REHAB" localSheetId="12">'[55]M''care IP DRG'!#REF!</definedName>
    <definedName name="REHAB" localSheetId="10">'[56]M''care IP DRG'!#REF!</definedName>
    <definedName name="REHAB" localSheetId="4">'[56]M''care IP DRG'!#REF!</definedName>
    <definedName name="REHAB" localSheetId="13">'[57]M''care IP DRG'!#REF!</definedName>
    <definedName name="REHAB" localSheetId="6">'[57]M''care IP DRG'!#REF!</definedName>
    <definedName name="REHAB">'[57]M''care IP DRG'!#REF!</definedName>
    <definedName name="report_type">[11]Orientation!$C$24</definedName>
    <definedName name="REPORT1" localSheetId="12">#REF!</definedName>
    <definedName name="REPORT1" localSheetId="10">'5.1 Risk Payer RBE (orig)'!#REF!</definedName>
    <definedName name="REPORT1" localSheetId="4">'5.1 Risk Payer RBE (rev)'!#REF!</definedName>
    <definedName name="REPORT1" localSheetId="13">#REF!</definedName>
    <definedName name="REPORT1" localSheetId="6">#REF!</definedName>
    <definedName name="REPORT1">#REF!</definedName>
    <definedName name="REPORT11" localSheetId="12">#REF!</definedName>
    <definedName name="REPORT11" localSheetId="10">'5.1 Risk Payer RBE (orig)'!#REF!</definedName>
    <definedName name="REPORT11" localSheetId="4">'5.1 Risk Payer RBE (rev)'!#REF!</definedName>
    <definedName name="REPORT11" localSheetId="13">#REF!</definedName>
    <definedName name="REPORT11" localSheetId="6">#REF!</definedName>
    <definedName name="REPORT11">#REF!</definedName>
    <definedName name="REPORT3" localSheetId="12">#REF!</definedName>
    <definedName name="REPORT3" localSheetId="10">'5.1 Risk Payer RBE (orig)'!#REF!</definedName>
    <definedName name="REPORT3" localSheetId="4">'5.1 Risk Payer RBE (rev)'!#REF!</definedName>
    <definedName name="REPORT3" localSheetId="13">#REF!</definedName>
    <definedName name="REPORT3" localSheetId="6">#REF!</definedName>
    <definedName name="REPORT3">#REF!</definedName>
    <definedName name="REPORT4" localSheetId="12">#REF!</definedName>
    <definedName name="REPORT4" localSheetId="10">'5.1 Risk Payer RBE (orig)'!#REF!</definedName>
    <definedName name="REPORT4" localSheetId="4">'5.1 Risk Payer RBE (rev)'!#REF!</definedName>
    <definedName name="REPORT4" localSheetId="13">#REF!</definedName>
    <definedName name="REPORT4" localSheetId="6">#REF!</definedName>
    <definedName name="REPORT4">#REF!</definedName>
    <definedName name="REPORT5" localSheetId="12">#REF!</definedName>
    <definedName name="REPORT5" localSheetId="10">'5.1 Risk Payer RBE (orig)'!#REF!</definedName>
    <definedName name="REPORT5" localSheetId="4">'5.1 Risk Payer RBE (rev)'!#REF!</definedName>
    <definedName name="REPORT5" localSheetId="13">#REF!</definedName>
    <definedName name="REPORT5" localSheetId="6">#REF!</definedName>
    <definedName name="REPORT5">#REF!</definedName>
    <definedName name="REPORT6" localSheetId="12">#REF!</definedName>
    <definedName name="REPORT6" localSheetId="10">'5.1 Risk Payer RBE (orig)'!#REF!</definedName>
    <definedName name="REPORT6" localSheetId="4">'5.1 Risk Payer RBE (rev)'!#REF!</definedName>
    <definedName name="REPORT6" localSheetId="13">#REF!</definedName>
    <definedName name="REPORT6" localSheetId="6">#REF!</definedName>
    <definedName name="REPORT6">#REF!</definedName>
    <definedName name="REPORT7" localSheetId="12">#REF!</definedName>
    <definedName name="REPORT7" localSheetId="10">'5.1 Risk Payer RBE (orig)'!#REF!</definedName>
    <definedName name="REPORT7" localSheetId="4">'5.1 Risk Payer RBE (rev)'!#REF!</definedName>
    <definedName name="REPORT7" localSheetId="13">#REF!</definedName>
    <definedName name="REPORT7" localSheetId="6">#REF!</definedName>
    <definedName name="REPORT7">#REF!</definedName>
    <definedName name="REPORT8" localSheetId="12">#REF!</definedName>
    <definedName name="REPORT8" localSheetId="10">'5.1 Risk Payer RBE (orig)'!#REF!</definedName>
    <definedName name="REPORT8" localSheetId="4">'5.1 Risk Payer RBE (rev)'!#REF!</definedName>
    <definedName name="REPORT8" localSheetId="13">#REF!</definedName>
    <definedName name="REPORT8" localSheetId="6">#REF!</definedName>
    <definedName name="REPORT8">#REF!</definedName>
    <definedName name="ReportVersion">[11]Settings!$D$5</definedName>
    <definedName name="RevbyPayor" localSheetId="12">[42]Stats!$A$8:$V$124</definedName>
    <definedName name="RevbyPayor" localSheetId="10">[43]Stats!$A$8:$V$124</definedName>
    <definedName name="RevbyPayor" localSheetId="4">[43]Stats!$A$8:$V$124</definedName>
    <definedName name="RevbyPayor" localSheetId="13">[44]Stats!$A$8:$V$124</definedName>
    <definedName name="RevbyPayor">[44]Stats!$A$8:$V$124</definedName>
    <definedName name="Revenue" localSheetId="12">#REF!</definedName>
    <definedName name="Revenue" localSheetId="10">'5.1 Risk Payer RBE (orig)'!#REF!</definedName>
    <definedName name="Revenue" localSheetId="4">'5.1 Risk Payer RBE (rev)'!#REF!</definedName>
    <definedName name="Revenue" localSheetId="13">#REF!</definedName>
    <definedName name="Revenue" localSheetId="6">#REF!</definedName>
    <definedName name="Revenue">#REF!</definedName>
    <definedName name="rftete" localSheetId="12">#REF!</definedName>
    <definedName name="rftete" localSheetId="13">#REF!</definedName>
    <definedName name="rftete" localSheetId="6">#REF!</definedName>
    <definedName name="rftete">#REF!</definedName>
    <definedName name="rngCreateLog">[11]Delivery!$B$12</definedName>
    <definedName name="rngFilePassword">[11]Delivery!$B$6</definedName>
    <definedName name="rngSourceTab">[11]Delivery!$E$8</definedName>
    <definedName name="Rounding">'[19]User Input'!$S$51</definedName>
    <definedName name="rowgroup">[11]Orientation!$C$17</definedName>
    <definedName name="rowsegment">[11]Orientation!$B$17</definedName>
    <definedName name="ScenGrpList" localSheetId="12">OFFSET([58]Control!$AG$1,0,0,COUNTIF([58]Control!$AG:$AG,"&gt;"""),1)</definedName>
    <definedName name="ScenGrpList" localSheetId="10">OFFSET([58]Control!$AG$1,0,0,COUNTIF([58]Control!$AG$1:$AG$65536,"&gt;"""),1)</definedName>
    <definedName name="ScenGrpList" localSheetId="4">OFFSET([58]Control!$AG$1,0,0,COUNTIF([58]Control!$AG$1:$AG$65536,"&gt;"""),1)</definedName>
    <definedName name="ScenGrpList" localSheetId="13">OFFSET([58]Control!$AG$1,0,0,COUNTIF([58]Control!$AG:$AG,"&gt;"""),1)</definedName>
    <definedName name="ScenGrpList">OFFSET([58]Control!$AG$1,0,0,COUNTIF([58]Control!$AG:$AG,"&gt;"""),1)</definedName>
    <definedName name="SeasonalityCredibility">'[25]User Input'!$S$29</definedName>
    <definedName name="September" localSheetId="12">#REF!</definedName>
    <definedName name="September" localSheetId="10">'5.1 Risk Payer RBE (orig)'!#REF!</definedName>
    <definedName name="September" localSheetId="4">'5.1 Risk Payer RBE (rev)'!#REF!</definedName>
    <definedName name="September" localSheetId="13">#REF!</definedName>
    <definedName name="September" localSheetId="6">#REF!</definedName>
    <definedName name="September">#REF!</definedName>
    <definedName name="Sequential_Group">[11]Settings!$J$6</definedName>
    <definedName name="Sequential_Segment">[11]Settings!$I$6</definedName>
    <definedName name="Sequential_Sort">[11]Settings!$I$10:$J$11</definedName>
    <definedName name="Slicer_Category">#N/A</definedName>
    <definedName name="Software_Complexity_Factor">[27]Assumptions!$D$30</definedName>
    <definedName name="Software_Depreciation_Term">[27]Assumptions!$C$21</definedName>
    <definedName name="sortcol" localSheetId="12">#REF!</definedName>
    <definedName name="sortcol" localSheetId="10">'5.1 Risk Payer RBE (orig)'!#REF!</definedName>
    <definedName name="sortcol" localSheetId="4">'5.1 Risk Payer RBE (rev)'!#REF!</definedName>
    <definedName name="sortcol" localSheetId="13">#REF!</definedName>
    <definedName name="sortcol" localSheetId="6">#REF!</definedName>
    <definedName name="sortcol">#REF!</definedName>
    <definedName name="source_table">'[48]Source Data Summary'!$B$3:$W$431</definedName>
    <definedName name="source_table_12">'[49]Source Data'!$B$3:$W$116</definedName>
    <definedName name="Staff_Complexity_Factor">[27]Assumptions!$I$30</definedName>
    <definedName name="START" localSheetId="12">#REF!</definedName>
    <definedName name="START" localSheetId="10">'5.1 Risk Payer RBE (orig)'!#REF!</definedName>
    <definedName name="START" localSheetId="4">'5.1 Risk Payer RBE (rev)'!#REF!</definedName>
    <definedName name="START" localSheetId="13">#REF!</definedName>
    <definedName name="START" localSheetId="6">#REF!</definedName>
    <definedName name="START">#REF!</definedName>
    <definedName name="STAT">[59]List!$A$2:$A$88</definedName>
    <definedName name="Stat2">[59]List!$A$2:$A$88</definedName>
    <definedName name="stipend_net">[49]Stipends!$D$2:$D$216</definedName>
    <definedName name="Sub" localSheetId="12">#REF!</definedName>
    <definedName name="Sub" localSheetId="13">#REF!</definedName>
    <definedName name="Sub" localSheetId="6">#REF!</definedName>
    <definedName name="Sub">#REF!</definedName>
    <definedName name="Summary" localSheetId="12">#REF!</definedName>
    <definedName name="Summary" localSheetId="13">#REF!</definedName>
    <definedName name="Summary" localSheetId="6">#REF!</definedName>
    <definedName name="Summary">#REF!</definedName>
    <definedName name="Supplemental_filter">[11]Settings!$C$31</definedName>
    <definedName name="Time">[26]Options!$L$4:$L$49</definedName>
    <definedName name="timeseries">[11]Orientation!$B$6:$C$13</definedName>
    <definedName name="Types" localSheetId="12">[60]t!$A$2:$A$7</definedName>
    <definedName name="Types" localSheetId="10">[61]t!$A$2:$A$7</definedName>
    <definedName name="Types" localSheetId="4">[61]t!$A$2:$A$7</definedName>
    <definedName name="Types" localSheetId="13">[62]t!$A$2:$A$7</definedName>
    <definedName name="Types">[62]t!$A$2:$A$7</definedName>
    <definedName name="Vendor_Complexity_Factor">[27]Assumptions!$J$30</definedName>
    <definedName name="w" localSheetId="12" hidden="1">{"add",#N/A,FALSE,"code"}</definedName>
    <definedName name="w" localSheetId="10" hidden="1">{"add",#N/A,FALSE,"code"}</definedName>
    <definedName name="w" localSheetId="4" hidden="1">{"add",#N/A,FALSE,"code"}</definedName>
    <definedName name="w" localSheetId="13" hidden="1">{"add",#N/A,FALSE,"code"}</definedName>
    <definedName name="w" localSheetId="6" hidden="1">{"add",#N/A,FALSE,"code"}</definedName>
    <definedName name="w" hidden="1">{"add",#N/A,FALSE,"code"}</definedName>
    <definedName name="WC_AR" localSheetId="12">#REF!</definedName>
    <definedName name="WC_AR" localSheetId="10">'5.1 Risk Payer RBE (orig)'!#REF!</definedName>
    <definedName name="WC_AR" localSheetId="4">'5.1 Risk Payer RBE (rev)'!#REF!</definedName>
    <definedName name="WC_AR" localSheetId="13">#REF!</definedName>
    <definedName name="WC_AR" localSheetId="6">#REF!</definedName>
    <definedName name="WC_AR">#REF!</definedName>
    <definedName name="wrn.Adjusted._.Mod._.Managed." localSheetId="12"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Mod._.Managed." localSheetId="10"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Mod._.Managed." localSheetId="4"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Mod._.Managed." localSheetId="13"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Mod._.Managed." localSheetId="6"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Mod._.Managed."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Optimal." localSheetId="12" hidden="1">{"OM Visits",#N/A,TRUE,"Optimal";"OM Dollars per Hour",#N/A,TRUE,"Optimal";"OM Hours per Visit",#N/A,TRUE,"Optimal";"OM Dollars per Visit",#N/A,TRUE,"Optimal";"OM Total Visits",#N/A,TRUE,"Optimal";"OM PMPM",#N/A,TRUE,"Optimal"}</definedName>
    <definedName name="wrn.Adjusted._.Optimal." localSheetId="10" hidden="1">{"OM Visits",#N/A,TRUE,"Optimal";"OM Dollars per Hour",#N/A,TRUE,"Optimal";"OM Hours per Visit",#N/A,TRUE,"Optimal";"OM Dollars per Visit",#N/A,TRUE,"Optimal";"OM Total Visits",#N/A,TRUE,"Optimal";"OM PMPM",#N/A,TRUE,"Optimal"}</definedName>
    <definedName name="wrn.Adjusted._.Optimal." localSheetId="4" hidden="1">{"OM Visits",#N/A,TRUE,"Optimal";"OM Dollars per Hour",#N/A,TRUE,"Optimal";"OM Hours per Visit",#N/A,TRUE,"Optimal";"OM Dollars per Visit",#N/A,TRUE,"Optimal";"OM Total Visits",#N/A,TRUE,"Optimal";"OM PMPM",#N/A,TRUE,"Optimal"}</definedName>
    <definedName name="wrn.Adjusted._.Optimal." localSheetId="13" hidden="1">{"OM Visits",#N/A,TRUE,"Optimal";"OM Dollars per Hour",#N/A,TRUE,"Optimal";"OM Hours per Visit",#N/A,TRUE,"Optimal";"OM Dollars per Visit",#N/A,TRUE,"Optimal";"OM Total Visits",#N/A,TRUE,"Optimal";"OM PMPM",#N/A,TRUE,"Optimal"}</definedName>
    <definedName name="wrn.Adjusted._.Optimal." localSheetId="6" hidden="1">{"OM Visits",#N/A,TRUE,"Optimal";"OM Dollars per Hour",#N/A,TRUE,"Optimal";"OM Hours per Visit",#N/A,TRUE,"Optimal";"OM Dollars per Visit",#N/A,TRUE,"Optimal";"OM Total Visits",#N/A,TRUE,"Optimal";"OM PMPM",#N/A,TRUE,"Optimal"}</definedName>
    <definedName name="wrn.Adjusted._.Optimal." hidden="1">{"OM Visits",#N/A,TRUE,"Optimal";"OM Dollars per Hour",#N/A,TRUE,"Optimal";"OM Hours per Visit",#N/A,TRUE,"Optimal";"OM Dollars per Visit",#N/A,TRUE,"Optimal";"OM Total Visits",#N/A,TRUE,"Optimal";"OM PMPM",#N/A,TRUE,"Optimal"}</definedName>
    <definedName name="wrn.Adjusted._.Unmanaged." localSheetId="12" hidden="1">{"UM Visits",#N/A,FALSE,"Unmanaged";"UM Dollars per Hour",#N/A,FALSE,"Unmanaged";"UM Hours per Visit",#N/A,FALSE,"Unmanaged";"UM Dollars per Visit",#N/A,FALSE,"Unmanaged";"UM Total Visits",#N/A,FALSE,"Unmanaged";"UM PMPM",#N/A,FALSE,"Unmanaged"}</definedName>
    <definedName name="wrn.Adjusted._.Unmanaged." localSheetId="10" hidden="1">{"UM Visits",#N/A,FALSE,"Unmanaged";"UM Dollars per Hour",#N/A,FALSE,"Unmanaged";"UM Hours per Visit",#N/A,FALSE,"Unmanaged";"UM Dollars per Visit",#N/A,FALSE,"Unmanaged";"UM Total Visits",#N/A,FALSE,"Unmanaged";"UM PMPM",#N/A,FALSE,"Unmanaged"}</definedName>
    <definedName name="wrn.Adjusted._.Unmanaged." localSheetId="4" hidden="1">{"UM Visits",#N/A,FALSE,"Unmanaged";"UM Dollars per Hour",#N/A,FALSE,"Unmanaged";"UM Hours per Visit",#N/A,FALSE,"Unmanaged";"UM Dollars per Visit",#N/A,FALSE,"Unmanaged";"UM Total Visits",#N/A,FALSE,"Unmanaged";"UM PMPM",#N/A,FALSE,"Unmanaged"}</definedName>
    <definedName name="wrn.Adjusted._.Unmanaged." localSheetId="13" hidden="1">{"UM Visits",#N/A,FALSE,"Unmanaged";"UM Dollars per Hour",#N/A,FALSE,"Unmanaged";"UM Hours per Visit",#N/A,FALSE,"Unmanaged";"UM Dollars per Visit",#N/A,FALSE,"Unmanaged";"UM Total Visits",#N/A,FALSE,"Unmanaged";"UM PMPM",#N/A,FALSE,"Unmanaged"}</definedName>
    <definedName name="wrn.Adjusted._.Unmanaged." localSheetId="6" hidden="1">{"UM Visits",#N/A,FALSE,"Unmanaged";"UM Dollars per Hour",#N/A,FALSE,"Unmanaged";"UM Hours per Visit",#N/A,FALSE,"Unmanaged";"UM Dollars per Visit",#N/A,FALSE,"Unmanaged";"UM Total Visits",#N/A,FALSE,"Unmanaged";"UM PMPM",#N/A,FALSE,"Unmanaged"}</definedName>
    <definedName name="wrn.Adjusted._.Unmanaged." hidden="1">{"UM Visits",#N/A,FALSE,"Unmanaged";"UM Dollars per Hour",#N/A,FALSE,"Unmanaged";"UM Hours per Visit",#N/A,FALSE,"Unmanaged";"UM Dollars per Visit",#N/A,FALSE,"Unmanaged";"UM Total Visits",#N/A,FALSE,"Unmanaged";"UM PMPM",#N/A,FALSE,"Unmanaged"}</definedName>
    <definedName name="wrn.Detail." localSheetId="12" hidden="1">{"umarea",#N/A,FALSE,"Starting Cost";"umagesex",#N/A,FALSE,"Starting Cost";"umbenlim",#N/A,FALSE,"Starting Cost";"umprovdisc",#N/A,FALSE,"Starting Cost";"umother",#N/A,FALSE,"Starting Cost";"umtrend",#N/A,FALSE,"Starting Cost"}</definedName>
    <definedName name="wrn.Detail." localSheetId="10" hidden="1">{"umarea",#N/A,FALSE,"Starting Cost";"umagesex",#N/A,FALSE,"Starting Cost";"umbenlim",#N/A,FALSE,"Starting Cost";"umprovdisc",#N/A,FALSE,"Starting Cost";"umother",#N/A,FALSE,"Starting Cost";"umtrend",#N/A,FALSE,"Starting Cost"}</definedName>
    <definedName name="wrn.Detail." localSheetId="4" hidden="1">{"umarea",#N/A,FALSE,"Starting Cost";"umagesex",#N/A,FALSE,"Starting Cost";"umbenlim",#N/A,FALSE,"Starting Cost";"umprovdisc",#N/A,FALSE,"Starting Cost";"umother",#N/A,FALSE,"Starting Cost";"umtrend",#N/A,FALSE,"Starting Cost"}</definedName>
    <definedName name="wrn.Detail." localSheetId="13" hidden="1">{"umarea",#N/A,FALSE,"Starting Cost";"umagesex",#N/A,FALSE,"Starting Cost";"umbenlim",#N/A,FALSE,"Starting Cost";"umprovdisc",#N/A,FALSE,"Starting Cost";"umother",#N/A,FALSE,"Starting Cost";"umtrend",#N/A,FALSE,"Starting Cost"}</definedName>
    <definedName name="wrn.Detail." localSheetId="6" hidden="1">{"umarea",#N/A,FALSE,"Starting Cost";"umagesex",#N/A,FALSE,"Starting Cost";"umbenlim",#N/A,FALSE,"Starting Cost";"umprovdisc",#N/A,FALSE,"Starting Cost";"umother",#N/A,FALSE,"Starting Cost";"umtrend",#N/A,FALSE,"Starting Cost"}</definedName>
    <definedName name="wrn.Detail." hidden="1">{"umarea",#N/A,FALSE,"Starting Cost";"umagesex",#N/A,FALSE,"Starting Cost";"umbenlim",#N/A,FALSE,"Starting Cost";"umprovdisc",#N/A,FALSE,"Starting Cost";"umother",#N/A,FALSE,"Starting Cost";"umtrend",#N/A,FALSE,"Starting Cost"}</definedName>
    <definedName name="wrn.production." localSheetId="12" hidden="1">{#N/A,#N/A,FALSE,"HeadCnt"}</definedName>
    <definedName name="wrn.production." localSheetId="10" hidden="1">{#N/A,#N/A,FALSE,"HeadCnt"}</definedName>
    <definedName name="wrn.production." localSheetId="4" hidden="1">{#N/A,#N/A,FALSE,"HeadCnt"}</definedName>
    <definedName name="wrn.production." localSheetId="13" hidden="1">{#N/A,#N/A,FALSE,"HeadCnt"}</definedName>
    <definedName name="wrn.production." localSheetId="6" hidden="1">{#N/A,#N/A,FALSE,"HeadCnt"}</definedName>
    <definedName name="wrn.production." hidden="1">{#N/A,#N/A,FALSE,"HeadCnt"}</definedName>
    <definedName name="wrn.rates." localSheetId="12" hidden="1">{"rates",#N/A,FALSE,"Summary"}</definedName>
    <definedName name="wrn.rates." localSheetId="10" hidden="1">{"rates",#N/A,FALSE,"Summary"}</definedName>
    <definedName name="wrn.rates." localSheetId="4" hidden="1">{"rates",#N/A,FALSE,"Summary"}</definedName>
    <definedName name="wrn.rates." localSheetId="13" hidden="1">{"rates",#N/A,FALSE,"Summary"}</definedName>
    <definedName name="wrn.rates." localSheetId="6" hidden="1">{"rates",#N/A,FALSE,"Summary"}</definedName>
    <definedName name="wrn.rates." hidden="1">{"rates",#N/A,FALSE,"Summary"}</definedName>
    <definedName name="wrn.rep1." localSheetId="12" hidden="1">{"add",#N/A,FALSE,"code"}</definedName>
    <definedName name="wrn.rep1." localSheetId="10" hidden="1">{"add",#N/A,FALSE,"code"}</definedName>
    <definedName name="wrn.rep1." localSheetId="4" hidden="1">{"add",#N/A,FALSE,"code"}</definedName>
    <definedName name="wrn.rep1." localSheetId="13" hidden="1">{"add",#N/A,FALSE,"code"}</definedName>
    <definedName name="wrn.rep1." localSheetId="6" hidden="1">{"add",#N/A,FALSE,"code"}</definedName>
    <definedName name="wrn.rep1." hidden="1">{"add",#N/A,FALSE,"code"}</definedName>
    <definedName name="wrn.rep1._1" localSheetId="12" hidden="1">{"add",#N/A,FALSE,"code"}</definedName>
    <definedName name="wrn.rep1._1" localSheetId="10" hidden="1">{"add",#N/A,FALSE,"code"}</definedName>
    <definedName name="wrn.rep1._1" localSheetId="4" hidden="1">{"add",#N/A,FALSE,"code"}</definedName>
    <definedName name="wrn.rep1._1" localSheetId="13" hidden="1">{"add",#N/A,FALSE,"code"}</definedName>
    <definedName name="wrn.rep1._1" localSheetId="6" hidden="1">{"add",#N/A,FALSE,"code"}</definedName>
    <definedName name="wrn.rep1._1" hidden="1">{"add",#N/A,FALSE,"code"}</definedName>
    <definedName name="x" localSheetId="12" hidden="1">#REF!</definedName>
    <definedName name="x" localSheetId="10" hidden="1">'5.1 Risk Payer RBE (orig)'!#REF!</definedName>
    <definedName name="x" localSheetId="4" hidden="1">'5.1 Risk Payer RBE (rev)'!#REF!</definedName>
    <definedName name="x" localSheetId="13" hidden="1">#REF!</definedName>
    <definedName name="x" localSheetId="6" hidden="1">#REF!</definedName>
    <definedName name="x" hidden="1">#REF!</definedName>
    <definedName name="xperiod">[11]Orientation!$G$15</definedName>
    <definedName name="xtabin">[11]Hidden!$D$10:$H$11</definedName>
    <definedName name="Y" localSheetId="12">'[20]Benchmark Dec.2018'!#REF!</definedName>
    <definedName name="Y" localSheetId="10">'[20]Benchmark Dec.2018'!#REF!</definedName>
    <definedName name="Y" localSheetId="4">'[20]Benchmark Dec.2018'!#REF!</definedName>
    <definedName name="Y" localSheetId="13">'[20]Benchmark Dec.2018'!#REF!</definedName>
    <definedName name="Y" localSheetId="6">'[20]Benchmark Dec.2018'!#REF!</definedName>
    <definedName name="Y">'[20]Benchmark Dec.2018'!#REF!</definedName>
    <definedName name="Y17_E_bene" localSheetId="12">#REF!</definedName>
    <definedName name="Y17_E_bene" localSheetId="13">#REF!</definedName>
    <definedName name="Y17_E_bene" localSheetId="6">#REF!</definedName>
    <definedName name="Y17_E_bene">#REF!</definedName>
    <definedName name="Y17_E_bene_pcnt" localSheetId="12">#REF!</definedName>
    <definedName name="Y17_E_bene_pcnt" localSheetId="13">#REF!</definedName>
    <definedName name="Y17_E_bene_pcnt" localSheetId="6">#REF!</definedName>
    <definedName name="Y17_E_bene_pcnt">#REF!</definedName>
    <definedName name="Y17_MUF_E_CurrEst" localSheetId="12">#REF!</definedName>
    <definedName name="Y17_MUF_E_CurrEst" localSheetId="13">#REF!</definedName>
    <definedName name="Y17_MUF_E_CurrEst" localSheetId="6">#REF!</definedName>
    <definedName name="Y17_MUF_E_CurrEst">#REF!</definedName>
    <definedName name="Y17_MUF_nE_CurrEst" localSheetId="12">#REF!</definedName>
    <definedName name="Y17_MUF_nE_CurrEst" localSheetId="13">#REF!</definedName>
    <definedName name="Y17_MUF_nE_CurrEst" localSheetId="6">#REF!</definedName>
    <definedName name="Y17_MUF_nE_CurrEst">#REF!</definedName>
    <definedName name="Y17_nE_bene" localSheetId="12">#REF!</definedName>
    <definedName name="Y17_nE_bene" localSheetId="13">#REF!</definedName>
    <definedName name="Y17_nE_bene" localSheetId="6">#REF!</definedName>
    <definedName name="Y17_nE_bene">#REF!</definedName>
    <definedName name="Y17_nE_bene_pcnt" localSheetId="12">#REF!</definedName>
    <definedName name="Y17_nE_bene_pcnt" localSheetId="13">#REF!</definedName>
    <definedName name="Y17_nE_bene_pcnt" localSheetId="6">#REF!</definedName>
    <definedName name="Y17_nE_bene_pcnt">#REF!</definedName>
    <definedName name="Y17_PMPY_E" localSheetId="12">#REF!</definedName>
    <definedName name="Y17_PMPY_E" localSheetId="13">#REF!</definedName>
    <definedName name="Y17_PMPY_E" localSheetId="6">#REF!</definedName>
    <definedName name="Y17_PMPY_E">#REF!</definedName>
    <definedName name="Y17_PMPY_nE" localSheetId="12">#REF!</definedName>
    <definedName name="Y17_PMPY_nE" localSheetId="13">#REF!</definedName>
    <definedName name="Y17_PMPY_nE" localSheetId="6">#REF!</definedName>
    <definedName name="Y17_PMPY_nE">#REF!</definedName>
    <definedName name="Y18_E_bene" localSheetId="12">#REF!</definedName>
    <definedName name="Y18_E_bene" localSheetId="13">#REF!</definedName>
    <definedName name="Y18_E_bene" localSheetId="6">#REF!</definedName>
    <definedName name="Y18_E_bene">#REF!</definedName>
    <definedName name="Y18_E_bene_pcnt" localSheetId="12">#REF!</definedName>
    <definedName name="Y18_E_bene_pcnt" localSheetId="13">#REF!</definedName>
    <definedName name="Y18_E_bene_pcnt" localSheetId="6">#REF!</definedName>
    <definedName name="Y18_E_bene_pcnt">#REF!</definedName>
    <definedName name="Y18_MUF_E_CurrEst" localSheetId="12">#REF!</definedName>
    <definedName name="Y18_MUF_E_CurrEst" localSheetId="13">#REF!</definedName>
    <definedName name="Y18_MUF_E_CurrEst" localSheetId="6">#REF!</definedName>
    <definedName name="Y18_MUF_E_CurrEst">#REF!</definedName>
    <definedName name="Y18_MUF_E_CurrEst_ss" localSheetId="12">#REF!</definedName>
    <definedName name="Y18_MUF_E_CurrEst_ss" localSheetId="13">#REF!</definedName>
    <definedName name="Y18_MUF_E_CurrEst_ss" localSheetId="6">#REF!</definedName>
    <definedName name="Y18_MUF_E_CurrEst_ss">#REF!</definedName>
    <definedName name="Y18_MUF_nE_CurrEst" localSheetId="12">#REF!</definedName>
    <definedName name="Y18_MUF_nE_CurrEst" localSheetId="13">#REF!</definedName>
    <definedName name="Y18_MUF_nE_CurrEst" localSheetId="6">#REF!</definedName>
    <definedName name="Y18_MUF_nE_CurrEst">#REF!</definedName>
    <definedName name="Y18_nE_bene" localSheetId="12">#REF!</definedName>
    <definedName name="Y18_nE_bene" localSheetId="13">#REF!</definedName>
    <definedName name="Y18_nE_bene" localSheetId="6">#REF!</definedName>
    <definedName name="Y18_nE_bene">#REF!</definedName>
    <definedName name="Y18_nE_bene_pcnt" localSheetId="12">#REF!</definedName>
    <definedName name="Y18_nE_bene_pcnt" localSheetId="13">#REF!</definedName>
    <definedName name="Y18_nE_bene_pcnt" localSheetId="6">#REF!</definedName>
    <definedName name="Y18_nE_bene_pcnt">#REF!</definedName>
    <definedName name="Y18_PMPY_E">'[20]Benchmark Dec.2018'!$M$11</definedName>
    <definedName name="Y18_PMPY_E2" localSheetId="12">#REF!</definedName>
    <definedName name="Y18_PMPY_E2" localSheetId="13">#REF!</definedName>
    <definedName name="Y18_PMPY_E2" localSheetId="6">#REF!</definedName>
    <definedName name="Y18_PMPY_E2">#REF!</definedName>
    <definedName name="Y18_PMPY_nE">'[20]Benchmark Dec.2018'!$M$10</definedName>
    <definedName name="Y18_PMPY_ne2" localSheetId="12">#REF!</definedName>
    <definedName name="Y18_PMPY_ne2" localSheetId="13">#REF!</definedName>
    <definedName name="Y18_PMPY_ne2" localSheetId="6">#REF!</definedName>
    <definedName name="Y18_PMPY_ne2">#REF!</definedName>
    <definedName name="Y18a_E_bene_pcnt">'[20]4. PY 2019 Benchmark (May 2019)'!$N$22</definedName>
    <definedName name="Y18a_nE_bene_pcnt">'[20]4. PY 2019 Benchmark (May 2019)'!$N$21</definedName>
    <definedName name="Y19_E_bene">'[20]Benchmark Dec.2018'!$M$14</definedName>
    <definedName name="Y19_E_bene_pcnt">'[20]Benchmark Dec.2018'!$M$16</definedName>
    <definedName name="Y19_MUF_E_CurrEst">'[20]Benchmark Dec.2018'!$M$24</definedName>
    <definedName name="Y19_MUF_nE_CurrEst">'[20]Benchmark Dec.2018'!$M$23</definedName>
    <definedName name="Y19_nE_bene">'[20]Benchmark Dec.2018'!$M$13</definedName>
    <definedName name="Y19_nE_bene_pcnt">'[20]Benchmark Dec.2018'!$M$15</definedName>
    <definedName name="Year" localSheetId="12">#REF!</definedName>
    <definedName name="Year" localSheetId="13">#REF!</definedName>
    <definedName name="Year" localSheetId="6">#REF!</definedName>
    <definedName name="Yea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9" i="61" l="1"/>
  <c r="E6" i="29"/>
  <c r="L44" i="59"/>
  <c r="K44" i="59"/>
  <c r="B19" i="48"/>
  <c r="D36" i="62"/>
  <c r="B36" i="62"/>
  <c r="F34" i="62"/>
  <c r="E34" i="62"/>
  <c r="F33" i="62"/>
  <c r="E33" i="62"/>
  <c r="F32" i="62"/>
  <c r="E32" i="62"/>
  <c r="F31" i="62"/>
  <c r="E31" i="62"/>
  <c r="F30" i="62"/>
  <c r="E30" i="62"/>
  <c r="F29" i="62"/>
  <c r="E29" i="62"/>
  <c r="F28" i="62"/>
  <c r="E28" i="62"/>
  <c r="F27" i="62"/>
  <c r="E27" i="62"/>
  <c r="F26" i="62"/>
  <c r="E26" i="62"/>
  <c r="F25" i="62"/>
  <c r="E25" i="62"/>
  <c r="F24" i="62"/>
  <c r="E24" i="62"/>
  <c r="F23" i="62"/>
  <c r="F36" i="62" s="1"/>
  <c r="E23" i="62"/>
  <c r="H19" i="62"/>
  <c r="D19" i="62"/>
  <c r="B19" i="62"/>
  <c r="F16" i="62"/>
  <c r="E16" i="62"/>
  <c r="F15" i="62"/>
  <c r="E15" i="62"/>
  <c r="F14" i="62"/>
  <c r="E14" i="62"/>
  <c r="F13" i="62"/>
  <c r="E13" i="62"/>
  <c r="F12" i="62"/>
  <c r="E12" i="62"/>
  <c r="F11" i="62"/>
  <c r="E11" i="62"/>
  <c r="F10" i="62"/>
  <c r="E10" i="62"/>
  <c r="F9" i="62"/>
  <c r="E9" i="62"/>
  <c r="F8" i="62"/>
  <c r="E8" i="62"/>
  <c r="F7" i="62"/>
  <c r="E7" i="62"/>
  <c r="F6" i="62"/>
  <c r="E6" i="62"/>
  <c r="F5" i="62"/>
  <c r="F19" i="62" s="1"/>
  <c r="E5" i="62"/>
  <c r="P16" i="61" l="1"/>
  <c r="P44" i="60"/>
  <c r="O44" i="60"/>
  <c r="G44" i="60"/>
  <c r="F44" i="60"/>
  <c r="P43" i="60"/>
  <c r="O43" i="60"/>
  <c r="G43" i="60"/>
  <c r="F43" i="60"/>
  <c r="P42" i="60"/>
  <c r="O42" i="60"/>
  <c r="G42" i="60"/>
  <c r="F42" i="60"/>
  <c r="Q16" i="60"/>
  <c r="O15" i="60"/>
  <c r="L15" i="60"/>
  <c r="G15" i="60"/>
  <c r="F15" i="60"/>
  <c r="C15" i="60"/>
  <c r="B15" i="60"/>
  <c r="Q12" i="60"/>
  <c r="P12" i="60"/>
  <c r="O12" i="60"/>
  <c r="L12" i="60"/>
  <c r="K12" i="60"/>
  <c r="J12" i="60"/>
  <c r="Q11" i="60"/>
  <c r="P11" i="60"/>
  <c r="O11" i="60"/>
  <c r="L11" i="60"/>
  <c r="K11" i="60"/>
  <c r="J11" i="60"/>
  <c r="Q10" i="60"/>
  <c r="P10" i="60"/>
  <c r="O10" i="60"/>
  <c r="L10" i="60"/>
  <c r="K10" i="60"/>
  <c r="J10" i="60"/>
  <c r="Q9" i="60"/>
  <c r="P9" i="60"/>
  <c r="O9" i="60"/>
  <c r="L9" i="60"/>
  <c r="K9" i="60"/>
  <c r="J9" i="60"/>
  <c r="Q8" i="60"/>
  <c r="P8" i="60"/>
  <c r="O8" i="60"/>
  <c r="L8" i="60"/>
  <c r="K8" i="60"/>
  <c r="J8" i="60"/>
  <c r="Q7" i="60"/>
  <c r="P7" i="60"/>
  <c r="O7" i="60"/>
  <c r="L7" i="60"/>
  <c r="K7" i="60"/>
  <c r="J7" i="60"/>
  <c r="Q6" i="60"/>
  <c r="P6" i="60"/>
  <c r="O6" i="60"/>
  <c r="L6" i="60"/>
  <c r="K6" i="60"/>
  <c r="J6" i="60"/>
  <c r="P5" i="60"/>
  <c r="P15" i="60" s="1"/>
  <c r="O5" i="60"/>
  <c r="L5" i="60"/>
  <c r="K5" i="60"/>
  <c r="K15" i="60" s="1"/>
  <c r="F19" i="48" l="1"/>
  <c r="D36" i="48"/>
  <c r="B36" i="48"/>
  <c r="F34" i="48"/>
  <c r="E34" i="48"/>
  <c r="F33" i="48"/>
  <c r="E33" i="48"/>
  <c r="F32" i="48"/>
  <c r="E32" i="48"/>
  <c r="F31" i="48"/>
  <c r="E31" i="48"/>
  <c r="F30" i="48"/>
  <c r="E30" i="48"/>
  <c r="F29" i="48"/>
  <c r="E29" i="48"/>
  <c r="F28" i="48"/>
  <c r="E28" i="48"/>
  <c r="F27" i="48"/>
  <c r="E27" i="48"/>
  <c r="F26" i="48"/>
  <c r="E26" i="48"/>
  <c r="F25" i="48"/>
  <c r="E25" i="48"/>
  <c r="F24" i="48"/>
  <c r="E24" i="48"/>
  <c r="F23" i="48"/>
  <c r="F36" i="48" s="1"/>
  <c r="E23" i="48"/>
  <c r="H19" i="48"/>
  <c r="D19" i="48"/>
  <c r="F16" i="48"/>
  <c r="E16" i="48"/>
  <c r="F15" i="48"/>
  <c r="E15" i="48"/>
  <c r="F14" i="48"/>
  <c r="E14" i="48"/>
  <c r="F13" i="48"/>
  <c r="E13" i="48"/>
  <c r="F12" i="48"/>
  <c r="E12" i="48"/>
  <c r="F11" i="48"/>
  <c r="E11" i="48"/>
  <c r="F10" i="48"/>
  <c r="E10" i="48"/>
  <c r="F9" i="48"/>
  <c r="E9" i="48"/>
  <c r="F8" i="48"/>
  <c r="E8" i="48"/>
  <c r="F7" i="48"/>
  <c r="E7" i="48"/>
  <c r="F6" i="48"/>
  <c r="E6" i="48"/>
  <c r="F5" i="48"/>
  <c r="E5"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tc={DF8C9D1B-6917-4097-9EAB-6CF570322F5D}</author>
  </authors>
  <commentList>
    <comment ref="C4" authorId="0" shapeId="0" xr:uid="{DF8C9D1B-6917-4097-9EAB-6CF570322F5D}">
      <text>
        <t>[Threaded comment]
Your version of Excel allows you to read this threaded comment; however, any edits to it will get removed if the file is opened in a newer version of Excel. Learn more: https://go.microsoft.com/fwlink/?linkid=870924
Comment:
    Based upon outcome of subpoena decision, OCV should be able to provide all information in this table</t>
      </text>
    </comment>
  </commentList>
</comments>
</file>

<file path=xl/sharedStrings.xml><?xml version="1.0" encoding="utf-8"?>
<sst xmlns="http://schemas.openxmlformats.org/spreadsheetml/2006/main" count="5927" uniqueCount="523">
  <si>
    <t>FY24 OneCare Vermont ACO Budget Order - Revised Budget Materials</t>
  </si>
  <si>
    <t xml:space="preserve">Condition 7. OneCare shall implement a risk corridor in its Medicare contract of 4% (increased from 3%).  OneCare shall hold the additional 1% risk of shared losses at the OneCare entity level using its net assets as risk mitigation and not pass that amount of the risk on to any OneCare network participant, and OneCare shall update its Settlement Policy to reflect additional potential upside consistent with the GMCB’s decision and this Order.  Except as modified by the previous sentences, OneCare must implement the risk model that it described in its budget proposal and must request and receive approval from the GMCB prior to making any material changes thereto. OneCare must:                                                             </t>
  </si>
  <si>
    <t>Instructions and deliverables:</t>
  </si>
  <si>
    <t xml:space="preserve">a. Submit to the GMCB copies of the contracts that bind each of the risk bearing entities to OneCare’s risk sharing policy no later than 10 days after all contracts have been executed; </t>
  </si>
  <si>
    <t>GMCB has received the Medicare and Medicaid contracts for FY24</t>
  </si>
  <si>
    <t>b. Notify and seek approval from the GMCB as early as possible of any proposed changes to the risk model and, for any proposed changes determined by Board staff to be material, provide the GMCB with detailed information, including effects by risk bearing entity and parent organization.</t>
  </si>
  <si>
    <t>Update Tab 5.1 Risk Payer RBE (rev.) in this workbook. Provide updated policy 04-07 Program Settlement. Attach narrative response: Describe all changes, including both to the overall risk model for 2024 since the original budget submission.</t>
  </si>
  <si>
    <t>Condition 9. No later than April 1, 2024, OneCare must provide GMCB staff with the supporting documentation relevant to the topics identified in Condition 10. Among the supporting documentation, OneCare must submit:</t>
  </si>
  <si>
    <t>a. Final payer contracts</t>
  </si>
  <si>
    <t>b. Attribution by payer</t>
  </si>
  <si>
    <t>Complete "Attribution" tab in this workbook</t>
  </si>
  <si>
    <t>c. A revised budget, using a template provided by GMCB staff</t>
  </si>
  <si>
    <t>d. Final descriptions of OneCare's population health initiatives, inlcuding final care coordination payment model</t>
  </si>
  <si>
    <t>Update Tab 7.2 Pop Health Pmt Reform (rev) in this workbook.  Attach narrative response: Describe OneCare’s final population health initiatives, including final care coordination payment model.</t>
  </si>
  <si>
    <t>e. Hospital dues for 2024 by hospital</t>
  </si>
  <si>
    <t>Update 6.6 Hospital Participation through the Adaptive Database</t>
  </si>
  <si>
    <t>f. Hospital risk for 2024 by hospital and payer</t>
  </si>
  <si>
    <t>Update Tab 5.1 Risk Payer RBE (rev) in this workbook</t>
  </si>
  <si>
    <t>g. Documentation of increasing the OneCare held risk in the amount ordered by the GMCB and any changes to the overall risk model for 2024</t>
  </si>
  <si>
    <t>h. Sources of funds for its 2024 population health management programs</t>
  </si>
  <si>
    <t>Update Tab 6.5 Source Uses through the Adaptive Database.</t>
  </si>
  <si>
    <t xml:space="preserve">i. Revised benchmarking report pursuant to Condition 1 </t>
  </si>
  <si>
    <t>Anticipated receipt of revised benchmarking report in March 2024.</t>
  </si>
  <si>
    <t>j. A report to the Board on OneCare’s progress relative to its targets for commercial payer FPP levels</t>
  </si>
  <si>
    <t>k. Statement of how the funds reduced from Operating Expenses were reallocated to poulation health and primary care programs</t>
  </si>
  <si>
    <t>Attach narrative response to support compliance with FY24 Budget Order Condition 12.</t>
  </si>
  <si>
    <t>l. Any other information the GMCB deems relevant to ensuring compliance with this order</t>
  </si>
  <si>
    <t>Provide a list of waivers offered by OneCare and the number of Vermonters covered by each of those waivers at this time and additional narrative context as warranted; provide a status update for the achievement of each of OneCare's corporate goals for FY24. Attach this information in a narrative document.</t>
  </si>
  <si>
    <t xml:space="preserve">Condition 11. OneCare must submit to the GMCB financial statements, in a form approved by the GMCB, showing accumulated net assets from FY2018 through FY2023 actuals, and OneCare must update the accumulated net assets statement annually thereafter. </t>
  </si>
  <si>
    <t>Submit documentation verifying compliance with condition 11.</t>
  </si>
  <si>
    <t>Complete Change in Net Assets (Reserves) report through Adaptive Database</t>
  </si>
  <si>
    <r>
      <t xml:space="preserve">Condition </t>
    </r>
    <r>
      <rPr>
        <b/>
        <i/>
        <sz val="11"/>
        <rFont val="Calibri"/>
        <family val="2"/>
        <scheme val="minor"/>
      </rPr>
      <t>12.</t>
    </r>
    <r>
      <rPr>
        <b/>
        <i/>
        <sz val="11"/>
        <color theme="1"/>
        <rFont val="Calibri"/>
        <family val="2"/>
        <scheme val="minor"/>
      </rPr>
      <t xml:space="preserve"> In FY24, OneCare’s Operating Expenses must not exceed $15,242,606, which is a $957,245 reduction (or 6.7%) from OneCare’s submitted Operating Expenses of $14,285,361. OneCare shall reallocate the $957,245 to population health and primary care programs that will achieve the best return on investment, consistent with the GMCB’s decision and this Order. </t>
    </r>
  </si>
  <si>
    <t>Submit documentation verifying compliance with condition 12.</t>
  </si>
  <si>
    <t>Complete financial statements A1, A2, and A3 (Income Statement, Balance Sheet, Cash Flow) and 6.8 PHM Expense Breakout with updated FY24 amounts through the Adaptive Database.  Update Variance Analysis (rev) and 6.7 ACO Mgt Salaries (rev) in this workbook. Attach narrative response to support compliance with this condition.</t>
  </si>
  <si>
    <t>Condition 17. OneCare shall provide to the GMBC verification in form and substance satisfactory to the GMCB that all OneCare population health payments intended to support primary care are received by primary care providers consistent with 18 V.S.A. § 9382(b)(1)(G).</t>
  </si>
  <si>
    <t>Submit attestation verifying compliance with condition 17.</t>
  </si>
  <si>
    <t>Complete document "OneCare Attestation PCP Funds FY24".</t>
  </si>
  <si>
    <r>
      <t xml:space="preserve">Directions: </t>
    </r>
    <r>
      <rPr>
        <sz val="11"/>
        <rFont val="Calibri"/>
        <family val="2"/>
        <scheme val="minor"/>
      </rPr>
      <t>Estimated FY24 attribution columns are pre-filled from the original budget (9/30/23). Please complete the FY24 Actual starting and average attribution based on finalized FY24 contracts. Attribution numbers should tie to other tables in this workbook that are a function of attribution.</t>
    </r>
  </si>
  <si>
    <t>FY24 Original Budget</t>
  </si>
  <si>
    <t>Updated Projection *</t>
  </si>
  <si>
    <t>Payer</t>
  </si>
  <si>
    <r>
      <rPr>
        <b/>
        <sz val="11"/>
        <color theme="1"/>
        <rFont val="Calibri"/>
        <family val="2"/>
        <scheme val="minor"/>
      </rPr>
      <t>Starting Attribution Estimated</t>
    </r>
    <r>
      <rPr>
        <i/>
        <sz val="11"/>
        <color theme="1"/>
        <rFont val="Calibri"/>
        <family val="2"/>
        <scheme val="minor"/>
      </rPr>
      <t xml:space="preserve">
Used to Measure APM Scale*</t>
    </r>
  </si>
  <si>
    <r>
      <rPr>
        <b/>
        <sz val="11"/>
        <color theme="1"/>
        <rFont val="Calibri"/>
        <family val="2"/>
        <scheme val="minor"/>
      </rPr>
      <t>Settlement Attribution Estimated</t>
    </r>
    <r>
      <rPr>
        <sz val="11"/>
        <color theme="1"/>
        <rFont val="Calibri"/>
        <family val="2"/>
        <scheme val="minor"/>
      </rPr>
      <t xml:space="preserve">
</t>
    </r>
    <r>
      <rPr>
        <i/>
        <sz val="11"/>
        <color theme="1"/>
        <rFont val="Calibri"/>
        <family val="2"/>
        <scheme val="minor"/>
      </rPr>
      <t>Should match data provided in Tab 5.1</t>
    </r>
  </si>
  <si>
    <r>
      <rPr>
        <b/>
        <sz val="11"/>
        <color theme="1"/>
        <rFont val="Calibri"/>
        <family val="2"/>
        <scheme val="minor"/>
      </rPr>
      <t>Starting Attribution Actual</t>
    </r>
    <r>
      <rPr>
        <i/>
        <sz val="11"/>
        <color theme="1"/>
        <rFont val="Calibri"/>
        <family val="2"/>
        <scheme val="minor"/>
      </rPr>
      <t xml:space="preserve">
Used to Measure APM Scale</t>
    </r>
  </si>
  <si>
    <r>
      <rPr>
        <b/>
        <sz val="11"/>
        <color theme="1"/>
        <rFont val="Calibri"/>
        <family val="2"/>
        <scheme val="minor"/>
      </rPr>
      <t>Settlement Attribution Actual</t>
    </r>
    <r>
      <rPr>
        <sz val="11"/>
        <color theme="1"/>
        <rFont val="Calibri"/>
        <family val="2"/>
        <scheme val="minor"/>
      </rPr>
      <t xml:space="preserve">
</t>
    </r>
    <r>
      <rPr>
        <i/>
        <sz val="11"/>
        <color theme="1"/>
        <rFont val="Calibri"/>
        <family val="2"/>
        <scheme val="minor"/>
      </rPr>
      <t>Should match data provided in Tab 5.1</t>
    </r>
  </si>
  <si>
    <t>Medicare</t>
  </si>
  <si>
    <t>Medicaid</t>
  </si>
  <si>
    <t>UVMHN Self-Funded</t>
  </si>
  <si>
    <t>MVP QHP</t>
  </si>
  <si>
    <t>Total</t>
  </si>
  <si>
    <t>* Numbers reflect the latest attribution information and estimates</t>
  </si>
  <si>
    <t>Fixed Prospective Payment Target and Strategy Report</t>
  </si>
  <si>
    <t>Table 1: Total Fixed Payment (FPP+CPR) as a percent of expected (or actual) Total Cost of Care, by payer program for 2023 and 2024.  Break out Total Fixed Payments into both reconciled and unreconciled fixed payment arrangements.  Include the numerator and denominator.</t>
  </si>
  <si>
    <t>Attribution</t>
  </si>
  <si>
    <t>ETCOC</t>
  </si>
  <si>
    <t>FPP Total $</t>
  </si>
  <si>
    <t>Total FPP %</t>
  </si>
  <si>
    <t>Un-Recon FPP $</t>
  </si>
  <si>
    <t xml:space="preserve">Un-Recon FPP % </t>
  </si>
  <si>
    <t>n/a</t>
  </si>
  <si>
    <t>FPP Total $**</t>
  </si>
  <si>
    <t xml:space="preserve">**includes contracted Global Payment Program, which is a reconciled fixed prospective payment, of $38M.  This is contracted with DVHA for 2024.   </t>
  </si>
  <si>
    <t>Table 2: Targets and Milestones for Contract Revenue in Unreconciled FPPs</t>
  </si>
  <si>
    <t>Program</t>
  </si>
  <si>
    <t>Baseline</t>
  </si>
  <si>
    <t>PY22</t>
  </si>
  <si>
    <t>PY23</t>
  </si>
  <si>
    <t>PY24</t>
  </si>
  <si>
    <t>PY25</t>
  </si>
  <si>
    <t>PY26</t>
  </si>
  <si>
    <t>TBD</t>
  </si>
  <si>
    <t>Commercial</t>
  </si>
  <si>
    <t>=(C54*2)+(0.01*</t>
  </si>
  <si>
    <t>Part 5. Risk Management</t>
  </si>
  <si>
    <t>Appendix 5.1: ACO Risk by Payer (Budget 2024) &amp; Risk by Payer by Risk-bearing Entity (Budget 2024)</t>
  </si>
  <si>
    <t>HSA | Primary Care/RBE</t>
  </si>
  <si>
    <t>Medicaid - Blended</t>
  </si>
  <si>
    <t>Medicaid - Expanded</t>
  </si>
  <si>
    <t>Total Attribution</t>
  </si>
  <si>
    <t>Downside Risk (Max Shared Losses)</t>
  </si>
  <si>
    <t>Upside Risk (Max Shared Savings)</t>
  </si>
  <si>
    <t>Settlement Attribution</t>
  </si>
  <si>
    <t>Downside Potential $ ***</t>
  </si>
  <si>
    <t>% Potential</t>
  </si>
  <si>
    <t xml:space="preserve">Advanced Shared Savings Risk ****  </t>
  </si>
  <si>
    <t>Max Upside/Downside Potential $</t>
  </si>
  <si>
    <t>% Total</t>
  </si>
  <si>
    <t>Provider-specific Downside Risk Mitigation $*</t>
  </si>
  <si>
    <t>Max Downside Potential $**</t>
  </si>
  <si>
    <t>Provider-specific Upside Risk Mitigation $*</t>
  </si>
  <si>
    <t>Max Upside Potential $**</t>
  </si>
  <si>
    <t>Bennington</t>
  </si>
  <si>
    <t xml:space="preserve"> N/A </t>
  </si>
  <si>
    <t>N/A</t>
  </si>
  <si>
    <t>Hospital PC</t>
  </si>
  <si>
    <t>Non-Hospital PC</t>
  </si>
  <si>
    <t>SVMC</t>
  </si>
  <si>
    <t>Berlin</t>
  </si>
  <si>
    <t>CVMC</t>
  </si>
  <si>
    <t>Brattleboro</t>
  </si>
  <si>
    <t>BMH</t>
  </si>
  <si>
    <t>Burlington</t>
  </si>
  <si>
    <t>UVMMC</t>
  </si>
  <si>
    <t>Lebanon</t>
  </si>
  <si>
    <t>DHMC</t>
  </si>
  <si>
    <t>Middlebury</t>
  </si>
  <si>
    <t>Porter</t>
  </si>
  <si>
    <t>Morrisville</t>
  </si>
  <si>
    <t>Copley</t>
  </si>
  <si>
    <t>Newport</t>
  </si>
  <si>
    <t>NCH</t>
  </si>
  <si>
    <t>Randolph</t>
  </si>
  <si>
    <t>Gifford</t>
  </si>
  <si>
    <t>Rutland</t>
  </si>
  <si>
    <t>RRMC</t>
  </si>
  <si>
    <t>Springfield</t>
  </si>
  <si>
    <t>St. Albans</t>
  </si>
  <si>
    <t>NMC</t>
  </si>
  <si>
    <t>St. Johnsbury</t>
  </si>
  <si>
    <t>NVRH</t>
  </si>
  <si>
    <t>Townshend</t>
  </si>
  <si>
    <t>Grace Cottage</t>
  </si>
  <si>
    <t>Windsor</t>
  </si>
  <si>
    <t>Mt. A</t>
  </si>
  <si>
    <t>OneCare Vermont</t>
  </si>
  <si>
    <t>Program Total</t>
  </si>
  <si>
    <t>Part 5. ACO Network Programs and Risk Management</t>
  </si>
  <si>
    <t>Appendix 5.2: Settlement by Payer, by HSA (2018-2024), Shared Savings/Losses by PC/Risk Bearing Entity</t>
  </si>
  <si>
    <t>Shared Savings/(Losses)</t>
  </si>
  <si>
    <t>Payer  | HSA | Primary Care/RBE</t>
  </si>
  <si>
    <t>2018 Actual</t>
  </si>
  <si>
    <t>2019 Actual</t>
  </si>
  <si>
    <t>2020 Actual</t>
  </si>
  <si>
    <t>2021 Actual</t>
  </si>
  <si>
    <t>2022 Actual</t>
  </si>
  <si>
    <t>2023 Projection</t>
  </si>
  <si>
    <t>2024 Budget</t>
  </si>
  <si>
    <t xml:space="preserve">  N/A  </t>
  </si>
  <si>
    <t>Blueprint</t>
  </si>
  <si>
    <t>Medicaid - Traditional</t>
  </si>
  <si>
    <t>BCBSVT QHP</t>
  </si>
  <si>
    <t>BCBSVT Primary</t>
  </si>
  <si>
    <t>Self-Funded</t>
  </si>
  <si>
    <t>Notes:</t>
  </si>
  <si>
    <t>(A) Medicare - Shared Savings/(Losses) reflects Net Shared Savings/(Losses) and Blueprint Advanced Shared Savings; does not include AIPBP</t>
  </si>
  <si>
    <t>(B) BCBSVT QHP - 2018 - Reported Shared Savings/(Losses) do not include reinsurance fees ($263.5K)</t>
  </si>
  <si>
    <t>(C ) Medicaid - 2023, 2024 - Combined reported Shared Savings/(Losses) for Traditional and Expanded Cohorts; combined reporting reflected above in Medicaid Traditional section</t>
  </si>
  <si>
    <t>Part 6. Variance Analysis</t>
  </si>
  <si>
    <t>Variance Analysis: Line Item Explanations</t>
  </si>
  <si>
    <t>Non-GAAP</t>
  </si>
  <si>
    <t>GAAP</t>
  </si>
  <si>
    <t>Balance Sheet Notes</t>
  </si>
  <si>
    <t>Initial vs Adjusted. Budget not revised.</t>
  </si>
  <si>
    <t>Line Item</t>
  </si>
  <si>
    <t>2024B - 2024R $ Change</t>
  </si>
  <si>
    <t>2024B - 2024R % Change</t>
  </si>
  <si>
    <t>Explanation</t>
  </si>
  <si>
    <t>2021P - 2022B $ Change</t>
  </si>
  <si>
    <t>2021P - 2022B % Change</t>
  </si>
  <si>
    <t>Cash</t>
  </si>
  <si>
    <t>Increase in cash due to components of added $957k not being paid until 2025</t>
  </si>
  <si>
    <t>GAAP same for BS</t>
  </si>
  <si>
    <t>Accrued Expenses/NW Payable</t>
  </si>
  <si>
    <t>Increase in NW Payable due to components of added $957k not being paid until 2025.  Assuming all earned.</t>
  </si>
  <si>
    <t>Income Statement Notes</t>
  </si>
  <si>
    <t>all changes will be GAAP since funded by par fees</t>
  </si>
  <si>
    <t xml:space="preserve">    RCR Expense</t>
  </si>
  <si>
    <t>New PHM Payment program in 2023</t>
  </si>
  <si>
    <t xml:space="preserve">    PHM Bonus Expense (GAAP)</t>
  </si>
  <si>
    <t>Added monies available for PHM Bonus in 2024</t>
  </si>
  <si>
    <t xml:space="preserve">   GMCB Reduction of Operating Expenses</t>
  </si>
  <si>
    <t>Reduction of total operating expenses as ordered by GMCB.</t>
  </si>
  <si>
    <t>Statement of Cash Flows Notes</t>
  </si>
  <si>
    <t>NA-changes in cash noted above</t>
  </si>
  <si>
    <t>Part 6. ACO Budget</t>
  </si>
  <si>
    <t>Appendix 6.7: ACO Management Compensation</t>
  </si>
  <si>
    <t>FY2023 Actuals ***</t>
  </si>
  <si>
    <t>Position Title*</t>
  </si>
  <si>
    <t>Base Pay</t>
  </si>
  <si>
    <t>Base Pay percentile among benchmarked salaries</t>
  </si>
  <si>
    <t>Max Available Variable Pay</t>
  </si>
  <si>
    <t>Max Variable Pay Range (% of base pay)</t>
  </si>
  <si>
    <t>Actual Total Compensation</t>
  </si>
  <si>
    <t>Total compensation percentile among benchmarked salaries</t>
  </si>
  <si>
    <t>50th percentile among benchmarked salaries ($)</t>
  </si>
  <si>
    <t>CEO **</t>
  </si>
  <si>
    <t>VP/COO</t>
  </si>
  <si>
    <t>VP/Finance</t>
  </si>
  <si>
    <t>VP/CMO</t>
  </si>
  <si>
    <t>Chief Legal Officer</t>
  </si>
  <si>
    <t>CCO</t>
  </si>
  <si>
    <t>Director, ACO Contracting</t>
  </si>
  <si>
    <t>Director, Payment Reform</t>
  </si>
  <si>
    <t>Director, Finance and Accounting</t>
  </si>
  <si>
    <t>Director, Public Affairs</t>
  </si>
  <si>
    <t>Director, Value Based Care</t>
  </si>
  <si>
    <t>Director, ACO Planning &amp; Operations</t>
  </si>
  <si>
    <t>Total Compensation Reported</t>
  </si>
  <si>
    <t>FY2024 Budgeted</t>
  </si>
  <si>
    <t>Budgeted Total Compensation</t>
  </si>
  <si>
    <t>CEO</t>
  </si>
  <si>
    <t>* List all positions with gross compensation (the equivalent of Box 5 on a W-2 and any other compensation as reported on IRS Form 990) greater than or equal to $150,000 as well as all leadership positions (VP, all C-Suite, including Chief Compliance Officer) with gross compensation (the equivalent of Box 5 on a W-2 and any other compensation as reported on IRS Form 990) greater than $100,000.  Add additional rows as necessary.</t>
  </si>
  <si>
    <t>** Combines both the former CEO and the Interim CEO</t>
  </si>
  <si>
    <t>*** Updates forthcoming pending third-party approvals to disclose all relevant data</t>
  </si>
  <si>
    <t>FY24 OCV Revised Budget</t>
  </si>
  <si>
    <t>Administrative Budget by Function/Program</t>
  </si>
  <si>
    <t>Category</t>
  </si>
  <si>
    <t>Function/Program</t>
  </si>
  <si>
    <t>FY24 Amount *</t>
  </si>
  <si>
    <t>Population Health Programs</t>
  </si>
  <si>
    <t>Population Health Management Program</t>
  </si>
  <si>
    <t>Not Available</t>
  </si>
  <si>
    <t>Mental Health Screening and Follow-up Initiative</t>
  </si>
  <si>
    <t>Comprehensive Payment Reform Program</t>
  </si>
  <si>
    <t>Waiver Implementation</t>
  </si>
  <si>
    <t>DULCE</t>
  </si>
  <si>
    <t>Longitudinal Care</t>
  </si>
  <si>
    <t>Pilots and Future Planning</t>
  </si>
  <si>
    <t>SDOH Screening Alignment</t>
  </si>
  <si>
    <t>Medicaid Global Payment Program</t>
  </si>
  <si>
    <t>FQHC Fixed Payment Pilot</t>
  </si>
  <si>
    <t>New program development/strategic planning</t>
  </si>
  <si>
    <t>Financial</t>
  </si>
  <si>
    <t>Distribution/calculation of shared savings/losses</t>
  </si>
  <si>
    <t>Development of budget</t>
  </si>
  <si>
    <t>Distribution of Blueprint and SASH funding</t>
  </si>
  <si>
    <t>Distribution of FPP or other payments</t>
  </si>
  <si>
    <t>Regulation</t>
  </si>
  <si>
    <t>Preparing and delivering regulatory materials</t>
  </si>
  <si>
    <t>GMCB Billback</t>
  </si>
  <si>
    <t>Contracting</t>
  </si>
  <si>
    <t>Network Development/Provider Contracting</t>
  </si>
  <si>
    <t>Payer Contracting</t>
  </si>
  <si>
    <t>Consultants</t>
  </si>
  <si>
    <t>Legal and other consultants providing services not described above</t>
  </si>
  <si>
    <t>* Please see the February 13, 2024 communication to GMCB regarding the breakdown of administrative costs.</t>
  </si>
  <si>
    <t>Part 7. ACO Quality, Population Health, Model of Care, and Community Integration Initiatives</t>
  </si>
  <si>
    <t>Appendix 7.2: Population Health and Payment Reform Details (FY24 Budget)</t>
  </si>
  <si>
    <t>Program Name</t>
  </si>
  <si>
    <t>Primary Investment Type</t>
  </si>
  <si>
    <t>Secondary Investment Type</t>
  </si>
  <si>
    <t>Program Description</t>
  </si>
  <si>
    <t>Investment Amount</t>
  </si>
  <si>
    <t>Financial Model</t>
  </si>
  <si>
    <t>PMPM Amount 
(If Applicable)</t>
  </si>
  <si>
    <t>Recipients</t>
  </si>
  <si>
    <t>Progress to date, including quantitative or qualitative evidence at the ACO and local HSA levels</t>
  </si>
  <si>
    <t>Methods for establishing new or continued investment</t>
  </si>
  <si>
    <t>Major Objectives</t>
  </si>
  <si>
    <t xml:space="preserve">Outcome measures and key performance indicators </t>
  </si>
  <si>
    <t>Whether and how is there an accountability or incentive structure to drive change</t>
  </si>
  <si>
    <t>PHM Base Payments - PCP</t>
  </si>
  <si>
    <t>Expanding Primary Care Capacity</t>
  </si>
  <si>
    <t xml:space="preserve">Primary care investments aimed at encouraging participation in ACO programs, with a focus on population health and high quality care delivery. Care coordination is a requirement of the program, and is designed to enable providers across the healthcare continuum to better manage the care of the highest risk patients attributed to the network. </t>
  </si>
  <si>
    <t>Base PMPM payments to providers with quarterly bonus payments based on quality results for six PHM measures.</t>
  </si>
  <si>
    <t>Primary Care</t>
  </si>
  <si>
    <t>Consistent multi-year investment in primary care; significant network growth since APM inception</t>
  </si>
  <si>
    <t>Payer negotiations; state negotiations</t>
  </si>
  <si>
    <t>Provide foundational funding and a focused path for Eligible Participants, Preferred Providers, and Collaborators to achieve ACO population health goals</t>
  </si>
  <si>
    <t>Progress and challenges will be identified through performance on PHM measures. Quarterly performance reports will be delivered to the network.
The OneCare quality team is working directly with providers to hone in quality improvement opportunities.</t>
  </si>
  <si>
    <t>Accountabilities established in participant contracts; alignment with care model. Payment models have performance-based elements. Payments based on practice-level quality performance.</t>
  </si>
  <si>
    <t>PHM Base Payments - HH</t>
  </si>
  <si>
    <t xml:space="preserve">Home health care investments aimed at encouraging participation in ACO programs, with a focus on population health and high quality care delivery. Care coordination is a requirement of the program, and is designed to enable providers across the healthcare continuum to better manage the care of the highest risk patients attributed to the network. </t>
  </si>
  <si>
    <t>Not applicable (75% of a fixed budget by provider type is apportioned by spend)</t>
  </si>
  <si>
    <t>Home Health Agencies</t>
  </si>
  <si>
    <t>PHM Base Payments - DA</t>
  </si>
  <si>
    <t xml:space="preserve">Designated Agency investments aimed at encouraging participation in ACO programs, with a focus on population health and high quality care delivery. Care coordination is a requirement of the program, and is designed to enable providers across the healthcare continuum to better manage the care of the highest risk patients attributed to the network. </t>
  </si>
  <si>
    <t>Designated Mental Health Agencies</t>
  </si>
  <si>
    <t>PHM Base Payments - AAA</t>
  </si>
  <si>
    <t xml:space="preserve">Area agency on aging investments aimed at encouraging participation in ACO programs, with a focus on population health and high quality care delivery. Care coordination is a requirement of the program, and is designed to enable providers across the healthcare continuum to better manage the care of the highest risk patients attributed to the network. </t>
  </si>
  <si>
    <t>Area Agencies on Aging</t>
  </si>
  <si>
    <t>PHM Bonus Potential - PCP</t>
  </si>
  <si>
    <t>Quarterly bonus payments designed to reward strong performance on ACO's PHM quality measures.</t>
  </si>
  <si>
    <t>To encourage improvement in quality and patient outcomes, financial incentives are offered for meeting or exceeding the performance targets for PHM Measures</t>
  </si>
  <si>
    <t>PHM Bonus Potential - HH</t>
  </si>
  <si>
    <t>Annual bonus payments designed to reward strong performance on ACO's PHM quality measures.</t>
  </si>
  <si>
    <t>Not applicable (25% of a fixed budget by provider type is apportioned by spend)</t>
  </si>
  <si>
    <t>PHM Bonus Potential - DA</t>
  </si>
  <si>
    <t>PHM Bonus Potential - AAA</t>
  </si>
  <si>
    <t>Comp. Payment Reform Program</t>
  </si>
  <si>
    <t>This program is designed to move participating independent primary care practices away from a fee-for-service payment model to a value based payment model with a fixed per member per month payment across payers.</t>
  </si>
  <si>
    <t>Monthly fixed payment to participating providers</t>
  </si>
  <si>
    <t xml:space="preserve"> Variable </t>
  </si>
  <si>
    <t>Continued program growth; significant investment in primary care</t>
  </si>
  <si>
    <t>Payer negotiations; state negotiations; provider investments</t>
  </si>
  <si>
    <t>To provide the financial stability of a fixed payment and to increase overall reimbursement to independent primary care providers</t>
  </si>
  <si>
    <t>Quarterly Primary Care Report Card with office statistics, financial and clinical metrics</t>
  </si>
  <si>
    <t>CPR group to review practice-level outcomes and highlight strengths and opportunities</t>
  </si>
  <si>
    <t>Mental Health Screening Initiative</t>
  </si>
  <si>
    <t> </t>
  </si>
  <si>
    <t>The Mental Health Screening Initiative is intended to augment the standard annual depression screening and follow-up quality measure (i.e. PREV-12), by further exploring suicidality and anxiety in addition to depression. The initiative also aims to improve mental health screening rates and follow-up on positive mental health screening results and to incentivize expansion of electronic documentation and reporting of Mental Health Screening results and follow-up.</t>
  </si>
  <si>
    <t>Bi-annual installment payments to participating providers based on a payment rate per attributed life.</t>
  </si>
  <si>
    <t>$9.72 per attributed life (in 2023); $11.78 budgeted for 2024</t>
  </si>
  <si>
    <t>The 2023 mental health initiative attracted participation of 80% of eligible practices. Network data reporting on screening rates and follow-up is being done in September and December 2023.</t>
  </si>
  <si>
    <t>To incentivize increased frequency of mental health screening and follow-up, and to evaluate the ACO network's ability to electonically report mental health screening and folllow-up</t>
  </si>
  <si>
    <t>Mental health screening rates and follow-up rates</t>
  </si>
  <si>
    <t>The Mental Health Screening Initiative policy requires participants to meet a 70% screening rate to earn the second payment, and 25% of the program funding pool is earmarked for investment in virtual mental health services for those with positive screening results.</t>
  </si>
  <si>
    <t>Lifestyle Choices</t>
  </si>
  <si>
    <t>Programs designed to engage Vermont communities in wellness and prevention.</t>
  </si>
  <si>
    <t>Payments to community-based program coordinators; funding for local initiative and projects (for the first six months of the year)</t>
  </si>
  <si>
    <t>Not PMPM based</t>
  </si>
  <si>
    <t>Other social services and community organizations</t>
  </si>
  <si>
    <t>Established state-wide prevention program; significant community investment</t>
  </si>
  <si>
    <t>State negotiations</t>
  </si>
  <si>
    <t>Invest in early childhood intervention</t>
  </si>
  <si>
    <t>Data analysis to identify program enrollment and  outcomes (DULCE)</t>
  </si>
  <si>
    <t>Accountabilities established in participant contracts; alignment with care model</t>
  </si>
  <si>
    <t>Specialist Program</t>
  </si>
  <si>
    <t>Other</t>
  </si>
  <si>
    <t>Financial reform programs for specialty providers that allows for more flexible care delivery and a greater focus on population health. Investments in 2022 reflect projects continuing into the fiscal year (no new initiatives planned)</t>
  </si>
  <si>
    <t>Grant-type payments</t>
  </si>
  <si>
    <t>Specialty Providers</t>
  </si>
  <si>
    <t>Offered funding to targeted and scalable initiatives; funding constraints limit expansion</t>
  </si>
  <si>
    <t xml:space="preserve">Pilot potentially scalable initiatives with specialty care providers </t>
  </si>
  <si>
    <t>Measures and program narratives  submitted by specialists as established in contracts</t>
  </si>
  <si>
    <t>Innovation Fund</t>
  </si>
  <si>
    <t>Funding for innovative care delivery pilots proposed by participating OneCare providers. Investments in 2022 reflect projects continuing into the fiscal year (no new initiatives planned)</t>
  </si>
  <si>
    <t>Support care delivery transformation in potentially scalable initiatives</t>
  </si>
  <si>
    <t>Home health support for individuals who no longer require skilled nursing resources but are at risk for hospital readmissions and/or emergency department utilization.</t>
  </si>
  <si>
    <t>Contracted amounts earned for services provided by specific organizations.</t>
  </si>
  <si>
    <t>Program currently operational; challenges due to provider staffing crisis; Home Health agencies desire to continue</t>
  </si>
  <si>
    <t>Increasing/ maintaining hospital participation fees</t>
  </si>
  <si>
    <t>Reduce hospitalization and emergency department utilization for individuals who no longer require skilled nursing care</t>
  </si>
  <si>
    <t>Data analysis to identify cost and quality improvements for those receiving Longitudinal Care program services</t>
  </si>
  <si>
    <t>Accountability to offer  Longitudinal Care services and benefits to the population</t>
  </si>
  <si>
    <t>SNF Support</t>
  </si>
  <si>
    <t>One-time funds reserved to address gaps in post-acute care services.</t>
  </si>
  <si>
    <t xml:space="preserve">Undetermined at this time. </t>
  </si>
  <si>
    <t xml:space="preserve">Undetermined at this time </t>
  </si>
  <si>
    <t>Undetermined at this time.  In support of SNF Services.</t>
  </si>
  <si>
    <t>N/A (new one-time initiative)</t>
  </si>
  <si>
    <t>Support SNF services</t>
  </si>
  <si>
    <t>Partnership with State leadership and SNFs directly to evaluate effectiveness</t>
  </si>
  <si>
    <t>Undetermined at this time</t>
  </si>
  <si>
    <t>Quality Initiatives</t>
  </si>
  <si>
    <t>Quality investment funds generated from prior-year programming.</t>
  </si>
  <si>
    <t>N/A (initiatives undetermined at this time)</t>
  </si>
  <si>
    <t>Invest in Quality Improvement</t>
  </si>
  <si>
    <t>PCMH Payments</t>
  </si>
  <si>
    <t>Social Service Integration</t>
  </si>
  <si>
    <t>Primary care investments aimed at encouraging participation in ACO programs, a focus on population health, high quality care delivery, and participating in ACO program development.</t>
  </si>
  <si>
    <t>Quarterly payment</t>
  </si>
  <si>
    <t>Approximately $2.23 PMPM (dependent on GMCB-approved trend and actual Blueprint attribution)</t>
  </si>
  <si>
    <t>Blueprint for Health - PCMH</t>
  </si>
  <si>
    <t>Legacy Blueprint initiative</t>
  </si>
  <si>
    <t>State or Federal funding disconnected from the OneCare Medicare program</t>
  </si>
  <si>
    <t>Provide Patient Centered Medical Home payments to PCMH providers throughout the state</t>
  </si>
  <si>
    <t>Managed by Blueprint</t>
  </si>
  <si>
    <t>Community Health Team Payments</t>
  </si>
  <si>
    <t>Localized community-based teams designed to incorporate the full continuum of care into population health management initiatives.</t>
  </si>
  <si>
    <t>Approximately $3.04 PMPM (dependent on GMCB-approved trend and actual Blueprint attribution)</t>
  </si>
  <si>
    <t>Blueprint for Health - Community Health Teams</t>
  </si>
  <si>
    <t>Provide programmatic support to the Community Health Teams and the work they are doing</t>
  </si>
  <si>
    <t>SASH</t>
  </si>
  <si>
    <t>Provision of on-site support for adults in congregate living to help proactively manage their healthcare.</t>
  </si>
  <si>
    <t>Quarterly panel payment</t>
  </si>
  <si>
    <t>Blueprint for Health - Support and Services at Home (SASH)</t>
  </si>
  <si>
    <t>Provide programmatic support to SASH and its programs which integrate housing and health</t>
  </si>
  <si>
    <t>Waiver Implementation Funding</t>
  </si>
  <si>
    <t xml:space="preserve">Funding for care delivery innovation projects related to eliminating barriers to medically appropriate patient discharge from emergency departments and inpatient units. </t>
  </si>
  <si>
    <t>Network participants</t>
  </si>
  <si>
    <t>Current waivers projects and impact on successful discharges are evidence of progress to date</t>
  </si>
  <si>
    <t>Seeking to overcome network-identified barriers such as transportation, medication costs, and suitability of home environment</t>
  </si>
  <si>
    <t>Funding for the program includes allocation for program evaluation consultant</t>
  </si>
  <si>
    <t>The initiative is aimed at increasing utilization of waivers to improve care pathways</t>
  </si>
  <si>
    <t>Regional Clinical Representatives (RCR)</t>
  </si>
  <si>
    <t>Funding to incentivize contracted Provider organizations  to work with primary care providers in the OneCare network with the goal of improving PHM metric performance.</t>
  </si>
  <si>
    <t>Staggered payment schedule of up to $25,000 for completion of various milestones deemed necessary to improve PHM performance.</t>
  </si>
  <si>
    <t>Select network participants</t>
  </si>
  <si>
    <t>Currently distributing the RCR agreement to potential RCRs</t>
  </si>
  <si>
    <t>Operating expenses redirected to provider investment per GMCB budget order</t>
  </si>
  <si>
    <t>To equip organizations with actionable data and position them to work directly with OneCare network participants to improve PHM measure performance</t>
  </si>
  <si>
    <t>PHM measure performacnce</t>
  </si>
  <si>
    <t>PHM bonus payments are incentive based</t>
  </si>
  <si>
    <t>Note: PHM Bonus Payment totals reflect 60% of the total potential to providers</t>
  </si>
  <si>
    <t>Note: The Comp. Payment Reform Program row reflects only the component that is incorporated into OneCare's income statement</t>
  </si>
  <si>
    <t>Max Upside/Downside Potential $ ***</t>
  </si>
  <si>
    <t xml:space="preserve"> Advanced Shared Savings Risk **** </t>
  </si>
  <si>
    <t xml:space="preserve">settlement </t>
  </si>
  <si>
    <t>2022 Projection</t>
  </si>
  <si>
    <t>Appendix 6.5: Sources and Uses Revised Budget</t>
  </si>
  <si>
    <t xml:space="preserve">NOTE: EXCLUDES EXTERNAL TCOC/HEALTH SPEND </t>
  </si>
  <si>
    <t>Full Risk Funding Sources</t>
  </si>
  <si>
    <t>TOTAL</t>
  </si>
  <si>
    <t>Medicare AIPBP (FPP/CPR)</t>
  </si>
  <si>
    <t>Medicare Adv SS</t>
  </si>
  <si>
    <t>Medicaid Blended FPP/CPR</t>
  </si>
  <si>
    <t>Medicaid Blended PRSP</t>
  </si>
  <si>
    <t>Medicaid VBIF</t>
  </si>
  <si>
    <t>MVP PMPM</t>
  </si>
  <si>
    <t>Interest Income</t>
  </si>
  <si>
    <t>Deferred Revenue</t>
  </si>
  <si>
    <t>Medicaid Participant Supplemental Fees</t>
  </si>
  <si>
    <t>Hospital Dues - CY</t>
  </si>
  <si>
    <t>INCOME/INFLOWS</t>
  </si>
  <si>
    <t>EXPENSE/OUTFLOWS</t>
  </si>
  <si>
    <t>OneCare Fixed Payments (FPP)</t>
  </si>
  <si>
    <t>OneCare Fixed Payments (Payor Funded CPR)</t>
  </si>
  <si>
    <t xml:space="preserve">         CPR Program (Not Funded by Payer)</t>
  </si>
  <si>
    <t xml:space="preserve">         PHM Program - Base Pmts</t>
  </si>
  <si>
    <t xml:space="preserve">         PHM Program - Bonus Pmts</t>
  </si>
  <si>
    <t xml:space="preserve">         Primary  Prevention - DULCE</t>
  </si>
  <si>
    <t xml:space="preserve">         Longitudinal Care</t>
  </si>
  <si>
    <t xml:space="preserve">        Waiver Implementation Fund</t>
  </si>
  <si>
    <t xml:space="preserve">         Mental Health Screening and Treatment Initiative</t>
  </si>
  <si>
    <t xml:space="preserve">         PCMH Legacy Payments</t>
  </si>
  <si>
    <t xml:space="preserve">        CHT Block Payment</t>
  </si>
  <si>
    <t xml:space="preserve">        SASH</t>
  </si>
  <si>
    <t xml:space="preserve">        Settlement Expense</t>
  </si>
  <si>
    <t>Total PHM/Payment Reform Programs</t>
  </si>
  <si>
    <t>Salaries and Benefits</t>
  </si>
  <si>
    <t>Purchased Services</t>
  </si>
  <si>
    <t>Software/Informatics</t>
  </si>
  <si>
    <t>Occupancy</t>
  </si>
  <si>
    <t>Insurance / Risk Protection</t>
  </si>
  <si>
    <t>Assessments</t>
  </si>
  <si>
    <t>Other Expenses*</t>
  </si>
  <si>
    <t>Total Operational Expenses</t>
  </si>
  <si>
    <t>Total Expenses</t>
  </si>
  <si>
    <t>Variance = Profit/(Loss)</t>
  </si>
  <si>
    <t>* includes items such as utilities, office supplies, professional development, travel, mailing, etc.</t>
  </si>
  <si>
    <t xml:space="preserve">          </t>
  </si>
  <si>
    <t xml:space="preserve">         </t>
  </si>
  <si>
    <t>Part 6. ACO Financial Plan - 6.1-6.3 Variance Analysis</t>
  </si>
  <si>
    <t>Notes: 1) 2023B is FY23 Revised Budget as approved by the GMCB.</t>
  </si>
  <si>
    <t>2023B - 2024B $ Change</t>
  </si>
  <si>
    <t>2023B - 2024B % Change</t>
  </si>
  <si>
    <t>2023P - 2024B $ Change</t>
  </si>
  <si>
    <t>2023P - 2024B % Change</t>
  </si>
  <si>
    <t xml:space="preserve">      Cash</t>
  </si>
  <si>
    <t xml:space="preserve"> Impact of increase in receivables and other transaction timing </t>
  </si>
  <si>
    <t>2023 Projection is currently the same as the 2023 budget.</t>
  </si>
  <si>
    <t>The Balance Sheet is the same GAAP and NonGAAP</t>
  </si>
  <si>
    <t xml:space="preserve">      Accounts Receivable</t>
  </si>
  <si>
    <t xml:space="preserve"> A/R estimate updated to reflect commercial business assumptions for 2024 payers (MVP and UVMHN)</t>
  </si>
  <si>
    <t xml:space="preserve">      Accounts Receivable from Participants - Contract Risk Settlement</t>
  </si>
  <si>
    <t xml:space="preserve"> Budgeted for late 2023 settlement Medicaid (DVHA Budget Adjustment Act timing) </t>
  </si>
  <si>
    <t xml:space="preserve">      Accounts Receivable from Payers - Contract Risk Settlement</t>
  </si>
  <si>
    <t xml:space="preserve">      Accounts Payable to Participants, Contract Risk Settlement</t>
  </si>
  <si>
    <t xml:space="preserve">      Deferred Revenue</t>
  </si>
  <si>
    <t xml:space="preserve"> Change reflects utilization of deferred funds in 2024</t>
  </si>
  <si>
    <t xml:space="preserve">      OneCare Net Assets</t>
  </si>
  <si>
    <t>Projected 2023 net income offset by late settlement entries as part of the 2022 audit</t>
  </si>
  <si>
    <t>Revenue_Medicare Modified Next Gen - Basic***</t>
  </si>
  <si>
    <t>8% increase in attribution from 2023 budget projection to 2024 budget projection; TCOC inflation; mix of fixed payments vs. FFS</t>
  </si>
  <si>
    <t>Revenue_BCBSVT Primary PHM Pilot - Risk</t>
  </si>
  <si>
    <t>Variance does not meet theshold.</t>
  </si>
  <si>
    <t>Revenue_Medicaid Next Generation - Blended</t>
  </si>
  <si>
    <t>Net decrease of $32,384,863 (22%) due to anticipated loss of lives due to impact of Medicaid Redetermination</t>
  </si>
  <si>
    <t>Revenue_Participation Fees</t>
  </si>
  <si>
    <t>Primary driver is $1.6M MH Screening Initiative year two being funded by deferred par fees in 2024.   Other factors include decreases in operating expenses of $506k and other PHM expense decreases of $478k, offset by decreases in other revenue sources of $400k</t>
  </si>
  <si>
    <t>Revenue_Medicaid Next Generation-Traditional</t>
  </si>
  <si>
    <t>Revenue_Deferred Participation Fees</t>
  </si>
  <si>
    <t xml:space="preserve">Plan to exhaust all deferred/unspent passthrough funds to date through 2023 on MH Screening Initiative ($1.6M) and Waiver Implementation Funding (150k). </t>
  </si>
  <si>
    <t>Revenue_MVP Program</t>
  </si>
  <si>
    <t>TCOC inflation; 2023 budget used a lower stop loss point than assumed for the 2024 budget</t>
  </si>
  <si>
    <t>Revenue_VBIF Reinvestment - Quality Initiatives</t>
  </si>
  <si>
    <t>2023 projection recognizes that spend of the $296,240 is outstanding; evaluation underway</t>
  </si>
  <si>
    <t xml:space="preserve">Variance does not meet threshold. </t>
  </si>
  <si>
    <t>Small adjustement to actual</t>
  </si>
  <si>
    <t>Revenue_Payment Reform Support Payments</t>
  </si>
  <si>
    <t>Decrease in Medicaid attribution due to redetermination</t>
  </si>
  <si>
    <t>Revenue_Interest Income</t>
  </si>
  <si>
    <t>2023 interest income high due to market changes; 2024 budgeted to increase above planned 2023 level, but lower than 2023 actual level</t>
  </si>
  <si>
    <t>Decrease in 2024 budget due to tempered expections compared to actual 2023 results</t>
  </si>
  <si>
    <t>Revenue_Medicaid Value Based Incentive Fund</t>
  </si>
  <si>
    <t>Budget assumes these funds will flow through OneCare again (ie, not paying separately themselves)</t>
  </si>
  <si>
    <t>Revenue_Other (Medicaid Participant Supplemental Funding - FPP Allocation)</t>
  </si>
  <si>
    <t>Amount is set at 1% of Total Cost of Care for Medicaid.  Decreasing due to a decrease in lives due to redetermination, offset by an increase in the PMPM target.</t>
  </si>
  <si>
    <t>PHM Bonus Potential</t>
  </si>
  <si>
    <t>$1.5M increase due to DVHA funding coming back through OneCare in 2024. Also $1M in additional funding budgeted for PCPs in bonus payments due to intentional increased focus on quality measures.</t>
  </si>
  <si>
    <t>CPR Program Expense - OCV Funded</t>
  </si>
  <si>
    <t>Decrease due to loss of Medicaid lives due to redetermination; MVP not included in initial CPR modeling</t>
  </si>
  <si>
    <t>VBIF reinvestment initiative ending after 2023</t>
  </si>
  <si>
    <t>Specialist Fund - Current Year</t>
  </si>
  <si>
    <t>No VBIF program for specialist budgeted in 2024.</t>
  </si>
  <si>
    <t>MH Screening and Follow-Up Program</t>
  </si>
  <si>
    <t>Current 2023 projections show that not all $1.6M budgeted will be spent in 23.  Full $1.6M budgeted for 2024</t>
  </si>
  <si>
    <t xml:space="preserve">Funding of this initiative was one time only, for 2023. </t>
  </si>
  <si>
    <t>Expense_ PHM Base Pmts</t>
  </si>
  <si>
    <t>Decrease due to loss of Medicaid lives due to redetermination; PHM Program base payment change</t>
  </si>
  <si>
    <t xml:space="preserve">Funding to support the use of waivers in 2024.   All but $50k funded by deferred monies.  </t>
  </si>
  <si>
    <t>Expense_ PHM Bonus Potential</t>
  </si>
  <si>
    <t>VBIF Reinvestment - Quality Initiatives</t>
  </si>
  <si>
    <t>Program concluding</t>
  </si>
  <si>
    <t>Expense_CPR Program Expense - OCV Funded</t>
  </si>
  <si>
    <t>Contracted Services</t>
  </si>
  <si>
    <t xml:space="preserve">$776k increase in DMO service agreement, offset by $130k related to clinical evaluation work. </t>
  </si>
  <si>
    <t xml:space="preserve">2023 Projection is currently the same as the 2023 budget, but lower due to projection anticipating lower costs in 2023. </t>
  </si>
  <si>
    <t>Expense_Specialist Fund - Current Year</t>
  </si>
  <si>
    <t>Software</t>
  </si>
  <si>
    <t xml:space="preserve">Decrease in software costs due primarily to continued DMO/Analytics transition. </t>
  </si>
  <si>
    <t>Expense_MH Screening Initiative</t>
  </si>
  <si>
    <t>Other Expenses</t>
  </si>
  <si>
    <t>Decrease due to lower costs budgeted than expected 2023 projection.  Many various cost lines.</t>
  </si>
  <si>
    <t>Expense_SNF Support</t>
  </si>
  <si>
    <t>Expense_Waiver Implementation Funding</t>
  </si>
  <si>
    <t>Funding to support the use of waivers in 2024</t>
  </si>
  <si>
    <t>Expense_VBIF Reinvestment - Quality Initiatives</t>
  </si>
  <si>
    <t>Expense_Contracted Services</t>
  </si>
  <si>
    <t>Expense_Software</t>
  </si>
  <si>
    <t>Expense_Other Expenses</t>
  </si>
  <si>
    <t>2021B - 2022B $ Change</t>
  </si>
  <si>
    <t>2021B - 2022B % Change</t>
  </si>
  <si>
    <t>Excess Revenues over Expenses</t>
  </si>
  <si>
    <t>Results from changes in expense that occurred before the audit closed relating to 2022 Care Coordination Bonus payments becoming known in 2023.</t>
  </si>
  <si>
    <t>(Increase)/Decrease A/R</t>
  </si>
  <si>
    <t>Increase in budgeted AR to reflect late nature of Medicaid settlement</t>
  </si>
  <si>
    <t>2024 Projection is currently the same as the 2023 budget.</t>
  </si>
  <si>
    <t>(Increase)/Decrease Other Changes</t>
  </si>
  <si>
    <t>Combines impact of other balance sheet updates (see balance sheet variance explanations supplied via Excel)</t>
  </si>
  <si>
    <t>2025 Projection is currently the same as the 2023 budget.</t>
  </si>
  <si>
    <t>FY2023 Actuals</t>
  </si>
  <si>
    <t>Base Pay percentile among benchmarked salaries**</t>
  </si>
  <si>
    <t>Total compensation percentile among benchmarked salaries**</t>
  </si>
  <si>
    <t>50th percentile among benchmarked salaries ($)**</t>
  </si>
  <si>
    <t>CEO ***</t>
  </si>
  <si>
    <t xml:space="preserve">** OneCare defers answering this question pending the outcome of its appeal of the GMCB’s amendment to its FY23 budget. </t>
  </si>
  <si>
    <t>*** Combines both the former CEO and the Interim CEO</t>
  </si>
  <si>
    <t>The 2023 initiative requires electronic (EMR) capture and reporting of screening and follow-up by the end of 2023. OneCare is currently exploring the use of a screening rate target as part of the program in 2024.</t>
  </si>
  <si>
    <t>Complete financial statements A1, A2, and A3 (Income Statement, Balance Sheet, Cash Flow), 6.8 PHM Expense Breakout with FY23 actuals AND updated FY24 amounts, as well as the Change in Net Assets (Reserves) report through Adaptive Database. Update Tabs 5.2 Settlement SS_Loss (rev.), Variance Analysis (rev), 6.7 ACO Mgt Salaries (rev), and Budget by FuncProg (rev) in this workbook.</t>
  </si>
  <si>
    <t>Update Tab 5.1 Risk Payer RBE (rev) in this workbook. Provide updated policy 04-07 Program Settlement. Attach narrative response: Describe all changes, including both to the overall risk model for 2024 since the original budget submission.</t>
  </si>
  <si>
    <t>Update Tabs FPP Targets Table 1 (rev) and FPP Targets Table 2 (rev) Attach narrative response: Discuss progress relative to the FPP report submitted 7/31/24 per FY24 Budget Order Condition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</si>
</sst>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quot;$&quot;#,##0"/>
    <numFmt numFmtId="168" formatCode="_([$$-409]* #,##0_);_([$$-409]* \(#,##0\);_([$$-409]* &quot;-&quot;??_);_(@_)"/>
    <numFmt numFmtId="169" formatCode="_([$$-409]* #,##0.00_);_([$$-409]* \(#,##0.00\);_([$$-409]* &quot;-&quot;??_);_(@_)"/>
    <numFmt numFmtId="170" formatCode="[$-409]#,##0.00;\([$-409]#,##0.00\)"/>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1"/>
      <name val="Book Antiqua"/>
      <family val="1"/>
    </font>
    <font>
      <i/>
      <sz val="11"/>
      <color theme="1"/>
      <name val="Calibri"/>
      <family val="2"/>
      <scheme val="minor"/>
    </font>
    <font>
      <b/>
      <i/>
      <sz val="11"/>
      <color theme="1"/>
      <name val="Calibri"/>
      <family val="2"/>
      <scheme val="minor"/>
    </font>
    <font>
      <sz val="11"/>
      <color rgb="FF9C6500"/>
      <name val="Calibri"/>
      <family val="2"/>
      <scheme val="minor"/>
    </font>
    <font>
      <sz val="11"/>
      <color rgb="FF000000"/>
      <name val="Calibri"/>
      <family val="2"/>
      <scheme val="minor"/>
    </font>
    <font>
      <b/>
      <sz val="14"/>
      <color theme="1"/>
      <name val="Calibri"/>
      <family val="2"/>
      <scheme val="minor"/>
    </font>
    <font>
      <sz val="11"/>
      <name val="Calibri"/>
      <family val="2"/>
      <scheme val="minor"/>
    </font>
    <font>
      <sz val="11"/>
      <color rgb="FF000000"/>
      <name val="Calibri"/>
      <family val="2"/>
    </font>
    <font>
      <sz val="11"/>
      <color rgb="FF000000"/>
      <name val="Book Antiqua"/>
      <family val="1"/>
    </font>
    <font>
      <b/>
      <sz val="11"/>
      <color rgb="FF000000"/>
      <name val="Book Antiqua"/>
      <family val="1"/>
    </font>
    <font>
      <b/>
      <sz val="11"/>
      <name val="Calibri"/>
      <family val="2"/>
      <scheme val="minor"/>
    </font>
    <font>
      <sz val="11"/>
      <color rgb="FFFF0000"/>
      <name val="Calibri"/>
      <family val="2"/>
      <scheme val="minor"/>
    </font>
    <font>
      <b/>
      <sz val="11"/>
      <color rgb="FFFF0000"/>
      <name val="Calibri"/>
      <family val="2"/>
      <scheme val="minor"/>
    </font>
    <font>
      <b/>
      <sz val="11"/>
      <color indexed="8"/>
      <name val="Calibri"/>
      <family val="2"/>
      <scheme val="minor"/>
    </font>
    <font>
      <b/>
      <i/>
      <sz val="11"/>
      <name val="Calibri"/>
      <family val="2"/>
      <scheme val="minor"/>
    </font>
    <font>
      <b/>
      <sz val="11"/>
      <color rgb="FF000000"/>
      <name val="Calibri"/>
      <family val="2"/>
    </font>
    <font>
      <sz val="11"/>
      <name val="Calibri"/>
      <family val="2"/>
    </font>
    <font>
      <sz val="11"/>
      <color indexed="8"/>
      <name val="Calibri"/>
      <family val="2"/>
      <scheme val="minor"/>
    </font>
    <font>
      <sz val="10"/>
      <name val="Arial"/>
      <family val="2"/>
    </font>
    <font>
      <sz val="11"/>
      <color theme="1"/>
      <name val="Calibri"/>
      <family val="2"/>
      <charset val="1"/>
    </font>
    <font>
      <i/>
      <sz val="11"/>
      <name val="Calibri"/>
      <family val="2"/>
      <scheme val="minor"/>
    </font>
    <font>
      <sz val="11"/>
      <color rgb="FFFF0000"/>
      <name val="Calibri"/>
      <family val="2"/>
    </font>
    <font>
      <b/>
      <sz val="16"/>
      <color theme="0"/>
      <name val="Book Antiqua"/>
      <family val="1"/>
    </font>
    <font>
      <sz val="11"/>
      <color theme="0"/>
      <name val="Book Antiqua"/>
      <family val="1"/>
    </font>
    <font>
      <b/>
      <sz val="11"/>
      <color theme="0"/>
      <name val="Calibri"/>
      <family val="2"/>
    </font>
    <font>
      <sz val="11"/>
      <color rgb="FF000000"/>
      <name val="Calibri"/>
      <family val="2"/>
      <charset val="1"/>
    </font>
    <font>
      <sz val="11"/>
      <color rgb="FF000000"/>
      <name val="Calibri"/>
    </font>
    <font>
      <b/>
      <sz val="10"/>
      <color rgb="FF000000"/>
      <name val="Calibri"/>
      <family val="2"/>
    </font>
    <font>
      <b/>
      <sz val="11"/>
      <color rgb="FF000000"/>
      <name val="Calibri"/>
      <charset val="1"/>
    </font>
    <font>
      <sz val="11"/>
      <color rgb="FFFF0000"/>
      <name val="Aptos Narrow"/>
      <charset val="1"/>
    </font>
    <font>
      <b/>
      <sz val="11"/>
      <color rgb="FF000000"/>
      <name val="Calibri"/>
    </font>
  </fonts>
  <fills count="22">
    <fill>
      <patternFill patternType="none"/>
    </fill>
    <fill>
      <patternFill patternType="gray125"/>
    </fill>
    <fill>
      <patternFill patternType="solid">
        <fgColor theme="4" tint="0.79998168889431442"/>
        <bgColor indexed="64"/>
      </patternFill>
    </fill>
    <fill>
      <patternFill patternType="solid">
        <fgColor rgb="FFFFEB9C"/>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2"/>
        <bgColor indexed="64"/>
      </patternFill>
    </fill>
    <fill>
      <patternFill patternType="solid">
        <fgColor rgb="FFAEAAAA"/>
        <bgColor rgb="FF000000"/>
      </patternFill>
    </fill>
    <fill>
      <patternFill patternType="solid">
        <fgColor rgb="FFD0CECE"/>
        <bgColor rgb="FF000000"/>
      </patternFill>
    </fill>
    <fill>
      <patternFill patternType="solid">
        <fgColor theme="7" tint="0.59999389629810485"/>
        <bgColor indexed="64"/>
      </patternFill>
    </fill>
    <fill>
      <patternFill patternType="solid">
        <fgColor rgb="FFFFF2CC"/>
        <bgColor indexed="64"/>
      </patternFill>
    </fill>
    <fill>
      <patternFill patternType="solid">
        <fgColor theme="9" tint="0.39997558519241921"/>
        <bgColor indexed="64"/>
      </patternFill>
    </fill>
    <fill>
      <patternFill patternType="solid">
        <fgColor theme="1" tint="0.499984740745262"/>
        <bgColor indexed="64"/>
      </patternFill>
    </fill>
    <fill>
      <patternFill patternType="solid">
        <fgColor theme="4" tint="0.39997558519241921"/>
        <bgColor indexed="64"/>
      </patternFill>
    </fill>
    <fill>
      <patternFill patternType="solid">
        <fgColor rgb="FFD9E1F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rgb="FFBFBFBF"/>
        <bgColor rgb="FF000000"/>
      </patternFill>
    </fill>
    <fill>
      <patternFill patternType="solid">
        <fgColor theme="1"/>
        <bgColor indexed="64"/>
      </patternFill>
    </fill>
  </fills>
  <borders count="40">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indexed="64"/>
      </bottom>
      <diagonal/>
    </border>
    <border>
      <left/>
      <right/>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64"/>
      </top>
      <bottom style="thin">
        <color rgb="FF000000"/>
      </bottom>
      <diagonal/>
    </border>
    <border>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double">
        <color rgb="FF000000"/>
      </bottom>
      <diagonal/>
    </border>
  </borders>
  <cellStyleXfs count="10">
    <xf numFmtId="0" fontId="0" fillId="0" borderId="0"/>
    <xf numFmtId="43" fontId="1" fillId="0" borderId="0" applyFont="0" applyFill="0" applyBorder="0" applyAlignment="0" applyProtection="0"/>
    <xf numFmtId="0" fontId="1" fillId="0" borderId="0"/>
    <xf numFmtId="0" fontId="6" fillId="3" borderId="0" applyNumberFormat="0" applyBorder="0" applyAlignment="0" applyProtection="0"/>
    <xf numFmtId="0" fontId="20" fillId="0" borderId="0"/>
    <xf numFmtId="0" fontId="21" fillId="0" borderId="0"/>
    <xf numFmtId="43" fontId="21" fillId="0" borderId="0" applyFont="0" applyFill="0" applyBorder="0" applyAlignment="0" applyProtection="0"/>
    <xf numFmtId="0" fontId="21" fillId="0" borderId="0"/>
    <xf numFmtId="44" fontId="1" fillId="0" borderId="0" applyFont="0" applyFill="0" applyBorder="0" applyAlignment="0" applyProtection="0"/>
    <xf numFmtId="9" fontId="1" fillId="0" borderId="0" applyFont="0" applyFill="0" applyBorder="0" applyAlignment="0" applyProtection="0"/>
  </cellStyleXfs>
  <cellXfs count="348">
    <xf numFmtId="0" fontId="0" fillId="0" borderId="0" xfId="0"/>
    <xf numFmtId="0" fontId="0" fillId="0" borderId="0" xfId="0" applyAlignment="1">
      <alignment wrapText="1"/>
    </xf>
    <xf numFmtId="0" fontId="2" fillId="0" borderId="0" xfId="0" applyFont="1"/>
    <xf numFmtId="0" fontId="0" fillId="0" borderId="0" xfId="0" applyAlignment="1">
      <alignment horizontal="left" indent="1"/>
    </xf>
    <xf numFmtId="164" fontId="0" fillId="0" borderId="0" xfId="0" applyNumberFormat="1"/>
    <xf numFmtId="0" fontId="2" fillId="0" borderId="9" xfId="0" applyFont="1" applyBorder="1"/>
    <xf numFmtId="0" fontId="2" fillId="0" borderId="10" xfId="0" applyFont="1" applyBorder="1" applyAlignment="1">
      <alignment horizontal="center" vertical="top"/>
    </xf>
    <xf numFmtId="0" fontId="2" fillId="0" borderId="11" xfId="0" applyFont="1" applyBorder="1"/>
    <xf numFmtId="0" fontId="4" fillId="0" borderId="10" xfId="0" applyFont="1" applyBorder="1" applyAlignment="1">
      <alignment horizontal="center" vertical="top" wrapText="1"/>
    </xf>
    <xf numFmtId="0" fontId="2" fillId="0" borderId="13" xfId="0" applyFont="1" applyBorder="1"/>
    <xf numFmtId="0" fontId="2" fillId="0" borderId="12" xfId="0" applyFont="1" applyBorder="1"/>
    <xf numFmtId="0" fontId="2" fillId="0" borderId="0" xfId="0" applyFont="1" applyAlignment="1">
      <alignment horizontal="left" wrapText="1"/>
    </xf>
    <xf numFmtId="0" fontId="0" fillId="0" borderId="4" xfId="0" applyBorder="1" applyAlignment="1">
      <alignment horizontal="left" wrapText="1" indent="1"/>
    </xf>
    <xf numFmtId="0" fontId="0" fillId="0" borderId="4" xfId="0" applyBorder="1"/>
    <xf numFmtId="0" fontId="0" fillId="0" borderId="4" xfId="0" applyBorder="1" applyAlignment="1">
      <alignment wrapText="1"/>
    </xf>
    <xf numFmtId="0" fontId="9" fillId="5" borderId="0" xfId="0" applyFont="1" applyFill="1"/>
    <xf numFmtId="0" fontId="2" fillId="0" borderId="4" xfId="0" applyFont="1" applyBorder="1" applyAlignment="1">
      <alignment horizontal="center" vertical="center" wrapText="1"/>
    </xf>
    <xf numFmtId="0" fontId="10" fillId="0" borderId="0" xfId="0" applyFont="1"/>
    <xf numFmtId="0" fontId="7" fillId="0" borderId="0" xfId="0" applyFont="1"/>
    <xf numFmtId="0" fontId="11" fillId="0" borderId="0" xfId="0" applyFont="1"/>
    <xf numFmtId="0" fontId="12" fillId="0" borderId="0" xfId="0" applyFont="1"/>
    <xf numFmtId="0" fontId="9" fillId="0" borderId="0" xfId="0" applyFont="1"/>
    <xf numFmtId="0" fontId="0" fillId="5" borderId="4" xfId="0" applyFill="1" applyBorder="1"/>
    <xf numFmtId="0" fontId="2" fillId="5" borderId="15" xfId="0" applyFont="1" applyFill="1" applyBorder="1"/>
    <xf numFmtId="167" fontId="2" fillId="0" borderId="4" xfId="0" applyNumberFormat="1" applyFont="1" applyBorder="1"/>
    <xf numFmtId="0" fontId="2" fillId="0" borderId="4" xfId="0" applyFont="1" applyBorder="1"/>
    <xf numFmtId="167" fontId="0" fillId="0" borderId="4" xfId="0" applyNumberFormat="1" applyBorder="1"/>
    <xf numFmtId="167" fontId="7" fillId="0" borderId="4" xfId="0" applyNumberFormat="1" applyFont="1" applyBorder="1"/>
    <xf numFmtId="0" fontId="2" fillId="0" borderId="4" xfId="0" applyFont="1" applyBorder="1" applyAlignment="1">
      <alignment wrapText="1"/>
    </xf>
    <xf numFmtId="0" fontId="2" fillId="6" borderId="4" xfId="0" applyFont="1" applyFill="1" applyBorder="1" applyAlignment="1">
      <alignment horizontal="center" wrapText="1"/>
    </xf>
    <xf numFmtId="0" fontId="2" fillId="6" borderId="18" xfId="0" applyFont="1" applyFill="1" applyBorder="1"/>
    <xf numFmtId="0" fontId="0" fillId="0" borderId="4"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8" fontId="0" fillId="0" borderId="4" xfId="0" applyNumberFormat="1" applyBorder="1" applyAlignment="1">
      <alignment horizontal="left" vertical="center" wrapText="1"/>
    </xf>
    <xf numFmtId="0" fontId="2" fillId="2" borderId="4" xfId="0" applyFont="1" applyFill="1" applyBorder="1" applyAlignment="1">
      <alignment horizontal="center" vertical="center" wrapText="1"/>
    </xf>
    <xf numFmtId="0" fontId="16" fillId="2" borderId="4" xfId="0" applyFont="1" applyFill="1" applyBorder="1" applyAlignment="1">
      <alignment horizontal="center" vertical="center" wrapText="1"/>
    </xf>
    <xf numFmtId="165" fontId="0" fillId="0" borderId="0" xfId="0" applyNumberFormat="1"/>
    <xf numFmtId="167" fontId="0" fillId="0" borderId="0" xfId="0" applyNumberFormat="1"/>
    <xf numFmtId="0" fontId="2" fillId="7" borderId="5" xfId="0" applyFont="1" applyFill="1" applyBorder="1"/>
    <xf numFmtId="0" fontId="2" fillId="7" borderId="4" xfId="0" applyFont="1" applyFill="1" applyBorder="1"/>
    <xf numFmtId="0" fontId="2" fillId="7" borderId="22" xfId="0" applyFont="1" applyFill="1" applyBorder="1"/>
    <xf numFmtId="0" fontId="13" fillId="7" borderId="22" xfId="0" applyFont="1" applyFill="1" applyBorder="1" applyAlignment="1">
      <alignment horizontal="center"/>
    </xf>
    <xf numFmtId="167" fontId="0" fillId="0" borderId="5" xfId="0" applyNumberFormat="1" applyBorder="1"/>
    <xf numFmtId="167" fontId="0" fillId="0" borderId="22" xfId="0" applyNumberFormat="1" applyBorder="1"/>
    <xf numFmtId="166" fontId="0" fillId="0" borderId="5" xfId="0" applyNumberFormat="1" applyBorder="1"/>
    <xf numFmtId="166" fontId="0" fillId="0" borderId="4" xfId="0" applyNumberFormat="1" applyBorder="1"/>
    <xf numFmtId="3" fontId="0" fillId="0" borderId="5" xfId="0" applyNumberFormat="1" applyBorder="1"/>
    <xf numFmtId="3" fontId="0" fillId="0" borderId="4" xfId="0" applyNumberFormat="1" applyBorder="1"/>
    <xf numFmtId="3" fontId="0" fillId="0" borderId="22" xfId="0" applyNumberFormat="1" applyBorder="1"/>
    <xf numFmtId="0" fontId="13" fillId="0" borderId="0" xfId="0" applyFont="1" applyAlignment="1">
      <alignment horizontal="center"/>
    </xf>
    <xf numFmtId="0" fontId="13" fillId="0" borderId="0" xfId="0" applyFont="1"/>
    <xf numFmtId="3" fontId="0" fillId="0" borderId="0" xfId="0" applyNumberFormat="1"/>
    <xf numFmtId="166" fontId="0" fillId="0" borderId="0" xfId="0" applyNumberFormat="1"/>
    <xf numFmtId="0" fontId="2" fillId="6" borderId="4" xfId="0" applyFont="1" applyFill="1" applyBorder="1"/>
    <xf numFmtId="9" fontId="0" fillId="0" borderId="4" xfId="0" applyNumberFormat="1" applyBorder="1"/>
    <xf numFmtId="0" fontId="0" fillId="7" borderId="4" xfId="0" applyFill="1" applyBorder="1" applyAlignment="1">
      <alignment horizontal="center"/>
    </xf>
    <xf numFmtId="9" fontId="0" fillId="0" borderId="0" xfId="0" applyNumberFormat="1"/>
    <xf numFmtId="0" fontId="15" fillId="0" borderId="0" xfId="0" applyFont="1"/>
    <xf numFmtId="9" fontId="11" fillId="0" borderId="0" xfId="0" applyNumberFormat="1" applyFont="1"/>
    <xf numFmtId="164" fontId="11" fillId="0" borderId="0" xfId="0" applyNumberFormat="1" applyFont="1"/>
    <xf numFmtId="9" fontId="2" fillId="0" borderId="4"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0" fontId="2" fillId="0" borderId="4" xfId="0" applyFont="1" applyBorder="1" applyAlignment="1">
      <alignment horizontal="center" vertical="center"/>
    </xf>
    <xf numFmtId="38" fontId="9" fillId="5" borderId="17" xfId="1" applyNumberFormat="1" applyFont="1" applyFill="1" applyBorder="1"/>
    <xf numFmtId="6" fontId="9" fillId="5" borderId="0" xfId="0" applyNumberFormat="1" applyFont="1" applyFill="1" applyAlignment="1">
      <alignment horizontal="right"/>
    </xf>
    <xf numFmtId="9" fontId="9" fillId="5" borderId="0" xfId="0" applyNumberFormat="1" applyFont="1" applyFill="1"/>
    <xf numFmtId="6" fontId="9" fillId="5" borderId="3" xfId="0" applyNumberFormat="1" applyFont="1" applyFill="1" applyBorder="1" applyAlignment="1">
      <alignment horizontal="right"/>
    </xf>
    <xf numFmtId="165" fontId="9" fillId="5" borderId="17" xfId="1" applyNumberFormat="1" applyFont="1" applyFill="1" applyBorder="1"/>
    <xf numFmtId="164" fontId="9" fillId="5" borderId="0" xfId="0" applyNumberFormat="1" applyFont="1" applyFill="1"/>
    <xf numFmtId="38" fontId="0" fillId="0" borderId="17" xfId="1" applyNumberFormat="1" applyFont="1" applyBorder="1"/>
    <xf numFmtId="6" fontId="0" fillId="0" borderId="0" xfId="0" applyNumberFormat="1" applyAlignment="1">
      <alignment horizontal="right"/>
    </xf>
    <xf numFmtId="6" fontId="0" fillId="0" borderId="3" xfId="0" applyNumberFormat="1" applyBorder="1" applyAlignment="1">
      <alignment horizontal="right"/>
    </xf>
    <xf numFmtId="165" fontId="0" fillId="0" borderId="17" xfId="1" applyNumberFormat="1" applyFont="1" applyBorder="1"/>
    <xf numFmtId="38" fontId="0" fillId="0" borderId="17" xfId="1" applyNumberFormat="1" applyFont="1" applyBorder="1" applyAlignment="1">
      <alignment horizontal="right"/>
    </xf>
    <xf numFmtId="165" fontId="2" fillId="5" borderId="16" xfId="1" applyNumberFormat="1" applyFont="1" applyFill="1" applyBorder="1"/>
    <xf numFmtId="6" fontId="2" fillId="5" borderId="15" xfId="0" applyNumberFormat="1" applyFont="1" applyFill="1" applyBorder="1" applyAlignment="1">
      <alignment horizontal="right"/>
    </xf>
    <xf numFmtId="9" fontId="2" fillId="5" borderId="15" xfId="0" applyNumberFormat="1" applyFont="1" applyFill="1" applyBorder="1"/>
    <xf numFmtId="6" fontId="2" fillId="5" borderId="14" xfId="0" applyNumberFormat="1" applyFont="1" applyFill="1" applyBorder="1" applyAlignment="1">
      <alignment horizontal="right"/>
    </xf>
    <xf numFmtId="164" fontId="2" fillId="5" borderId="15" xfId="0" applyNumberFormat="1" applyFont="1" applyFill="1" applyBorder="1"/>
    <xf numFmtId="168" fontId="11" fillId="0" borderId="0" xfId="0" applyNumberFormat="1" applyFont="1" applyAlignment="1">
      <alignment horizontal="right"/>
    </xf>
    <xf numFmtId="169" fontId="11" fillId="0" borderId="0" xfId="0" applyNumberFormat="1" applyFont="1" applyAlignment="1">
      <alignment horizontal="right"/>
    </xf>
    <xf numFmtId="0" fontId="11" fillId="0" borderId="0" xfId="0" applyFont="1" applyAlignment="1">
      <alignment horizontal="right"/>
    </xf>
    <xf numFmtId="168" fontId="0" fillId="0" borderId="0" xfId="0" applyNumberFormat="1" applyAlignment="1">
      <alignment horizontal="right"/>
    </xf>
    <xf numFmtId="169" fontId="0" fillId="0" borderId="0" xfId="0" applyNumberFormat="1" applyAlignment="1">
      <alignment horizontal="right"/>
    </xf>
    <xf numFmtId="0" fontId="0" fillId="0" borderId="0" xfId="0" applyAlignment="1">
      <alignment horizontal="right"/>
    </xf>
    <xf numFmtId="0" fontId="18" fillId="0" borderId="5" xfId="0" applyFont="1" applyBorder="1"/>
    <xf numFmtId="168" fontId="18" fillId="0" borderId="23" xfId="0" applyNumberFormat="1" applyFont="1" applyBorder="1" applyAlignment="1">
      <alignment horizontal="center" wrapText="1"/>
    </xf>
    <xf numFmtId="169" fontId="18" fillId="0" borderId="23" xfId="0" applyNumberFormat="1" applyFont="1" applyBorder="1" applyAlignment="1">
      <alignment horizontal="center" wrapText="1"/>
    </xf>
    <xf numFmtId="0" fontId="18" fillId="0" borderId="23" xfId="0" applyFont="1" applyBorder="1" applyAlignment="1">
      <alignment horizontal="center" wrapText="1"/>
    </xf>
    <xf numFmtId="0" fontId="10" fillId="8" borderId="6" xfId="0" applyFont="1" applyFill="1" applyBorder="1"/>
    <xf numFmtId="6" fontId="10" fillId="8" borderId="6" xfId="0" applyNumberFormat="1" applyFont="1" applyFill="1" applyBorder="1" applyAlignment="1">
      <alignment horizontal="right"/>
    </xf>
    <xf numFmtId="0" fontId="19" fillId="9" borderId="0" xfId="0" applyFont="1" applyFill="1"/>
    <xf numFmtId="6" fontId="19" fillId="9" borderId="0" xfId="0" applyNumberFormat="1" applyFont="1" applyFill="1" applyAlignment="1">
      <alignment horizontal="right"/>
    </xf>
    <xf numFmtId="6" fontId="10" fillId="0" borderId="0" xfId="0" applyNumberFormat="1" applyFont="1" applyAlignment="1">
      <alignment horizontal="right"/>
    </xf>
    <xf numFmtId="0" fontId="10" fillId="8" borderId="2" xfId="0" applyFont="1" applyFill="1" applyBorder="1"/>
    <xf numFmtId="6" fontId="10" fillId="8" borderId="2" xfId="0" applyNumberFormat="1" applyFont="1" applyFill="1" applyBorder="1" applyAlignment="1">
      <alignment horizontal="right"/>
    </xf>
    <xf numFmtId="0" fontId="18" fillId="8" borderId="15" xfId="0" applyFont="1" applyFill="1" applyBorder="1"/>
    <xf numFmtId="6" fontId="18" fillId="8" borderId="15" xfId="0" applyNumberFormat="1" applyFont="1" applyFill="1" applyBorder="1" applyAlignment="1">
      <alignment horizontal="right"/>
    </xf>
    <xf numFmtId="0" fontId="11" fillId="0" borderId="0" xfId="0" applyFont="1" applyAlignment="1">
      <alignment horizontal="left"/>
    </xf>
    <xf numFmtId="0" fontId="18" fillId="0" borderId="0" xfId="0" applyFont="1"/>
    <xf numFmtId="0" fontId="13" fillId="6" borderId="0" xfId="0" applyFont="1" applyFill="1"/>
    <xf numFmtId="0" fontId="3" fillId="6" borderId="0" xfId="0" applyFont="1" applyFill="1" applyAlignment="1">
      <alignment horizontal="left"/>
    </xf>
    <xf numFmtId="0" fontId="2" fillId="6" borderId="4" xfId="0" applyFont="1" applyFill="1" applyBorder="1" applyAlignment="1">
      <alignment horizontal="center"/>
    </xf>
    <xf numFmtId="0" fontId="10" fillId="0" borderId="18" xfId="0" applyFont="1" applyBorder="1"/>
    <xf numFmtId="3" fontId="10" fillId="0" borderId="4" xfId="0" applyNumberFormat="1" applyFont="1" applyBorder="1"/>
    <xf numFmtId="6" fontId="0" fillId="0" borderId="4" xfId="0" applyNumberFormat="1" applyBorder="1" applyAlignment="1">
      <alignment wrapText="1"/>
    </xf>
    <xf numFmtId="0" fontId="10" fillId="0" borderId="19" xfId="0" applyFont="1" applyBorder="1"/>
    <xf numFmtId="3" fontId="10" fillId="0" borderId="5" xfId="0" applyNumberFormat="1" applyFont="1" applyBorder="1"/>
    <xf numFmtId="5" fontId="0" fillId="0" borderId="4" xfId="0" applyNumberFormat="1" applyBorder="1"/>
    <xf numFmtId="167" fontId="0" fillId="7" borderId="4" xfId="0" applyNumberFormat="1" applyFill="1" applyBorder="1" applyAlignment="1">
      <alignment horizontal="center"/>
    </xf>
    <xf numFmtId="5" fontId="2" fillId="0" borderId="4" xfId="0" applyNumberFormat="1" applyFont="1" applyBorder="1"/>
    <xf numFmtId="0" fontId="0" fillId="6" borderId="0" xfId="0" applyFill="1"/>
    <xf numFmtId="6" fontId="10" fillId="0" borderId="18" xfId="0" applyNumberFormat="1" applyFont="1" applyBorder="1"/>
    <xf numFmtId="6" fontId="10" fillId="0" borderId="4" xfId="0" applyNumberFormat="1" applyFont="1" applyBorder="1"/>
    <xf numFmtId="6" fontId="10" fillId="0" borderId="19" xfId="0" applyNumberFormat="1" applyFont="1" applyBorder="1"/>
    <xf numFmtId="6" fontId="10" fillId="0" borderId="5" xfId="0" applyNumberFormat="1" applyFont="1" applyBorder="1"/>
    <xf numFmtId="0" fontId="2" fillId="0" borderId="22" xfId="0" applyFont="1" applyBorder="1"/>
    <xf numFmtId="167" fontId="2" fillId="0" borderId="24" xfId="0" applyNumberFormat="1" applyFont="1" applyBorder="1"/>
    <xf numFmtId="0" fontId="12"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2" fillId="2" borderId="21" xfId="0" applyFont="1" applyFill="1" applyBorder="1" applyAlignment="1">
      <alignment horizontal="center" vertical="center" wrapText="1"/>
    </xf>
    <xf numFmtId="0" fontId="0" fillId="0" borderId="18" xfId="0"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vertical="center" wrapText="1"/>
    </xf>
    <xf numFmtId="0" fontId="22" fillId="0" borderId="0" xfId="0" applyFont="1" applyAlignment="1">
      <alignment vertical="center" wrapText="1"/>
    </xf>
    <xf numFmtId="0" fontId="10" fillId="0" borderId="0" xfId="0" applyFont="1" applyAlignment="1">
      <alignmen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0" xfId="0" applyAlignment="1">
      <alignment vertical="center"/>
    </xf>
    <xf numFmtId="3" fontId="0" fillId="0" borderId="11" xfId="0" applyNumberFormat="1" applyBorder="1"/>
    <xf numFmtId="3" fontId="0" fillId="0" borderId="13" xfId="0" applyNumberFormat="1" applyBorder="1"/>
    <xf numFmtId="3" fontId="0" fillId="0" borderId="7" xfId="0" applyNumberFormat="1" applyBorder="1"/>
    <xf numFmtId="165" fontId="0" fillId="0" borderId="0" xfId="1" applyNumberFormat="1" applyFont="1"/>
    <xf numFmtId="9" fontId="0" fillId="0" borderId="0" xfId="9" applyFont="1" applyFill="1"/>
    <xf numFmtId="164" fontId="0" fillId="0" borderId="0" xfId="8" applyNumberFormat="1" applyFont="1" applyFill="1"/>
    <xf numFmtId="49" fontId="0" fillId="0" borderId="0" xfId="0" quotePrefix="1" applyNumberFormat="1" applyAlignment="1">
      <alignment horizontal="left" vertical="center"/>
    </xf>
    <xf numFmtId="9" fontId="9" fillId="0" borderId="0" xfId="9" applyFont="1" applyFill="1"/>
    <xf numFmtId="0" fontId="2" fillId="0" borderId="2" xfId="0" applyFont="1" applyBorder="1" applyAlignment="1">
      <alignment horizontal="center" wrapText="1"/>
    </xf>
    <xf numFmtId="0" fontId="2" fillId="0" borderId="2" xfId="0" applyFont="1" applyBorder="1" applyAlignment="1">
      <alignment wrapText="1"/>
    </xf>
    <xf numFmtId="0" fontId="2" fillId="6" borderId="0" xfId="0" applyFont="1" applyFill="1"/>
    <xf numFmtId="0" fontId="0" fillId="0" borderId="0" xfId="9" applyNumberFormat="1" applyFont="1" applyFill="1"/>
    <xf numFmtId="49" fontId="8" fillId="0" borderId="0" xfId="0" quotePrefix="1" applyNumberFormat="1" applyFont="1" applyAlignment="1">
      <alignment horizontal="left" vertical="center"/>
    </xf>
    <xf numFmtId="41" fontId="0" fillId="0" borderId="0" xfId="0" applyNumberFormat="1"/>
    <xf numFmtId="9" fontId="0" fillId="0" borderId="0" xfId="9" applyFont="1" applyFill="1" applyAlignment="1">
      <alignment wrapText="1"/>
    </xf>
    <xf numFmtId="0" fontId="2" fillId="10" borderId="2" xfId="0" applyFont="1" applyFill="1" applyBorder="1" applyAlignment="1">
      <alignment horizontal="center" wrapText="1"/>
    </xf>
    <xf numFmtId="170" fontId="0" fillId="0" borderId="0" xfId="0" quotePrefix="1" applyNumberFormat="1"/>
    <xf numFmtId="165" fontId="15" fillId="0" borderId="0" xfId="1" applyNumberFormat="1" applyFont="1" applyAlignment="1">
      <alignment horizontal="center"/>
    </xf>
    <xf numFmtId="0" fontId="8" fillId="0" borderId="0" xfId="0" applyFont="1"/>
    <xf numFmtId="170" fontId="2" fillId="12" borderId="18" xfId="0" quotePrefix="1" applyNumberFormat="1" applyFont="1" applyFill="1" applyBorder="1"/>
    <xf numFmtId="170" fontId="2" fillId="0" borderId="0" xfId="0" quotePrefix="1" applyNumberFormat="1" applyFont="1"/>
    <xf numFmtId="0" fontId="15" fillId="0" borderId="0" xfId="0" applyFont="1" applyAlignment="1">
      <alignment wrapText="1"/>
    </xf>
    <xf numFmtId="170" fontId="2" fillId="0" borderId="0" xfId="0" quotePrefix="1" applyNumberFormat="1" applyFont="1" applyAlignment="1">
      <alignment horizontal="center"/>
    </xf>
    <xf numFmtId="0" fontId="2" fillId="0" borderId="0" xfId="0" applyFont="1" applyAlignment="1">
      <alignment wrapText="1"/>
    </xf>
    <xf numFmtId="0" fontId="0" fillId="0" borderId="0" xfId="0" applyAlignment="1">
      <alignment horizontal="center"/>
    </xf>
    <xf numFmtId="0" fontId="2" fillId="0" borderId="0" xfId="0" applyFont="1" applyAlignment="1">
      <alignment horizontal="left"/>
    </xf>
    <xf numFmtId="0" fontId="2" fillId="0" borderId="29" xfId="0" applyFont="1" applyBorder="1" applyAlignment="1">
      <alignment wrapText="1"/>
    </xf>
    <xf numFmtId="0" fontId="2" fillId="0" borderId="29" xfId="0" applyFont="1" applyBorder="1" applyAlignment="1">
      <alignment horizontal="center" wrapText="1"/>
    </xf>
    <xf numFmtId="6" fontId="19" fillId="0" borderId="0" xfId="0" applyNumberFormat="1" applyFont="1"/>
    <xf numFmtId="9" fontId="24" fillId="0" borderId="0" xfId="0" applyNumberFormat="1" applyFont="1"/>
    <xf numFmtId="0" fontId="10" fillId="0" borderId="0" xfId="0" applyFont="1" applyAlignment="1">
      <alignment wrapText="1"/>
    </xf>
    <xf numFmtId="165" fontId="0" fillId="0" borderId="0" xfId="1" applyNumberFormat="1" applyFont="1" applyBorder="1"/>
    <xf numFmtId="9" fontId="24" fillId="0" borderId="0" xfId="0" applyNumberFormat="1" applyFont="1" applyAlignment="1">
      <alignment horizontal="center"/>
    </xf>
    <xf numFmtId="170" fontId="7" fillId="0" borderId="0" xfId="0" quotePrefix="1" applyNumberFormat="1" applyFont="1"/>
    <xf numFmtId="164" fontId="14" fillId="0" borderId="0" xfId="8" applyNumberFormat="1" applyFont="1" applyFill="1"/>
    <xf numFmtId="10" fontId="14" fillId="0" borderId="0" xfId="8" applyNumberFormat="1" applyFont="1" applyFill="1"/>
    <xf numFmtId="164" fontId="0" fillId="0" borderId="0" xfId="8" applyNumberFormat="1" applyFont="1" applyFill="1" applyAlignment="1">
      <alignment wrapText="1"/>
    </xf>
    <xf numFmtId="10" fontId="10" fillId="0" borderId="0" xfId="0" applyNumberFormat="1" applyFont="1"/>
    <xf numFmtId="10" fontId="10" fillId="0" borderId="0" xfId="0" applyNumberFormat="1" applyFont="1" applyAlignment="1">
      <alignment horizontal="center"/>
    </xf>
    <xf numFmtId="164" fontId="7" fillId="0" borderId="0" xfId="8" applyNumberFormat="1" applyFont="1" applyFill="1"/>
    <xf numFmtId="10" fontId="7" fillId="0" borderId="0" xfId="8" applyNumberFormat="1" applyFont="1" applyFill="1"/>
    <xf numFmtId="10" fontId="0" fillId="0" borderId="0" xfId="8" applyNumberFormat="1" applyFont="1" applyFill="1"/>
    <xf numFmtId="10" fontId="24" fillId="0" borderId="0" xfId="0" applyNumberFormat="1" applyFont="1"/>
    <xf numFmtId="10" fontId="24" fillId="0" borderId="0" xfId="0" applyNumberFormat="1" applyFont="1" applyAlignment="1">
      <alignment horizontal="center"/>
    </xf>
    <xf numFmtId="9" fontId="10" fillId="0" borderId="0" xfId="0" applyNumberFormat="1" applyFont="1"/>
    <xf numFmtId="9" fontId="0" fillId="0" borderId="0" xfId="9" applyFont="1" applyFill="1" applyBorder="1" applyAlignment="1">
      <alignment wrapText="1"/>
    </xf>
    <xf numFmtId="9" fontId="10" fillId="0" borderId="0" xfId="0" applyNumberFormat="1" applyFont="1" applyAlignment="1">
      <alignment horizontal="center"/>
    </xf>
    <xf numFmtId="0" fontId="2" fillId="0" borderId="30" xfId="0" applyFont="1" applyBorder="1" applyAlignment="1">
      <alignment horizontal="center" wrapText="1"/>
    </xf>
    <xf numFmtId="9" fontId="19" fillId="0" borderId="0" xfId="0" applyNumberFormat="1" applyFont="1"/>
    <xf numFmtId="9" fontId="19" fillId="0" borderId="0" xfId="0" applyNumberFormat="1" applyFont="1" applyAlignment="1">
      <alignment horizontal="center"/>
    </xf>
    <xf numFmtId="6" fontId="19" fillId="13" borderId="0" xfId="0" applyNumberFormat="1" applyFont="1" applyFill="1"/>
    <xf numFmtId="9" fontId="19" fillId="13" borderId="0" xfId="0" applyNumberFormat="1" applyFont="1" applyFill="1"/>
    <xf numFmtId="165" fontId="0" fillId="0" borderId="0" xfId="1" applyNumberFormat="1" applyFont="1" applyFill="1" applyBorder="1"/>
    <xf numFmtId="6" fontId="19" fillId="0" borderId="31" xfId="0" applyNumberFormat="1" applyFont="1" applyBorder="1"/>
    <xf numFmtId="9" fontId="19" fillId="0" borderId="32" xfId="0" applyNumberFormat="1" applyFont="1" applyBorder="1"/>
    <xf numFmtId="9" fontId="19" fillId="0" borderId="32" xfId="0" applyNumberFormat="1" applyFont="1" applyBorder="1" applyAlignment="1">
      <alignment horizontal="center"/>
    </xf>
    <xf numFmtId="6" fontId="19" fillId="0" borderId="33" xfId="0" applyNumberFormat="1" applyFont="1" applyBorder="1"/>
    <xf numFmtId="9" fontId="19" fillId="0" borderId="34" xfId="0" applyNumberFormat="1" applyFont="1" applyBorder="1"/>
    <xf numFmtId="9" fontId="19" fillId="0" borderId="34" xfId="0" applyNumberFormat="1" applyFont="1" applyBorder="1" applyAlignment="1">
      <alignment horizontal="center"/>
    </xf>
    <xf numFmtId="9" fontId="19" fillId="0" borderId="35" xfId="0" applyNumberFormat="1" applyFont="1" applyBorder="1"/>
    <xf numFmtId="9" fontId="19" fillId="0" borderId="37" xfId="0" applyNumberFormat="1" applyFont="1" applyBorder="1"/>
    <xf numFmtId="0" fontId="10" fillId="0" borderId="3" xfId="0" applyFont="1" applyBorder="1"/>
    <xf numFmtId="9" fontId="0" fillId="0" borderId="0" xfId="9" applyFont="1" applyFill="1" applyBorder="1" applyAlignment="1">
      <alignment horizontal="left" vertical="center"/>
    </xf>
    <xf numFmtId="9" fontId="19" fillId="13" borderId="0" xfId="0" applyNumberFormat="1" applyFont="1" applyFill="1" applyAlignment="1">
      <alignment horizontal="center"/>
    </xf>
    <xf numFmtId="165" fontId="0" fillId="0" borderId="0" xfId="1" applyNumberFormat="1" applyFont="1" applyFill="1"/>
    <xf numFmtId="164" fontId="0" fillId="13" borderId="0" xfId="8" applyNumberFormat="1" applyFont="1" applyFill="1"/>
    <xf numFmtId="9" fontId="0" fillId="13" borderId="0" xfId="9" applyFont="1" applyFill="1"/>
    <xf numFmtId="9" fontId="0" fillId="0" borderId="0" xfId="9" applyFont="1" applyFill="1" applyAlignment="1">
      <alignment horizontal="center"/>
    </xf>
    <xf numFmtId="0" fontId="0" fillId="0" borderId="0" xfId="9" applyNumberFormat="1" applyFont="1" applyFill="1" applyAlignment="1">
      <alignment wrapText="1"/>
    </xf>
    <xf numFmtId="3" fontId="10" fillId="0" borderId="0" xfId="0" applyNumberFormat="1" applyFont="1"/>
    <xf numFmtId="0" fontId="25" fillId="0" borderId="0" xfId="0" applyFont="1" applyAlignment="1">
      <alignment vertical="center"/>
    </xf>
    <xf numFmtId="0" fontId="26" fillId="0" borderId="0" xfId="0" applyFont="1" applyAlignment="1">
      <alignment horizontal="center"/>
    </xf>
    <xf numFmtId="0" fontId="3" fillId="0" borderId="0" xfId="0" applyFont="1" applyAlignment="1">
      <alignment horizontal="left"/>
    </xf>
    <xf numFmtId="0" fontId="3" fillId="0" borderId="0" xfId="0" applyFont="1"/>
    <xf numFmtId="0" fontId="27" fillId="0" borderId="0" xfId="0" applyFont="1" applyAlignment="1">
      <alignment horizontal="left"/>
    </xf>
    <xf numFmtId="0" fontId="26" fillId="0" borderId="0" xfId="0" applyFont="1"/>
    <xf numFmtId="0" fontId="2" fillId="2" borderId="4" xfId="0" applyFont="1" applyFill="1" applyBorder="1" applyAlignment="1">
      <alignment horizontal="center" wrapText="1"/>
    </xf>
    <xf numFmtId="0" fontId="2" fillId="0" borderId="4" xfId="0" applyFont="1" applyBorder="1" applyAlignment="1">
      <alignment horizontal="center" wrapText="1"/>
    </xf>
    <xf numFmtId="0" fontId="2" fillId="15" borderId="4" xfId="0" applyFont="1" applyFill="1" applyBorder="1" applyAlignment="1">
      <alignment horizontal="center" wrapText="1"/>
    </xf>
    <xf numFmtId="167" fontId="2" fillId="0" borderId="4" xfId="1" applyNumberFormat="1" applyFont="1" applyFill="1" applyBorder="1" applyAlignment="1">
      <alignment horizontal="right"/>
    </xf>
    <xf numFmtId="167" fontId="2" fillId="0" borderId="4" xfId="0" applyNumberFormat="1" applyFont="1" applyBorder="1" applyAlignment="1">
      <alignment horizontal="right"/>
    </xf>
    <xf numFmtId="167" fontId="18" fillId="0" borderId="4" xfId="0" applyNumberFormat="1" applyFont="1" applyBorder="1" applyAlignment="1">
      <alignment horizontal="right"/>
    </xf>
    <xf numFmtId="167" fontId="18" fillId="0" borderId="1" xfId="0" applyNumberFormat="1" applyFont="1" applyBorder="1" applyAlignment="1">
      <alignment horizontal="right"/>
    </xf>
    <xf numFmtId="0" fontId="0" fillId="0" borderId="3" xfId="0" applyBorder="1" applyAlignment="1">
      <alignment horizontal="left" indent="3"/>
    </xf>
    <xf numFmtId="167" fontId="10" fillId="0" borderId="4" xfId="0" applyNumberFormat="1" applyFont="1" applyBorder="1" applyAlignment="1">
      <alignment horizontal="right"/>
    </xf>
    <xf numFmtId="167" fontId="0" fillId="0" borderId="4" xfId="0" applyNumberFormat="1" applyBorder="1" applyAlignment="1">
      <alignment horizontal="right"/>
    </xf>
    <xf numFmtId="167" fontId="10" fillId="0" borderId="1" xfId="0" applyNumberFormat="1" applyFont="1" applyBorder="1" applyAlignment="1">
      <alignment horizontal="right"/>
    </xf>
    <xf numFmtId="167" fontId="0" fillId="0" borderId="21" xfId="0" applyNumberFormat="1" applyBorder="1" applyAlignment="1">
      <alignment horizontal="right"/>
    </xf>
    <xf numFmtId="167" fontId="0" fillId="0" borderId="18" xfId="0" applyNumberFormat="1" applyBorder="1" applyAlignment="1">
      <alignment horizontal="right"/>
    </xf>
    <xf numFmtId="167" fontId="0" fillId="0" borderId="20" xfId="0" applyNumberFormat="1" applyBorder="1" applyAlignment="1">
      <alignment horizontal="right"/>
    </xf>
    <xf numFmtId="167" fontId="0" fillId="0" borderId="1" xfId="0" applyNumberFormat="1" applyBorder="1" applyAlignment="1">
      <alignment horizontal="right"/>
    </xf>
    <xf numFmtId="167" fontId="0" fillId="0" borderId="5" xfId="0" applyNumberFormat="1" applyBorder="1" applyAlignment="1">
      <alignment horizontal="right"/>
    </xf>
    <xf numFmtId="167" fontId="0" fillId="0" borderId="0" xfId="0" applyNumberFormat="1" applyAlignment="1">
      <alignment horizontal="right"/>
    </xf>
    <xf numFmtId="0" fontId="0" fillId="0" borderId="0" xfId="0" applyAlignment="1">
      <alignment horizontal="left"/>
    </xf>
    <xf numFmtId="167" fontId="10" fillId="0" borderId="5" xfId="0" applyNumberFormat="1" applyFont="1" applyBorder="1" applyAlignment="1">
      <alignment horizontal="right"/>
    </xf>
    <xf numFmtId="167" fontId="0" fillId="0" borderId="0" xfId="0" applyNumberFormat="1" applyAlignment="1">
      <alignment wrapText="1"/>
    </xf>
    <xf numFmtId="0" fontId="2" fillId="0" borderId="3" xfId="0" applyFont="1" applyBorder="1" applyAlignment="1">
      <alignment horizontal="left" indent="2"/>
    </xf>
    <xf numFmtId="167" fontId="2" fillId="16" borderId="39" xfId="0" applyNumberFormat="1" applyFont="1" applyFill="1" applyBorder="1" applyAlignment="1">
      <alignment horizontal="right"/>
    </xf>
    <xf numFmtId="167" fontId="0" fillId="0" borderId="5" xfId="0" applyNumberFormat="1" applyBorder="1" applyAlignment="1">
      <alignment horizontal="right" vertical="center"/>
    </xf>
    <xf numFmtId="167" fontId="0" fillId="0" borderId="4" xfId="0" applyNumberFormat="1" applyBorder="1" applyAlignment="1">
      <alignment horizontal="right" vertical="center"/>
    </xf>
    <xf numFmtId="167" fontId="2" fillId="16" borderId="4" xfId="0" applyNumberFormat="1" applyFont="1" applyFill="1" applyBorder="1" applyAlignment="1">
      <alignment horizontal="right"/>
    </xf>
    <xf numFmtId="167" fontId="2" fillId="2" borderId="4" xfId="1" applyNumberFormat="1" applyFont="1" applyFill="1" applyBorder="1" applyAlignment="1">
      <alignment horizontal="right"/>
    </xf>
    <xf numFmtId="167" fontId="2" fillId="0" borderId="2" xfId="1" applyNumberFormat="1" applyFont="1" applyBorder="1" applyAlignment="1">
      <alignment horizontal="right"/>
    </xf>
    <xf numFmtId="167" fontId="2" fillId="0" borderId="2" xfId="0" applyNumberFormat="1" applyFont="1" applyBorder="1" applyAlignment="1">
      <alignment horizontal="right"/>
    </xf>
    <xf numFmtId="167" fontId="2" fillId="0" borderId="2" xfId="8" applyNumberFormat="1" applyFont="1" applyBorder="1" applyAlignment="1">
      <alignment horizontal="right"/>
    </xf>
    <xf numFmtId="165" fontId="0" fillId="0" borderId="0" xfId="0" applyNumberFormat="1" applyAlignment="1">
      <alignment horizontal="center"/>
    </xf>
    <xf numFmtId="164" fontId="0" fillId="0" borderId="0" xfId="0" applyNumberFormat="1" applyAlignment="1">
      <alignment horizontal="center"/>
    </xf>
    <xf numFmtId="0" fontId="5" fillId="0" borderId="4" xfId="0" applyFont="1" applyBorder="1" applyAlignment="1">
      <alignment horizontal="left" wrapText="1"/>
    </xf>
    <xf numFmtId="0" fontId="5" fillId="5" borderId="4" xfId="0" applyFont="1" applyFill="1" applyBorder="1" applyAlignment="1">
      <alignment wrapText="1"/>
    </xf>
    <xf numFmtId="0" fontId="8" fillId="0" borderId="4" xfId="0" applyFont="1" applyBorder="1"/>
    <xf numFmtId="0" fontId="5" fillId="0" borderId="4" xfId="0" applyFont="1" applyBorder="1" applyAlignment="1">
      <alignment wrapText="1"/>
    </xf>
    <xf numFmtId="0" fontId="5" fillId="4" borderId="4" xfId="0" applyFont="1" applyFill="1" applyBorder="1"/>
    <xf numFmtId="166" fontId="0" fillId="0" borderId="4" xfId="0" applyNumberFormat="1" applyBorder="1" applyAlignment="1">
      <alignment horizontal="right"/>
    </xf>
    <xf numFmtId="167" fontId="0" fillId="0" borderId="22" xfId="0" applyNumberFormat="1" applyBorder="1" applyAlignment="1">
      <alignment horizontal="right"/>
    </xf>
    <xf numFmtId="166" fontId="0" fillId="0" borderId="22" xfId="0" applyNumberFormat="1" applyBorder="1" applyAlignment="1">
      <alignment horizontal="right"/>
    </xf>
    <xf numFmtId="0" fontId="2" fillId="2" borderId="0" xfId="0" applyFont="1" applyFill="1"/>
    <xf numFmtId="6" fontId="10" fillId="0" borderId="20" xfId="0" applyNumberFormat="1" applyFont="1" applyBorder="1" applyAlignment="1">
      <alignment vertical="center"/>
    </xf>
    <xf numFmtId="6" fontId="19" fillId="0" borderId="20" xfId="0" applyNumberFormat="1" applyFont="1" applyBorder="1" applyAlignment="1">
      <alignment vertical="center"/>
    </xf>
    <xf numFmtId="9" fontId="19" fillId="9" borderId="0" xfId="0" applyNumberFormat="1" applyFont="1" applyFill="1"/>
    <xf numFmtId="6" fontId="10" fillId="0" borderId="0" xfId="0" applyNumberFormat="1" applyFont="1" applyAlignment="1">
      <alignment horizontal="center" vertical="center"/>
    </xf>
    <xf numFmtId="6" fontId="0" fillId="0" borderId="0" xfId="0" applyNumberFormat="1"/>
    <xf numFmtId="0" fontId="10" fillId="0" borderId="1" xfId="0" applyFont="1" applyBorder="1" applyAlignment="1">
      <alignment wrapText="1"/>
    </xf>
    <xf numFmtId="0" fontId="28" fillId="0" borderId="0" xfId="0" applyFont="1" applyAlignment="1">
      <alignment wrapText="1"/>
    </xf>
    <xf numFmtId="0" fontId="18" fillId="0" borderId="4" xfId="0" applyFont="1" applyBorder="1" applyAlignment="1">
      <alignment wrapText="1"/>
    </xf>
    <xf numFmtId="0" fontId="18" fillId="0" borderId="1" xfId="0" applyFont="1" applyBorder="1" applyAlignment="1">
      <alignment wrapText="1"/>
    </xf>
    <xf numFmtId="0" fontId="19" fillId="9" borderId="17" xfId="0" applyFont="1" applyFill="1" applyBorder="1"/>
    <xf numFmtId="3" fontId="19" fillId="9" borderId="17" xfId="0" applyNumberFormat="1" applyFont="1" applyFill="1" applyBorder="1"/>
    <xf numFmtId="6" fontId="19" fillId="9" borderId="0" xfId="0" applyNumberFormat="1" applyFont="1" applyFill="1"/>
    <xf numFmtId="6" fontId="19" fillId="9" borderId="3" xfId="0" applyNumberFormat="1" applyFont="1" applyFill="1" applyBorder="1"/>
    <xf numFmtId="0" fontId="10" fillId="0" borderId="17" xfId="0" applyFont="1" applyBorder="1"/>
    <xf numFmtId="3" fontId="10" fillId="0" borderId="17" xfId="0" applyNumberFormat="1" applyFont="1" applyBorder="1"/>
    <xf numFmtId="6" fontId="10" fillId="0" borderId="0" xfId="0" applyNumberFormat="1" applyFont="1"/>
    <xf numFmtId="6" fontId="10" fillId="0" borderId="3" xfId="0" applyNumberFormat="1" applyFont="1" applyBorder="1"/>
    <xf numFmtId="3" fontId="18" fillId="9" borderId="16" xfId="0" applyNumberFormat="1" applyFont="1" applyFill="1" applyBorder="1"/>
    <xf numFmtId="6" fontId="18" fillId="9" borderId="14" xfId="0" applyNumberFormat="1" applyFont="1" applyFill="1" applyBorder="1"/>
    <xf numFmtId="9" fontId="9" fillId="17" borderId="0" xfId="0" applyNumberFormat="1" applyFont="1" applyFill="1"/>
    <xf numFmtId="0" fontId="30" fillId="18" borderId="0" xfId="0" applyFont="1" applyFill="1"/>
    <xf numFmtId="0" fontId="31" fillId="0" borderId="0" xfId="0" applyFont="1"/>
    <xf numFmtId="0" fontId="14" fillId="0" borderId="0" xfId="0" applyFont="1"/>
    <xf numFmtId="0" fontId="7" fillId="0" borderId="4" xfId="0" applyFont="1" applyBorder="1" applyAlignment="1">
      <alignment wrapText="1"/>
    </xf>
    <xf numFmtId="3" fontId="2" fillId="0" borderId="5" xfId="0" applyNumberFormat="1" applyFont="1" applyBorder="1"/>
    <xf numFmtId="167" fontId="2" fillId="0" borderId="5" xfId="0" applyNumberFormat="1" applyFont="1" applyBorder="1"/>
    <xf numFmtId="166" fontId="2" fillId="0" borderId="5" xfId="0" applyNumberFormat="1" applyFont="1" applyBorder="1"/>
    <xf numFmtId="166" fontId="0" fillId="0" borderId="5" xfId="0" applyNumberFormat="1" applyBorder="1" applyAlignment="1">
      <alignment horizontal="right"/>
    </xf>
    <xf numFmtId="0" fontId="2" fillId="2" borderId="0" xfId="0" applyFont="1" applyFill="1" applyAlignment="1">
      <alignment horizontal="center" vertical="center"/>
    </xf>
    <xf numFmtId="0" fontId="0" fillId="16" borderId="4" xfId="0" applyFill="1" applyBorder="1" applyAlignment="1">
      <alignment horizontal="left" vertical="center"/>
    </xf>
    <xf numFmtId="0" fontId="0" fillId="0" borderId="4" xfId="0" applyBorder="1" applyAlignment="1">
      <alignment horizontal="center"/>
    </xf>
    <xf numFmtId="6" fontId="29" fillId="19" borderId="6" xfId="0" applyNumberFormat="1" applyFont="1" applyFill="1" applyBorder="1"/>
    <xf numFmtId="166" fontId="2" fillId="0" borderId="4" xfId="0" applyNumberFormat="1" applyFont="1" applyBorder="1"/>
    <xf numFmtId="6" fontId="19" fillId="5" borderId="0" xfId="0" applyNumberFormat="1" applyFont="1" applyFill="1"/>
    <xf numFmtId="9" fontId="19" fillId="5" borderId="0" xfId="0" applyNumberFormat="1" applyFont="1" applyFill="1"/>
    <xf numFmtId="6" fontId="18" fillId="5" borderId="15" xfId="0" applyNumberFormat="1" applyFont="1" applyFill="1" applyBorder="1"/>
    <xf numFmtId="9" fontId="18" fillId="5" borderId="15" xfId="0" applyNumberFormat="1" applyFont="1" applyFill="1" applyBorder="1"/>
    <xf numFmtId="0" fontId="10" fillId="0" borderId="4" xfId="0" applyFont="1" applyBorder="1" applyAlignment="1">
      <alignment vertical="center" wrapText="1"/>
    </xf>
    <xf numFmtId="6" fontId="29" fillId="0" borderId="20" xfId="0" applyNumberFormat="1" applyFont="1" applyBorder="1" applyAlignment="1">
      <alignment vertical="center"/>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20" xfId="0" applyFont="1" applyBorder="1" applyAlignment="1">
      <alignment vertical="center" wrapText="1"/>
    </xf>
    <xf numFmtId="6" fontId="29" fillId="0" borderId="0" xfId="0" applyNumberFormat="1" applyFont="1"/>
    <xf numFmtId="6" fontId="33" fillId="0" borderId="4" xfId="0" applyNumberFormat="1" applyFont="1" applyBorder="1"/>
    <xf numFmtId="6" fontId="29" fillId="20" borderId="4" xfId="0" applyNumberFormat="1" applyFont="1" applyFill="1" applyBorder="1"/>
    <xf numFmtId="6" fontId="29" fillId="0" borderId="4" xfId="0" applyNumberFormat="1" applyFont="1" applyBorder="1"/>
    <xf numFmtId="6" fontId="29" fillId="0" borderId="6" xfId="0" applyNumberFormat="1" applyFont="1" applyBorder="1"/>
    <xf numFmtId="166" fontId="0" fillId="0" borderId="22" xfId="0" applyNumberFormat="1" applyBorder="1"/>
    <xf numFmtId="0" fontId="9" fillId="0" borderId="4" xfId="0" applyFont="1" applyBorder="1"/>
    <xf numFmtId="0" fontId="9" fillId="0" borderId="4" xfId="0" applyFont="1" applyBorder="1" applyAlignment="1">
      <alignment wrapText="1"/>
    </xf>
    <xf numFmtId="0" fontId="9" fillId="5" borderId="4" xfId="0" applyFont="1" applyFill="1" applyBorder="1"/>
    <xf numFmtId="3" fontId="0" fillId="21" borderId="13" xfId="0" applyNumberFormat="1" applyFill="1" applyBorder="1"/>
    <xf numFmtId="3" fontId="0" fillId="21" borderId="12" xfId="0" applyNumberFormat="1" applyFill="1" applyBorder="1"/>
    <xf numFmtId="3" fontId="2" fillId="21" borderId="10" xfId="0" applyNumberFormat="1" applyFont="1" applyFill="1" applyBorder="1"/>
    <xf numFmtId="3" fontId="0" fillId="21" borderId="4" xfId="0" applyNumberFormat="1" applyFill="1" applyBorder="1"/>
    <xf numFmtId="3" fontId="0" fillId="21" borderId="22" xfId="0" applyNumberFormat="1" applyFill="1" applyBorder="1"/>
    <xf numFmtId="38" fontId="9" fillId="21" borderId="17" xfId="1" applyNumberFormat="1" applyFont="1" applyFill="1" applyBorder="1"/>
    <xf numFmtId="6" fontId="0" fillId="21" borderId="0" xfId="0" applyNumberFormat="1" applyFill="1" applyAlignment="1">
      <alignment horizontal="right"/>
    </xf>
    <xf numFmtId="9" fontId="9" fillId="21" borderId="0" xfId="0" applyNumberFormat="1" applyFont="1" applyFill="1"/>
    <xf numFmtId="6" fontId="9" fillId="21" borderId="0" xfId="0" applyNumberFormat="1" applyFont="1" applyFill="1" applyAlignment="1">
      <alignment horizontal="right"/>
    </xf>
    <xf numFmtId="38" fontId="0" fillId="21" borderId="17" xfId="1" applyNumberFormat="1" applyFont="1" applyFill="1" applyBorder="1"/>
    <xf numFmtId="9" fontId="0" fillId="21" borderId="0" xfId="0" applyNumberFormat="1" applyFill="1"/>
    <xf numFmtId="165" fontId="2" fillId="21" borderId="16" xfId="1" applyNumberFormat="1" applyFont="1" applyFill="1" applyBorder="1"/>
    <xf numFmtId="6" fontId="2" fillId="21" borderId="15" xfId="0" applyNumberFormat="1" applyFont="1" applyFill="1" applyBorder="1" applyAlignment="1">
      <alignment horizontal="right"/>
    </xf>
    <xf numFmtId="9" fontId="2" fillId="21" borderId="15" xfId="0" applyNumberFormat="1" applyFont="1" applyFill="1" applyBorder="1"/>
    <xf numFmtId="6" fontId="10" fillId="21" borderId="2" xfId="0" applyNumberFormat="1" applyFont="1" applyFill="1" applyBorder="1" applyAlignment="1">
      <alignment horizontal="right"/>
    </xf>
    <xf numFmtId="6" fontId="19" fillId="21" borderId="0" xfId="0" applyNumberFormat="1" applyFont="1" applyFill="1" applyAlignment="1">
      <alignment horizontal="right"/>
    </xf>
    <xf numFmtId="6" fontId="10" fillId="21" borderId="0" xfId="0" applyNumberFormat="1" applyFont="1" applyFill="1" applyAlignment="1">
      <alignment horizontal="right"/>
    </xf>
    <xf numFmtId="167" fontId="18" fillId="21" borderId="4" xfId="0" applyNumberFormat="1" applyFont="1" applyFill="1" applyBorder="1" applyAlignment="1">
      <alignment horizontal="right"/>
    </xf>
    <xf numFmtId="167" fontId="10" fillId="21" borderId="4" xfId="0" applyNumberFormat="1" applyFont="1" applyFill="1" applyBorder="1" applyAlignment="1">
      <alignment horizontal="right"/>
    </xf>
    <xf numFmtId="167" fontId="2" fillId="21" borderId="39" xfId="0" applyNumberFormat="1" applyFont="1" applyFill="1" applyBorder="1" applyAlignment="1">
      <alignment horizontal="right"/>
    </xf>
    <xf numFmtId="167" fontId="2" fillId="21" borderId="4" xfId="1" applyNumberFormat="1" applyFont="1" applyFill="1" applyBorder="1" applyAlignment="1">
      <alignment horizontal="right"/>
    </xf>
    <xf numFmtId="0" fontId="2" fillId="0" borderId="9" xfId="0" applyFont="1" applyBorder="1" applyAlignment="1">
      <alignment horizontal="center"/>
    </xf>
    <xf numFmtId="0" fontId="2" fillId="0" borderId="8" xfId="0" applyFont="1" applyBorder="1" applyAlignment="1">
      <alignment horizontal="center"/>
    </xf>
    <xf numFmtId="0" fontId="13" fillId="0" borderId="0" xfId="0" applyFont="1" applyAlignment="1">
      <alignment horizontal="left" wrapText="1"/>
    </xf>
    <xf numFmtId="0" fontId="0" fillId="0" borderId="0" xfId="0" applyAlignment="1">
      <alignment horizontal="left" wrapText="1"/>
    </xf>
    <xf numFmtId="0" fontId="2" fillId="0" borderId="4" xfId="0" applyFont="1" applyBorder="1" applyAlignment="1">
      <alignment horizontal="center"/>
    </xf>
    <xf numFmtId="0" fontId="2" fillId="0" borderId="4" xfId="0" applyFont="1" applyBorder="1" applyAlignment="1">
      <alignment horizontal="left" vertical="center"/>
    </xf>
    <xf numFmtId="0" fontId="2" fillId="0" borderId="18"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18" fillId="0" borderId="18" xfId="0" applyFont="1" applyBorder="1" applyAlignment="1">
      <alignment horizontal="center" wrapText="1"/>
    </xf>
    <xf numFmtId="0" fontId="18" fillId="0" borderId="2" xfId="0" applyFont="1" applyBorder="1" applyAlignment="1">
      <alignment horizontal="center" wrapText="1"/>
    </xf>
    <xf numFmtId="0" fontId="18" fillId="0" borderId="1" xfId="0" applyFont="1" applyBorder="1" applyAlignment="1">
      <alignment horizontal="center" wrapText="1"/>
    </xf>
    <xf numFmtId="0" fontId="32" fillId="0" borderId="6" xfId="0" applyFont="1" applyBorder="1" applyAlignment="1">
      <alignment horizontal="center"/>
    </xf>
    <xf numFmtId="0" fontId="15" fillId="0" borderId="6" xfId="0" applyFont="1" applyBorder="1" applyAlignment="1">
      <alignment horizontal="center"/>
    </xf>
    <xf numFmtId="170" fontId="2" fillId="12" borderId="17" xfId="0" quotePrefix="1" applyNumberFormat="1" applyFont="1" applyFill="1" applyBorder="1" applyAlignment="1">
      <alignment horizontal="center"/>
    </xf>
    <xf numFmtId="170" fontId="2" fillId="12" borderId="0" xfId="0" quotePrefix="1" applyNumberFormat="1" applyFont="1" applyFill="1" applyAlignment="1">
      <alignment horizontal="center"/>
    </xf>
    <xf numFmtId="0" fontId="2" fillId="11" borderId="0" xfId="0" applyFont="1" applyFill="1" applyAlignment="1">
      <alignment horizontal="left"/>
    </xf>
    <xf numFmtId="0" fontId="23" fillId="0" borderId="0" xfId="0" applyFont="1" applyAlignment="1">
      <alignment horizontal="left" vertical="center" wrapText="1"/>
    </xf>
    <xf numFmtId="0" fontId="13" fillId="6" borderId="0" xfId="0" applyFont="1" applyFill="1"/>
    <xf numFmtId="0" fontId="13" fillId="6" borderId="6" xfId="0" applyFont="1" applyFill="1" applyBorder="1"/>
    <xf numFmtId="0" fontId="0" fillId="16" borderId="4" xfId="0" applyFill="1" applyBorder="1" applyAlignment="1">
      <alignment horizontal="left" vertical="center"/>
    </xf>
    <xf numFmtId="0" fontId="2" fillId="14" borderId="6" xfId="0" applyFont="1" applyFill="1" applyBorder="1" applyAlignment="1">
      <alignment horizontal="left"/>
    </xf>
    <xf numFmtId="9" fontId="0" fillId="0" borderId="32" xfId="9" applyFont="1" applyFill="1" applyBorder="1" applyAlignment="1">
      <alignment horizontal="left" vertical="center" wrapText="1"/>
    </xf>
    <xf numFmtId="9" fontId="0" fillId="0" borderId="34" xfId="9" applyFont="1" applyFill="1" applyBorder="1" applyAlignment="1">
      <alignment horizontal="left" vertical="center" wrapText="1"/>
    </xf>
    <xf numFmtId="170" fontId="2" fillId="0" borderId="0" xfId="0" quotePrefix="1" applyNumberFormat="1" applyFont="1" applyAlignment="1">
      <alignment horizontal="center"/>
    </xf>
    <xf numFmtId="9" fontId="0" fillId="0" borderId="36" xfId="9" applyFont="1" applyFill="1" applyBorder="1" applyAlignment="1">
      <alignment horizontal="left" vertical="center" wrapText="1"/>
    </xf>
    <xf numFmtId="9" fontId="0" fillId="0" borderId="38" xfId="9" applyFont="1" applyFill="1" applyBorder="1" applyAlignment="1">
      <alignment horizontal="left" vertical="center" wrapText="1"/>
    </xf>
  </cellXfs>
  <cellStyles count="10">
    <cellStyle name="Comma" xfId="1" builtinId="3"/>
    <cellStyle name="Comma 2" xfId="6" xr:uid="{A5A36865-3F5A-4FC8-8C70-1443B01C7478}"/>
    <cellStyle name="Currency" xfId="8" builtinId="4"/>
    <cellStyle name="Neutral 2" xfId="3" xr:uid="{A346B41E-5ACF-41EA-BE81-FC693FD318A7}"/>
    <cellStyle name="Normal" xfId="0" builtinId="0"/>
    <cellStyle name="Normal 2" xfId="2" xr:uid="{685052CC-F431-4C55-BBFE-98759209B141}"/>
    <cellStyle name="Normal 2 2" xfId="4" xr:uid="{FF4BF591-AA2F-4572-B35E-503C5E8DDD48}"/>
    <cellStyle name="Normal 3" xfId="5" xr:uid="{8642A47B-8B48-4DEF-A34F-1AD7AB21DEE4}"/>
    <cellStyle name="Normal 4" xfId="7" xr:uid="{81730FD2-3D5B-482D-A697-004B8F8E8258}"/>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0.xml"/><Relationship Id="rId21" Type="http://schemas.openxmlformats.org/officeDocument/2006/relationships/externalLink" Target="externalLinks/externalLink5.xml"/><Relationship Id="rId42" Type="http://schemas.openxmlformats.org/officeDocument/2006/relationships/externalLink" Target="externalLinks/externalLink26.xml"/><Relationship Id="rId47" Type="http://schemas.openxmlformats.org/officeDocument/2006/relationships/externalLink" Target="externalLinks/externalLink31.xml"/><Relationship Id="rId63" Type="http://schemas.openxmlformats.org/officeDocument/2006/relationships/externalLink" Target="externalLinks/externalLink47.xml"/><Relationship Id="rId68" Type="http://schemas.openxmlformats.org/officeDocument/2006/relationships/externalLink" Target="externalLinks/externalLink52.xml"/><Relationship Id="rId84" Type="http://schemas.openxmlformats.org/officeDocument/2006/relationships/customXml" Target="../customXml/item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53" Type="http://schemas.openxmlformats.org/officeDocument/2006/relationships/externalLink" Target="externalLinks/externalLink37.xml"/><Relationship Id="rId58" Type="http://schemas.openxmlformats.org/officeDocument/2006/relationships/externalLink" Target="externalLinks/externalLink42.xml"/><Relationship Id="rId74" Type="http://schemas.openxmlformats.org/officeDocument/2006/relationships/externalLink" Target="externalLinks/externalLink58.xml"/><Relationship Id="rId79" Type="http://schemas.openxmlformats.org/officeDocument/2006/relationships/theme" Target="theme/theme1.xml"/><Relationship Id="rId5" Type="http://schemas.openxmlformats.org/officeDocument/2006/relationships/worksheet" Target="worksheets/sheet5.xml"/><Relationship Id="rId19" Type="http://schemas.openxmlformats.org/officeDocument/2006/relationships/externalLink" Target="externalLinks/externalLink3.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externalLink" Target="externalLinks/externalLink27.xml"/><Relationship Id="rId48" Type="http://schemas.openxmlformats.org/officeDocument/2006/relationships/externalLink" Target="externalLinks/externalLink32.xml"/><Relationship Id="rId56" Type="http://schemas.openxmlformats.org/officeDocument/2006/relationships/externalLink" Target="externalLinks/externalLink40.xml"/><Relationship Id="rId64" Type="http://schemas.openxmlformats.org/officeDocument/2006/relationships/externalLink" Target="externalLinks/externalLink48.xml"/><Relationship Id="rId69" Type="http://schemas.openxmlformats.org/officeDocument/2006/relationships/externalLink" Target="externalLinks/externalLink53.xml"/><Relationship Id="rId77" Type="http://schemas.openxmlformats.org/officeDocument/2006/relationships/externalLink" Target="externalLinks/externalLink61.xml"/><Relationship Id="rId8" Type="http://schemas.openxmlformats.org/officeDocument/2006/relationships/worksheet" Target="worksheets/sheet8.xml"/><Relationship Id="rId51" Type="http://schemas.openxmlformats.org/officeDocument/2006/relationships/externalLink" Target="externalLinks/externalLink35.xml"/><Relationship Id="rId72" Type="http://schemas.openxmlformats.org/officeDocument/2006/relationships/externalLink" Target="externalLinks/externalLink56.xml"/><Relationship Id="rId80" Type="http://schemas.openxmlformats.org/officeDocument/2006/relationships/styles" Target="styles.xml"/><Relationship Id="rId85"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46" Type="http://schemas.openxmlformats.org/officeDocument/2006/relationships/externalLink" Target="externalLinks/externalLink30.xml"/><Relationship Id="rId59" Type="http://schemas.openxmlformats.org/officeDocument/2006/relationships/externalLink" Target="externalLinks/externalLink43.xml"/><Relationship Id="rId67" Type="http://schemas.openxmlformats.org/officeDocument/2006/relationships/externalLink" Target="externalLinks/externalLink51.xml"/><Relationship Id="rId20" Type="http://schemas.openxmlformats.org/officeDocument/2006/relationships/externalLink" Target="externalLinks/externalLink4.xml"/><Relationship Id="rId41" Type="http://schemas.openxmlformats.org/officeDocument/2006/relationships/externalLink" Target="externalLinks/externalLink25.xml"/><Relationship Id="rId54" Type="http://schemas.openxmlformats.org/officeDocument/2006/relationships/externalLink" Target="externalLinks/externalLink38.xml"/><Relationship Id="rId62" Type="http://schemas.openxmlformats.org/officeDocument/2006/relationships/externalLink" Target="externalLinks/externalLink46.xml"/><Relationship Id="rId70" Type="http://schemas.openxmlformats.org/officeDocument/2006/relationships/externalLink" Target="externalLinks/externalLink54.xml"/><Relationship Id="rId75" Type="http://schemas.openxmlformats.org/officeDocument/2006/relationships/externalLink" Target="externalLinks/externalLink59.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49" Type="http://schemas.openxmlformats.org/officeDocument/2006/relationships/externalLink" Target="externalLinks/externalLink33.xml"/><Relationship Id="rId57" Type="http://schemas.openxmlformats.org/officeDocument/2006/relationships/externalLink" Target="externalLinks/externalLink41.xml"/><Relationship Id="rId10" Type="http://schemas.openxmlformats.org/officeDocument/2006/relationships/worksheet" Target="worksheets/sheet10.xml"/><Relationship Id="rId31" Type="http://schemas.openxmlformats.org/officeDocument/2006/relationships/externalLink" Target="externalLinks/externalLink15.xml"/><Relationship Id="rId44" Type="http://schemas.openxmlformats.org/officeDocument/2006/relationships/externalLink" Target="externalLinks/externalLink28.xml"/><Relationship Id="rId52" Type="http://schemas.openxmlformats.org/officeDocument/2006/relationships/externalLink" Target="externalLinks/externalLink36.xml"/><Relationship Id="rId60" Type="http://schemas.openxmlformats.org/officeDocument/2006/relationships/externalLink" Target="externalLinks/externalLink44.xml"/><Relationship Id="rId65" Type="http://schemas.openxmlformats.org/officeDocument/2006/relationships/externalLink" Target="externalLinks/externalLink49.xml"/><Relationship Id="rId73" Type="http://schemas.openxmlformats.org/officeDocument/2006/relationships/externalLink" Target="externalLinks/externalLink57.xml"/><Relationship Id="rId78" Type="http://schemas.openxmlformats.org/officeDocument/2006/relationships/externalLink" Target="externalLinks/externalLink62.xml"/><Relationship Id="rId81" Type="http://schemas.openxmlformats.org/officeDocument/2006/relationships/sharedStrings" Target="sharedStrings.xml"/><Relationship Id="rId86"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2.xml"/><Relationship Id="rId39" Type="http://schemas.openxmlformats.org/officeDocument/2006/relationships/externalLink" Target="externalLinks/externalLink23.xml"/><Relationship Id="rId34" Type="http://schemas.openxmlformats.org/officeDocument/2006/relationships/externalLink" Target="externalLinks/externalLink18.xml"/><Relationship Id="rId50" Type="http://schemas.openxmlformats.org/officeDocument/2006/relationships/externalLink" Target="externalLinks/externalLink34.xml"/><Relationship Id="rId55" Type="http://schemas.openxmlformats.org/officeDocument/2006/relationships/externalLink" Target="externalLinks/externalLink39.xml"/><Relationship Id="rId76" Type="http://schemas.openxmlformats.org/officeDocument/2006/relationships/externalLink" Target="externalLinks/externalLink60.xml"/><Relationship Id="rId7" Type="http://schemas.openxmlformats.org/officeDocument/2006/relationships/worksheet" Target="worksheets/sheet7.xml"/><Relationship Id="rId71" Type="http://schemas.openxmlformats.org/officeDocument/2006/relationships/externalLink" Target="externalLinks/externalLink55.xml"/><Relationship Id="rId2" Type="http://schemas.openxmlformats.org/officeDocument/2006/relationships/worksheet" Target="worksheets/sheet2.xml"/><Relationship Id="rId29" Type="http://schemas.openxmlformats.org/officeDocument/2006/relationships/externalLink" Target="externalLinks/externalLink13.xml"/><Relationship Id="rId24" Type="http://schemas.openxmlformats.org/officeDocument/2006/relationships/externalLink" Target="externalLinks/externalLink8.xml"/><Relationship Id="rId40" Type="http://schemas.openxmlformats.org/officeDocument/2006/relationships/externalLink" Target="externalLinks/externalLink24.xml"/><Relationship Id="rId45" Type="http://schemas.openxmlformats.org/officeDocument/2006/relationships/externalLink" Target="externalLinks/externalLink29.xml"/><Relationship Id="rId66" Type="http://schemas.openxmlformats.org/officeDocument/2006/relationships/externalLink" Target="externalLinks/externalLink50.xml"/><Relationship Id="rId61" Type="http://schemas.openxmlformats.org/officeDocument/2006/relationships/externalLink" Target="externalLinks/externalLink45.xml"/><Relationship Id="rId82"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oneCellAnchor>
    <xdr:from>
      <xdr:col>0</xdr:col>
      <xdr:colOff>798195</xdr:colOff>
      <xdr:row>3</xdr:row>
      <xdr:rowOff>104775</xdr:rowOff>
    </xdr:from>
    <xdr:ext cx="7233263" cy="937629"/>
    <xdr:sp macro="" textlink="">
      <xdr:nvSpPr>
        <xdr:cNvPr id="3" name="Rectangle 1">
          <a:extLst>
            <a:ext uri="{FF2B5EF4-FFF2-40B4-BE49-F238E27FC236}">
              <a16:creationId xmlns:a16="http://schemas.microsoft.com/office/drawing/2014/main" id="{62E7FF19-CE80-4A53-8669-D50676A055D8}"/>
            </a:ext>
          </a:extLst>
        </xdr:cNvPr>
        <xdr:cNvSpPr/>
      </xdr:nvSpPr>
      <xdr:spPr>
        <a:xfrm>
          <a:off x="798195" y="647700"/>
          <a:ext cx="7233263" cy="937629"/>
        </a:xfrm>
        <a:prstGeom prst="rect">
          <a:avLst/>
        </a:prstGeom>
        <a:noFill/>
      </xdr:spPr>
      <xdr:txBody>
        <a:bodyPr wrap="none" lIns="91440" tIns="45720" rIns="91440" bIns="45720">
          <a:spAutoFit/>
        </a:bodyPr>
        <a:lstStyle/>
        <a:p>
          <a:pPr algn="ctr"/>
          <a:r>
            <a:rPr lang="en-US" sz="5400" b="1" cap="none" spc="0">
              <a:ln w="19050">
                <a:solidFill>
                  <a:schemeClr val="accent5"/>
                </a:solidFill>
                <a:prstDash val="solid"/>
              </a:ln>
              <a:noFill/>
              <a:effectLst/>
            </a:rPr>
            <a:t>Original - Do Not Modify</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114300</xdr:rowOff>
    </xdr:from>
    <xdr:ext cx="7233263" cy="937629"/>
    <xdr:sp macro="" textlink="">
      <xdr:nvSpPr>
        <xdr:cNvPr id="3" name="Rectangle 1">
          <a:extLst>
            <a:ext uri="{FF2B5EF4-FFF2-40B4-BE49-F238E27FC236}">
              <a16:creationId xmlns:a16="http://schemas.microsoft.com/office/drawing/2014/main" id="{7C566368-86B5-454E-BC32-DD41E2A0378F}"/>
            </a:ext>
          </a:extLst>
        </xdr:cNvPr>
        <xdr:cNvSpPr/>
      </xdr:nvSpPr>
      <xdr:spPr>
        <a:xfrm>
          <a:off x="0" y="114300"/>
          <a:ext cx="7233263" cy="937629"/>
        </a:xfrm>
        <a:prstGeom prst="rect">
          <a:avLst/>
        </a:prstGeom>
        <a:noFill/>
      </xdr:spPr>
      <xdr:txBody>
        <a:bodyPr wrap="none" lIns="91440" tIns="45720" rIns="91440" bIns="45720">
          <a:spAutoFit/>
        </a:bodyPr>
        <a:lstStyle/>
        <a:p>
          <a:pPr algn="ctr"/>
          <a:r>
            <a:rPr lang="en-US" sz="5400" b="1" cap="none" spc="0">
              <a:ln w="19050">
                <a:solidFill>
                  <a:schemeClr val="accent5"/>
                </a:solidFill>
                <a:prstDash val="solid"/>
              </a:ln>
              <a:noFill/>
              <a:effectLst/>
            </a:rPr>
            <a:t>Original - Do Not Modify</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3</xdr:row>
      <xdr:rowOff>0</xdr:rowOff>
    </xdr:from>
    <xdr:ext cx="7233263" cy="937629"/>
    <xdr:sp macro="" textlink="">
      <xdr:nvSpPr>
        <xdr:cNvPr id="2" name="Rectangle 1">
          <a:extLst>
            <a:ext uri="{FF2B5EF4-FFF2-40B4-BE49-F238E27FC236}">
              <a16:creationId xmlns:a16="http://schemas.microsoft.com/office/drawing/2014/main" id="{674C0890-5715-44EB-9CA5-FC0C3F4F55D1}"/>
            </a:ext>
          </a:extLst>
        </xdr:cNvPr>
        <xdr:cNvSpPr/>
      </xdr:nvSpPr>
      <xdr:spPr>
        <a:xfrm>
          <a:off x="0" y="571500"/>
          <a:ext cx="7233263" cy="937629"/>
        </a:xfrm>
        <a:prstGeom prst="rect">
          <a:avLst/>
        </a:prstGeom>
        <a:noFill/>
      </xdr:spPr>
      <xdr:txBody>
        <a:bodyPr wrap="none" lIns="91440" tIns="45720" rIns="91440" bIns="45720">
          <a:spAutoFit/>
        </a:bodyPr>
        <a:lstStyle/>
        <a:p>
          <a:pPr algn="ctr"/>
          <a:r>
            <a:rPr lang="en-US" sz="5400" b="1" cap="none" spc="0">
              <a:ln w="19050">
                <a:solidFill>
                  <a:schemeClr val="accent5"/>
                </a:solidFill>
                <a:prstDash val="solid"/>
              </a:ln>
              <a:noFill/>
              <a:effectLst/>
            </a:rPr>
            <a:t>Original - Do Not Modify</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219075</xdr:colOff>
      <xdr:row>1</xdr:row>
      <xdr:rowOff>142875</xdr:rowOff>
    </xdr:from>
    <xdr:ext cx="7233263" cy="937629"/>
    <xdr:sp macro="" textlink="">
      <xdr:nvSpPr>
        <xdr:cNvPr id="2" name="Rectangle 1">
          <a:extLst>
            <a:ext uri="{FF2B5EF4-FFF2-40B4-BE49-F238E27FC236}">
              <a16:creationId xmlns:a16="http://schemas.microsoft.com/office/drawing/2014/main" id="{9FA1573C-80DE-4002-A727-A861B1A8A0F2}"/>
            </a:ext>
          </a:extLst>
        </xdr:cNvPr>
        <xdr:cNvSpPr/>
      </xdr:nvSpPr>
      <xdr:spPr>
        <a:xfrm>
          <a:off x="219075" y="323850"/>
          <a:ext cx="7233263" cy="937629"/>
        </a:xfrm>
        <a:prstGeom prst="rect">
          <a:avLst/>
        </a:prstGeom>
        <a:noFill/>
      </xdr:spPr>
      <xdr:txBody>
        <a:bodyPr wrap="none" lIns="91440" tIns="45720" rIns="91440" bIns="45720">
          <a:spAutoFit/>
        </a:bodyPr>
        <a:lstStyle/>
        <a:p>
          <a:pPr algn="ctr"/>
          <a:r>
            <a:rPr lang="en-US" sz="5400" b="1" cap="none" spc="0">
              <a:ln w="19050">
                <a:solidFill>
                  <a:schemeClr val="accent5"/>
                </a:solidFill>
                <a:prstDash val="solid"/>
              </a:ln>
              <a:noFill/>
              <a:effectLst/>
            </a:rPr>
            <a:t>Original - Do Not Modify</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3</xdr:row>
      <xdr:rowOff>552450</xdr:rowOff>
    </xdr:from>
    <xdr:ext cx="7233263" cy="937629"/>
    <xdr:sp macro="" textlink="">
      <xdr:nvSpPr>
        <xdr:cNvPr id="2" name="Rectangle 1">
          <a:extLst>
            <a:ext uri="{FF2B5EF4-FFF2-40B4-BE49-F238E27FC236}">
              <a16:creationId xmlns:a16="http://schemas.microsoft.com/office/drawing/2014/main" id="{A81798CE-FE03-4BA0-B381-94D7ABD1EBD5}"/>
            </a:ext>
          </a:extLst>
        </xdr:cNvPr>
        <xdr:cNvSpPr/>
      </xdr:nvSpPr>
      <xdr:spPr>
        <a:xfrm>
          <a:off x="0" y="1095375"/>
          <a:ext cx="7233263" cy="937629"/>
        </a:xfrm>
        <a:prstGeom prst="rect">
          <a:avLst/>
        </a:prstGeom>
        <a:noFill/>
      </xdr:spPr>
      <xdr:txBody>
        <a:bodyPr wrap="none" lIns="91440" tIns="45720" rIns="91440" bIns="45720">
          <a:spAutoFit/>
        </a:bodyPr>
        <a:lstStyle/>
        <a:p>
          <a:pPr algn="ctr"/>
          <a:r>
            <a:rPr lang="en-US" sz="5400" b="1" cap="none" spc="0">
              <a:ln w="19050">
                <a:solidFill>
                  <a:schemeClr val="accent5"/>
                </a:solidFill>
                <a:prstDash val="solid"/>
              </a:ln>
              <a:noFill/>
              <a:effectLst/>
            </a:rPr>
            <a:t>Original - Do Not Modify</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514350</xdr:colOff>
      <xdr:row>2</xdr:row>
      <xdr:rowOff>161925</xdr:rowOff>
    </xdr:from>
    <xdr:ext cx="7233263" cy="937629"/>
    <xdr:sp macro="" textlink="">
      <xdr:nvSpPr>
        <xdr:cNvPr id="2" name="Rectangle 1">
          <a:extLst>
            <a:ext uri="{FF2B5EF4-FFF2-40B4-BE49-F238E27FC236}">
              <a16:creationId xmlns:a16="http://schemas.microsoft.com/office/drawing/2014/main" id="{A3319E32-1203-4416-BA40-240E91F1B474}"/>
            </a:ext>
          </a:extLst>
        </xdr:cNvPr>
        <xdr:cNvSpPr/>
      </xdr:nvSpPr>
      <xdr:spPr>
        <a:xfrm>
          <a:off x="514350" y="523875"/>
          <a:ext cx="7233263" cy="937629"/>
        </a:xfrm>
        <a:prstGeom prst="rect">
          <a:avLst/>
        </a:prstGeom>
        <a:noFill/>
      </xdr:spPr>
      <xdr:txBody>
        <a:bodyPr wrap="none" lIns="91440" tIns="45720" rIns="91440" bIns="45720">
          <a:spAutoFit/>
        </a:bodyPr>
        <a:lstStyle/>
        <a:p>
          <a:pPr algn="ctr"/>
          <a:r>
            <a:rPr lang="en-US" sz="5400" b="1" cap="none" spc="0">
              <a:ln w="19050">
                <a:solidFill>
                  <a:schemeClr val="accent5"/>
                </a:solidFill>
                <a:prstDash val="solid"/>
              </a:ln>
              <a:noFill/>
              <a:effectLst/>
            </a:rPr>
            <a:t>Original - Do Not Modify</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vermontgov-my.sharepoint.com/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AHC.fletcherallen.org\Shared\groups\Accounting\Accounting%20Workpapers\FY2005\Sep05-workpapers\PPE\PP&amp;E%20SCHEDULES\ACRAS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vermontgov-my.sharepoint.com/Users/eheidkamp/AppData/Local/Microsoft/Windows/Temporary%20Internet%20Files/Content.Outlook/ANIO12TM/B2720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eheidkamp/AppData/Local/Microsoft/Windows/Temporary%20Internet%20Files/Content.Outlook/ANIO12TM/B2720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ahc.fletcherallen.org\Shared\Users\eheidkamp\AppData\Local\Microsoft\Windows\Temporary%20Internet%20Files\Content.Outlook\ANIO12TM\B2720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AHC.FletcherAllen.org\Shared\Groups\Managed%20Care%20Ops\OneCare%20Vermont\OCV%20Finance\OCV%20Accounting\2018%20Audit\JE's\2018%20Audit%20JEs\OCV80-1218%20Reclass%20UVMMC%20Par%20Fees%20Receivable%20to%20Network%20AR.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vermontgov-my.sharepoint.com/Finance/Cost%20Report/Workpapers/CR%202013/Square%20Footage%20FY13%20rollforward.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nance/Cost%20Report/Workpapers/CR%202013/Square%20Footage%20FY13%20rollforward.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ahc.fletcherallen.org\Shared\Finance\Cost%20Report\Workpapers\CR%202013\Square%20Footage%20FY13%20rollforward.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AHC.FletcherAllen.org\Shared\Groups\Accounting\Accounting%20Workpapers\FY2017\12%20-%20September%202017\ACCRUED%20OTHER\BCBS%20UVMMC%20MP%20Jul%2017%20IBNP%20Models_COMM%20Onl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oups/Reimbursement/Budget/FY%202005/Model/ContractSummaryTemplat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X:\Project\CMS%20SIM%20All-Payer\01.05645.060%20-%20Vermont\Task%204b%20-%20TCOC%20and%20Shared%20Savings\PY%202019%20Shared%20Savings\Final%20PY%202019%20Shared%20Savings%20(Sept%202020)\PY%202019%20VT%20APM%20Final%20Settlement%20Data%20Shared%20Saving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vermontgov-my.sharepoint.com/Users/ssenecal/AppData/Local/Microsoft/Windows/Temporary%20Internet%20Files/Content.Outlook/RMIM15N4/CA%20Budget%202015%20FINAL.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ssenecal/AppData/Local/Microsoft/Windows/Temporary%20Internet%20Files/Content.Outlook/RMIM15N4/CA%20Budget%202015%20FINAL.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ahc.fletcherallen.org\Shared\Users\ssenecal\AppData\Local\Microsoft\Windows\Temporary%20Internet%20Files\Content.Outlook\RMIM15N4\CA%20Budget%202015%20FINAL.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ahc.fletcherallen.org\shared\groups\Accounting\Accounting%20Workpapers\FY2007\Mar07-workpapers\INTANGIBLE%20ASSETS\Intangible%20Leadsheet.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ORKPAPERMGRACC\Workpapers\Groups\Accounting\Accounting%20Workpapers\FY2017\05%20-%20February%202017\ACCRUED%20OTHER\BCBS%20UVMMC%20MP%20Feb17%20IBNP%20Models_COMM%20Only.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CURREN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ahc.fletcherallen.org\Shared\groups\Reimbursement\Budget\FY%202005\Model\ContractSummaryTemplate.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10.160.31.47\ENUFFUSER\BudAdv\reports\Budget\02_Adhoc\BR110_GL%20Data%20Expor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ahc.fletcherallen.org\Shared\Documents%20and%20Settings\u114858\Local%20Settings\Temporary%20Internet%20Files\OLK31\Original-D-Drive\Fy04\Phys%20Projections%20FY%202004%20Dec%202002%20v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L:\Best%20Practices\Tools\Charts\FPDISP~1\Mothball%20EDM.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vermontgov-my.sharepoint.com/Groups/Operations%20Data/Monthly%20Statistics%20Report/Current_Month_Report_Detaile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Groups/Operations%20Data/Monthly%20Statistics%20Report/Current_Month_Report_Detailed.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AHC.FletcherAllen.org\Shared\Groups\Operations%20Data\Monthly%20Statistics%20Report\Current_Month_Report_Detailed.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vermontgov-my.sharepoint.com/Documents%20and%20Settings/m209362/Local%20Settings/Temporary%20Internet%20Files/OLK52D/FY2004%20Jul04%20Financials%20email%20revised%20rw.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Documents%20and%20Settings/m209362/Local%20Settings/Temporary%20Internet%20Files/OLK52D/FY2004%20Jul04%20Financials%20email%20revised%20rw.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FAHC.FletcherAllen.org\Shared\Documents%20and%20Settings\m209362\Local%20Settings\Temporary%20Internet%20Files\OLK52D\FY2004%20Jul04%20Financials%20email%20revised%20rw.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ahc.fletcherallen.org\Shared\Groups\Accounting\Accounting%20Journals\FY2011\Nov2010\PREPAIDS&amp;OTHER%20CURR-JE700-JE779\JE720C-1110%20PPD%20Reclass%2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vermontgov-my.sharepoint.com/groups/Budget/2004%20Budget/BISHCA/FY%202004%20Original%20Submission/Capital/State%20Budget%20Worksheet%20-%20Capital.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ahc.fletcherallen.org\Shared\Documents%20and%20Settings\u114858\Local%20Settings\Temporary%20Internet%20Files\OLK31\TEMP\MGM%20Monthly%20Report%2012_01.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fahc.fletcherallen.org\Shared\Groups\Radiology\Financial%20Reports\Rad%20Tech%20Summary.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s://vermontgov-my.sharepoint.com/Finance/Reimbursement%20Analysis,%20Allowances,%20Tables/RRMC/FY2013/Budget%20FY2014/CA%20Budget%202014_1%20.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Reimbursement%20Analysis,%20Allowances,%20Tables/RRMC/FY2013/Budget%20FY2014/CA%20Budget%202014_1%20.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fahc.fletcherallen.org\Shared\Finance\Reimbursement%20Analysis,%20Allowances,%20Tables\RRMC\FY2013\Budget%20FY2014\CA%20Budget%202014_1%20.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fahc.fletcherallen.org\Shared\Old%20Files\FY04%20Prof%20Budget\FY04%20Rad%20Budget1.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E:\Work%20Files\FY07%20Actual%20Category%20PL.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L:\sites\81\1433.009\Working%20Papers\Compensation%20Modeling\Spectrum%20Modeling%20-%20Primary%20Care%20-%20Funding%20and%20Distribution%20A.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L:\Users\EDL\Desktop\Spectrum%20Modeling%20-%20Primary%20Care%20-%20Funding%20and%20Distribution%20A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roups/Budget/2004%20Budget/BISHCA/FY%202004%20Original%20Submission/Capital/State%20Budget%20Worksheet%20-%20Capital.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J:\WIN95\TEMP\file:\Cdfpc2\ch\CompanyConsolidatedORPFY03.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https://vermontgov-my.sharepoint.com/Finance/Cost%20Report/Workpapers/CR%202013/Square%20Footage%2013.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nance/Cost%20Report/Workpapers/CR%202013/Square%20Footage%2013.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ahc.fletcherallen.org\Shared\Finance\Cost%20Report\Workpapers\CR%202013\Square%20Footage%2013.xlsx" TargetMode="External"/></Relationships>
</file>

<file path=xl/externalLinks/_rels/externalLink54.xml.rels><?xml version="1.0" encoding="UTF-8" standalone="yes"?>
<Relationships xmlns="http://schemas.openxmlformats.org/package/2006/relationships"><Relationship Id="rId1" Type="http://schemas.microsoft.com/office/2006/relationships/xlExternalLinkPath/xlPathMissing" Target="PRIOR"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s://vermontgov-my.sharepoint.com/Finance/Budget/FY%202002/RRMC/CA%20budget%2002%20to%20state%2011-14%201%25%20Reduct.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nance/Budget/FY%202002/RRMC/CA%20budget%2002%20to%20state%2011-14%201%25%20Reduct.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fahc.fletcherallen.org\Shared\Finance\Budget\FY%202002\RRMC\CA%20budget%2002%20to%20state%2011-14%201%25%20Reduct.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hc.fletcherallen.org\Shared\groups\Budget\2004%20Budget\BISHCA\FY%202004%20Original%20Submission\Capital\State%20Budget%20Worksheet%20-%20Capital.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https://vermontgov-my.sharepoint.com/Documents%20and%20Settings/m132712/Temporary%20Internet%20Files/OLK8D3/finalCapital%20Budget%20Request%20FY08_AS11.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Documents%20and%20Settings/m132712/Temporary%20Internet%20Files/OLK8D3/finalCapital%20Budget%20Request%20FY08_AS11.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fahc.fletcherallen.org\Shared\Documents%20and%20Settings\m132712\Temporary%20Internet%20Files\OLK8D3\finalCapital%20Budget%20Request%20FY08_AS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vermontgov-my.sharepoint.com/groups/Accounting/Accounting%20Workpapers/FY2005/Sep05-workpapers/PPE/PP&amp;E%20SCHEDULES/ACRAS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groups/Accounting/Accounting%20Workpapers/FY2005/Sep05-workpapers/PPE/PP&amp;E%20SCHEDULES/ACRAS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groups\Accounting\Accounting%20Workpapers\FY2005\Sep05-workpapers\PPE\PP&amp;E%20SCHEDULES\ACRAS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C"/>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ournal Voucher"/>
      <sheetName val="old format"/>
      <sheetName val="Instructions and Tips"/>
      <sheetName val="Summary"/>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cense"/>
      <sheetName val="Jun17 Summary"/>
      <sheetName val="Jul 17"/>
      <sheetName val="Jun 17"/>
      <sheetName val="May17"/>
      <sheetName val="Apr 17"/>
      <sheetName val="mar17"/>
      <sheetName val="Feb 17"/>
      <sheetName val="Jan17"/>
      <sheetName val="User Input"/>
      <sheetName val="Input Storage"/>
      <sheetName val="Triangle Templates"/>
      <sheetName val="Linear Trend Calc"/>
      <sheetName val="LogLinear Trend Calc"/>
      <sheetName val="Ratio, Manual Trend Calc"/>
      <sheetName val="Prior Valuation Date"/>
      <sheetName val="Seasonality"/>
      <sheetName val="CF"/>
      <sheetName val="WghtdCF"/>
      <sheetName val="HarmCF"/>
      <sheetName val="ArithCF"/>
      <sheetName val="CR"/>
      <sheetName val="CP Lag"/>
      <sheetName val="CP"/>
      <sheetName val="Paid Clai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summ"/>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1. PY 2019 Final Settlement"/>
      <sheetName val="1a. PY 2019 Prelim Settlement"/>
      <sheetName val="2. Adjusted Benchmark PY 2019"/>
      <sheetName val="3. Final Benchmark Forecast"/>
      <sheetName val="4.PY2019 Act ExpenSet_6MRunout"/>
      <sheetName val="5. Eligibility Exclusions"/>
      <sheetName val="6. Aligned Expend Parameters"/>
      <sheetName val="7. Benchmark Parameters"/>
      <sheetName val="ARIMAData"/>
      <sheetName val="PY 2019 Quality Score"/>
      <sheetName val="Preliminary Settlement Sheet"/>
      <sheetName val="3. ARIMA Forecast"/>
      <sheetName val="4. PY 2019 Benchmark (May 2019)"/>
      <sheetName val="5. PY 2019 Prelim Settlement"/>
      <sheetName val="10. Adjusted Benchmark 2019"/>
      <sheetName val="Benchmark Dec.2018"/>
      <sheetName val="CalcTool"/>
      <sheetName val="2018 Settlement Sheet Final"/>
      <sheetName val="ARIMA Forecast May 2019"/>
      <sheetName val="ARIMA May 2019 Adj Eligibility"/>
      <sheetName val="Benes by Exclusion Reas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Input"/>
      <sheetName val="Directions"/>
      <sheetName val="Verification"/>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1201"/>
      <sheetName val="calendar"/>
      <sheetName val="Account Reconciliation"/>
      <sheetName val="Intang2014"/>
      <sheetName val="Proclick"/>
      <sheetName val="Intang2013 "/>
      <sheetName val="2008A Payments"/>
      <sheetName val="intang2008 wo"/>
      <sheetName val="Footnote DisclosureFY09"/>
      <sheetName val="Footnote DisclosureFY10"/>
      <sheetName val="2007A Payments"/>
      <sheetName val="Sheet2"/>
      <sheetName val="Intang2015"/>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cense"/>
      <sheetName val="Jan17"/>
      <sheetName val="Dec16 Summary"/>
      <sheetName val="Dec16"/>
      <sheetName val="Nov16"/>
      <sheetName val="Oct16"/>
      <sheetName val="Sept 16"/>
      <sheetName val="July16"/>
      <sheetName val="juNE16"/>
      <sheetName val="May 16"/>
      <sheetName val="Apr 16"/>
      <sheetName val="Mar 16"/>
      <sheetName val="Feb 16"/>
      <sheetName val="Jan 16"/>
      <sheetName val="Dec 2015"/>
      <sheetName val="User Input"/>
      <sheetName val="Input Storage"/>
      <sheetName val="Triangle Templates"/>
      <sheetName val="Linear Trend Calc"/>
      <sheetName val="LogLinear Trend Calc"/>
      <sheetName val="Ratio, Manual Trend Calc"/>
      <sheetName val="Prior Valuation Date"/>
      <sheetName val="Seasonality"/>
      <sheetName val="CF"/>
      <sheetName val="WghtdCF"/>
      <sheetName val="HarmCF"/>
      <sheetName val="ArithCF"/>
      <sheetName val="CR"/>
      <sheetName val="CP Lag"/>
      <sheetName val="CP"/>
      <sheetName val="Paid Clai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sheetData sheetId="6" refreshError="1"/>
      <sheetData sheetId="7"/>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RRENT"/>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 val="Other AR-SEP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sheetName val="Instructions"/>
      <sheetName val="User"/>
      <sheetName val="Settings"/>
      <sheetName val="Orientation"/>
      <sheetName val="Delivery"/>
      <sheetName val="Options"/>
      <sheetName val="ORG"/>
      <sheetName val="RptClose"/>
      <sheetName val="Hidden"/>
    </sheetNames>
    <sheetDataSet>
      <sheetData sheetId="0"/>
      <sheetData sheetId="1"/>
      <sheetData sheetId="2" refreshError="1"/>
      <sheetData sheetId="3"/>
      <sheetData sheetId="4"/>
      <sheetData sheetId="5"/>
      <sheetData sheetId="6"/>
      <sheetData sheetId="7" refreshError="1"/>
      <sheetData sheetId="8" refreshError="1"/>
      <sheetData sheetId="9"/>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wnload"/>
      <sheetName val="Visits"/>
      <sheetName val="Visits_RVUS_Billgs"/>
      <sheetName val="Summary"/>
      <sheetName val="1411"/>
      <sheetName val="1412"/>
      <sheetName val="1413"/>
      <sheetName val="1414"/>
      <sheetName val="1415"/>
      <sheetName val="1416"/>
      <sheetName val="1417"/>
      <sheetName val="1418"/>
      <sheetName val="1419"/>
      <sheetName val="1420"/>
      <sheetName val="1423"/>
      <sheetName val="1441"/>
      <sheetName val="1465"/>
      <sheetName val="147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QkInput"/>
      <sheetName val="Mothball"/>
      <sheetName val="Cash Flow"/>
      <sheetName val="Summary"/>
      <sheetName val="Data"/>
      <sheetName val="Tables"/>
      <sheetName val="Depr"/>
      <sheetName val="Calculations"/>
    </sheetNames>
    <sheetDataSet>
      <sheetData sheetId="0"/>
      <sheetData sheetId="1"/>
      <sheetData sheetId="2"/>
      <sheetData sheetId="3"/>
      <sheetData sheetId="4"/>
      <sheetData sheetId="5"/>
      <sheetData sheetId="6"/>
      <sheetData sheetId="7"/>
      <sheetData sheetId="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Data-Budget"/>
      <sheetName val="Imported Picis"/>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Y Budget Item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Data-Budget"/>
      <sheetName val="Imported Picis"/>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refreshError="1"/>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Picis"/>
      <sheetName val="Imported Data-Budget"/>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ournal Voucher"/>
      <sheetName val="worksheet (2)"/>
      <sheetName val="old format"/>
      <sheetName val="Instructions and Tip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ol-rev-exp"/>
      <sheetName val="FTEs"/>
      <sheetName val="vol dwnld"/>
      <sheetName val="rvu dwnld"/>
      <sheetName val="RVUs"/>
      <sheetName val="MGM GEN SAL _99"/>
      <sheetName val="Vari Analysis"/>
      <sheetName val="MGM Rollup"/>
      <sheetName val="MGM"/>
      <sheetName val="Surg"/>
      <sheetName val="Anes"/>
      <sheetName val="Neuro"/>
      <sheetName val="Women's"/>
      <sheetName val="Ortho_Rehab"/>
      <sheetName val="Path"/>
      <sheetName val="Rad"/>
      <sheetName val="Med"/>
      <sheetName val="Mental Hlth"/>
      <sheetName val="FP"/>
      <sheetName val="Children's"/>
      <sheetName val="P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Exp-Stats"/>
      <sheetName val="Vol-RVU-Rev"/>
      <sheetName val="Graphs"/>
      <sheetName val="Angio"/>
    </sheetNames>
    <sheetDataSet>
      <sheetData sheetId="0"/>
      <sheetData sheetId="1"/>
      <sheetData sheetId="2"/>
      <sheetData sheetId="3"/>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t to Gross"/>
      <sheetName val="Stat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sheetData sheetId="2"/>
      <sheetData sheetId="3" refreshError="1"/>
      <sheetData sheetId="4"/>
      <sheetData sheetId="5"/>
      <sheetData sheetId="6"/>
      <sheetData sheetId="7" refreshError="1"/>
      <sheetData sheetId="8"/>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O"/>
      <sheetName val="Net"/>
      <sheetName val="Variable"/>
      <sheetName val="Vol&amp;Exp"/>
      <sheetName val="Salary Pool"/>
      <sheetName val="Sheet1"/>
      <sheetName val="Sheet2"/>
      <sheetName val="Sheet3"/>
      <sheetName val="Sheet4"/>
      <sheetName val="Sheet6"/>
      <sheetName val="Sheet5"/>
      <sheetName val="Cap"/>
      <sheetName val="Sheet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PBEXqueries"/>
      <sheetName val="SAPBEXfilters"/>
      <sheetName val="Proforma"/>
      <sheetName val="Proforma Matrix"/>
      <sheetName val="PREV FILE TIE OUT"/>
      <sheetName val="SCNA Trade P&amp;L"/>
      <sheetName val="Systems"/>
      <sheetName val="Seating"/>
      <sheetName val="Turnstone"/>
      <sheetName val="Wood"/>
      <sheetName val="A&amp;T"/>
      <sheetName val="Other"/>
      <sheetName val="Services"/>
      <sheetName val="Trend P&amp;L"/>
      <sheetName val="Allocations"/>
      <sheetName val=" OPEX"/>
      <sheetName val="Services Inputs"/>
      <sheetName val="SCNA Tie Out"/>
      <sheetName val="Sales less vended "/>
      <sheetName val="Cube Allocation Basis"/>
      <sheetName val="Canada vended"/>
      <sheetName val="Trade Actual Data"/>
      <sheetName val="Net Sales"/>
      <sheetName val="Full Yr Forecast"/>
      <sheetName val="Trade Plan"/>
      <sheetName val="Trade YAG Actual"/>
      <sheetName val="Trade Forecast"/>
      <sheetName val="Ranges"/>
      <sheetName val="FY07 Actual Category P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EXHIBIT I"/>
      <sheetName val="EXHIBIT II"/>
      <sheetName val="EXHIBIT III.A"/>
      <sheetName val="EXHIBIT III.B"/>
      <sheetName val="EXHIBIT IV.A"/>
      <sheetName val="EXHIBIT IV.B"/>
      <sheetName val="EXHIBIT V.A"/>
      <sheetName val="EXHIBIT VI.A"/>
      <sheetName val="EXHIBIT V.B"/>
      <sheetName val="EXHIBIT VI.B"/>
      <sheetName val="EXHIBIT VII.A"/>
      <sheetName val="EXHIBIT VII.B"/>
      <sheetName val="EXHIBIT VIII"/>
      <sheetName val="Distribution vs. Projection"/>
      <sheetName val="DPC Stop"/>
      <sheetName val="Benchmarks"/>
      <sheetName val="APP Supervision"/>
      <sheetName val="Assumptions"/>
      <sheetName val="Source Data Summary"/>
      <sheetName val="Single versus APP"/>
      <sheetName val="Contributions"/>
      <sheetName val="Contribution vs. Projection"/>
      <sheetName val="Table 20.22"/>
      <sheetName val="Table 76.1"/>
      <sheetName val="Table 77.1"/>
      <sheetName val="Client Data"/>
      <sheetName val="APP List"/>
      <sheetName val="NewHires2011"/>
      <sheetName val="ECG SHMG phys ex HDVCH"/>
      <sheetName val="Benchmark Deviations"/>
      <sheetName val="SA 40 Service"/>
      <sheetName val="Jan-Dec11 data"/>
      <sheetName val="S Prov calcs"/>
      <sheetName val="B Prov Calcs"/>
      <sheetName val="Physician Data"/>
      <sheetName val="Stipends"/>
      <sheetName val="Summary - All"/>
      <sheetName val="Clinical vs Nonclinical"/>
      <sheetName val="Terms2011"/>
      <sheetName val="HDVCH FY13 Comp"/>
      <sheetName val="HDVCH Salary"/>
      <sheetName val="GRMEP "/>
      <sheetName val="HDVCH WRVU"/>
      <sheetName val="Sheet1"/>
      <sheetName val="Sheet3"/>
      <sheetName val="Sheet2"/>
      <sheetName val="Sheet7"/>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 sheetId="19"/>
      <sheetData sheetId="20" refreshError="1"/>
      <sheetData sheetId="2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Benchmark Performance"/>
      <sheetName val="Variance Tables"/>
      <sheetName val="Benchmark Tables"/>
      <sheetName val="Projection Tables"/>
      <sheetName val="Stacked Compensation"/>
      <sheetName val="Var - Impact of Projection"/>
      <sheetName val="Data Source"/>
      <sheetName val="Regression"/>
      <sheetName val="Site to Median"/>
      <sheetName val="Individual to Median"/>
      <sheetName val="Bench Actual"/>
      <sheetName val="Quality Scores"/>
      <sheetName val="Modeling"/>
      <sheetName val="Proposed Model"/>
      <sheetName val="Proposed Scorecard"/>
      <sheetName val="Indiv. Var."/>
      <sheetName val="Site Var."/>
      <sheetName val="Proposed Funding"/>
      <sheetName val="Proposed SiteIndiv"/>
      <sheetName val="Proposed APP"/>
      <sheetName val="Current Model"/>
      <sheetName val="Print Break"/>
      <sheetName val="Immunizations"/>
      <sheetName val="Source Data"/>
      <sheetName val="Benchmarks"/>
      <sheetName val="Contributions"/>
      <sheetName val="Table 20.22"/>
      <sheetName val="Table 77.1"/>
      <sheetName val="Client Data"/>
      <sheetName val="Staff per WRVU"/>
      <sheetName val="Contribution Margin"/>
      <sheetName val="PIP Scores"/>
      <sheetName val="Pt Exp"/>
      <sheetName val="2012 YTD Primary Care"/>
      <sheetName val="APP's wRVU Sept12"/>
      <sheetName val="APP 2012"/>
      <sheetName val="APP List"/>
      <sheetName val="ECG SHMG phys ex HDVCH"/>
      <sheetName val="Benchmark Deviations"/>
      <sheetName val="Jan-Dec11 data"/>
      <sheetName val="Physician Data"/>
      <sheetName val="Stipends"/>
      <sheetName val="Summary - All"/>
      <sheetName val="Clinical vs Nonclinical"/>
      <sheetName val="Sheet1"/>
    </sheetNames>
    <sheetDataSet>
      <sheetData sheetId="0"/>
      <sheetData sheetId="1" refreshError="1"/>
      <sheetData sheetId="2"/>
      <sheetData sheetId="3"/>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sheetName val="PCS"/>
      <sheetName val="Rpt Card"/>
      <sheetName val="Sales &amp; COS Summ"/>
      <sheetName val="Flexed COS"/>
      <sheetName val="Efficiency"/>
      <sheetName val="Forecast"/>
      <sheetName val="COGS Review"/>
      <sheetName val="Inventory"/>
      <sheetName val="Stats"/>
      <sheetName val="Core Steel"/>
      <sheetName val="Financial Review Pg 1"/>
      <sheetName val="Financial Review Pg 2"/>
      <sheetName val="Sales $ per MUC"/>
      <sheetName val="Factors"/>
      <sheetName val="Historical Actual"/>
      <sheetName val="Historical Plan"/>
      <sheetName val="Actual"/>
      <sheetName val="Planned"/>
      <sheetName val="PriorYear"/>
      <sheetName val="ActualTotal"/>
      <sheetName val="PlannedTotal"/>
      <sheetName val="PriorYearTotal"/>
      <sheetName val="MUCActualTotal"/>
      <sheetName val="MUCPlannedTotal"/>
      <sheetName val="MUCPriorYearTot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iled Changes"/>
      <sheetName val="Balance By Cost Center"/>
      <sheetName val="Data Collection"/>
    </sheetNames>
    <sheetDataSet>
      <sheetData sheetId="0"/>
      <sheetData sheetId="1"/>
      <sheetData sheetId="2"/>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iled Changes"/>
      <sheetName val="Balance By Cost Center"/>
      <sheetName val="Data Collection"/>
    </sheetNames>
    <sheetDataSet>
      <sheetData sheetId="0"/>
      <sheetData sheetId="1"/>
      <sheetData sheetId="2"/>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iled Changes"/>
      <sheetName val="Balance By Cost Center"/>
      <sheetName val="Data Collection"/>
    </sheetNames>
    <sheetDataSet>
      <sheetData sheetId="0"/>
      <sheetData sheetId="1"/>
      <sheetData sheetId="2"/>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OR"/>
    </sheetNames>
    <sheetDataSet>
      <sheetData sheetId="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care IP DRG"/>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
      <sheetName val="Sheet3"/>
    </sheetNames>
    <sheetDataSet>
      <sheetData sheetId="0" refreshError="1"/>
      <sheetData sheetId="1"/>
      <sheetData sheetId="2"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
      <sheetName val="Sheet1"/>
      <sheetName val="Sheet3"/>
    </sheetNames>
    <sheetDataSet>
      <sheetData sheetId="0"/>
      <sheetData sheetId="1" refreshError="1"/>
      <sheetData sheetId="2"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
      <sheetName val="Sheet3"/>
    </sheetNames>
    <sheetDataSet>
      <sheetData sheetId="0" refreshError="1"/>
      <sheetData sheetId="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00"/>
      <sheetName val="TOTALS"/>
      <sheetName val="003"/>
      <sheetName val="003-OTHER"/>
      <sheetName val="005"/>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persons/person.xml><?xml version="1.0" encoding="utf-8"?>
<personList xmlns="http://schemas.microsoft.com/office/spreadsheetml/2018/threadedcomments" xmlns:x="http://schemas.openxmlformats.org/spreadsheetml/2006/main">
  <person displayName="Sawyer, Michelle" id="{C58C3A9C-B504-4655-9A9E-60568795F4B0}" userId="S::Michelle.Sawyer@vermont.gov::fdfd8c54-5696-4d9d-8958-fcdec333608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4" dT="2024-01-25T15:17:44.81" personId="{C58C3A9C-B504-4655-9A9E-60568795F4B0}" id="{DF8C9D1B-6917-4097-9EAB-6CF570322F5D}">
    <text>Based upon outcome of subpoena decision, OCV should be able to provide all information in this table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CAF2B-711B-4527-8066-DF65E549938E}">
  <sheetPr codeName="Sheet1">
    <tabColor rgb="FFFFFF00"/>
  </sheetPr>
  <dimension ref="A1:B26"/>
  <sheetViews>
    <sheetView tabSelected="1" zoomScale="110" zoomScaleNormal="110" workbookViewId="0">
      <selection activeCell="B13" sqref="B13"/>
    </sheetView>
  </sheetViews>
  <sheetFormatPr defaultRowHeight="15" x14ac:dyDescent="0.25"/>
  <cols>
    <col min="1" max="1" width="78.140625" customWidth="1"/>
    <col min="2" max="2" width="92.85546875" bestFit="1" customWidth="1"/>
  </cols>
  <sheetData>
    <row r="1" spans="1:2" ht="18.75" x14ac:dyDescent="0.3">
      <c r="A1" s="242" t="s">
        <v>0</v>
      </c>
      <c r="B1" s="13"/>
    </row>
    <row r="2" spans="1:2" ht="117.75" customHeight="1" x14ac:dyDescent="0.25">
      <c r="A2" s="240" t="s">
        <v>1</v>
      </c>
      <c r="B2" s="241" t="s">
        <v>2</v>
      </c>
    </row>
    <row r="3" spans="1:2" ht="48.6" customHeight="1" x14ac:dyDescent="0.25">
      <c r="A3" s="12" t="s">
        <v>3</v>
      </c>
      <c r="B3" s="13" t="s">
        <v>4</v>
      </c>
    </row>
    <row r="4" spans="1:2" ht="60" x14ac:dyDescent="0.25">
      <c r="A4" s="12" t="s">
        <v>5</v>
      </c>
      <c r="B4" s="14" t="s">
        <v>6</v>
      </c>
    </row>
    <row r="5" spans="1:2" ht="3.6" customHeight="1" x14ac:dyDescent="0.25">
      <c r="A5" s="12"/>
      <c r="B5" s="14"/>
    </row>
    <row r="6" spans="1:2" ht="45" x14ac:dyDescent="0.25">
      <c r="A6" s="243" t="s">
        <v>7</v>
      </c>
      <c r="B6" s="244"/>
    </row>
    <row r="7" spans="1:2" x14ac:dyDescent="0.25">
      <c r="A7" s="12" t="s">
        <v>8</v>
      </c>
      <c r="B7" s="13" t="s">
        <v>4</v>
      </c>
    </row>
    <row r="8" spans="1:2" x14ac:dyDescent="0.25">
      <c r="A8" s="12" t="s">
        <v>9</v>
      </c>
      <c r="B8" s="297" t="s">
        <v>10</v>
      </c>
    </row>
    <row r="9" spans="1:2" ht="60" x14ac:dyDescent="0.25">
      <c r="A9" s="12" t="s">
        <v>11</v>
      </c>
      <c r="B9" s="298" t="s">
        <v>520</v>
      </c>
    </row>
    <row r="10" spans="1:2" ht="30" x14ac:dyDescent="0.25">
      <c r="A10" s="12" t="s">
        <v>12</v>
      </c>
      <c r="B10" s="298" t="s">
        <v>13</v>
      </c>
    </row>
    <row r="11" spans="1:2" x14ac:dyDescent="0.25">
      <c r="A11" s="12" t="s">
        <v>14</v>
      </c>
      <c r="B11" s="298" t="s">
        <v>15</v>
      </c>
    </row>
    <row r="12" spans="1:2" x14ac:dyDescent="0.25">
      <c r="A12" s="12" t="s">
        <v>16</v>
      </c>
      <c r="B12" s="297" t="s">
        <v>17</v>
      </c>
    </row>
    <row r="13" spans="1:2" ht="45" x14ac:dyDescent="0.25">
      <c r="A13" s="12" t="s">
        <v>18</v>
      </c>
      <c r="B13" s="298" t="s">
        <v>521</v>
      </c>
    </row>
    <row r="14" spans="1:2" x14ac:dyDescent="0.25">
      <c r="A14" s="12" t="s">
        <v>19</v>
      </c>
      <c r="B14" s="297" t="s">
        <v>20</v>
      </c>
    </row>
    <row r="15" spans="1:2" x14ac:dyDescent="0.25">
      <c r="A15" s="12" t="s">
        <v>21</v>
      </c>
      <c r="B15" s="297" t="s">
        <v>22</v>
      </c>
    </row>
    <row r="16" spans="1:2" ht="30" x14ac:dyDescent="0.25">
      <c r="A16" s="12" t="s">
        <v>23</v>
      </c>
      <c r="B16" s="298" t="s">
        <v>522</v>
      </c>
    </row>
    <row r="17" spans="1:2" ht="30" x14ac:dyDescent="0.25">
      <c r="A17" s="12" t="s">
        <v>24</v>
      </c>
      <c r="B17" s="298" t="s">
        <v>25</v>
      </c>
    </row>
    <row r="18" spans="1:2" ht="60" x14ac:dyDescent="0.25">
      <c r="A18" s="12" t="s">
        <v>26</v>
      </c>
      <c r="B18" s="298" t="s">
        <v>27</v>
      </c>
    </row>
    <row r="19" spans="1:2" ht="3.6" customHeight="1" x14ac:dyDescent="0.25">
      <c r="A19" s="13"/>
      <c r="B19" s="297"/>
    </row>
    <row r="20" spans="1:2" ht="60" x14ac:dyDescent="0.25">
      <c r="A20" s="243" t="s">
        <v>28</v>
      </c>
      <c r="B20" s="299"/>
    </row>
    <row r="21" spans="1:2" x14ac:dyDescent="0.25">
      <c r="A21" s="12" t="s">
        <v>29</v>
      </c>
      <c r="B21" s="297" t="s">
        <v>30</v>
      </c>
    </row>
    <row r="22" spans="1:2" ht="3" customHeight="1" x14ac:dyDescent="0.25">
      <c r="A22" s="12"/>
      <c r="B22" s="297"/>
    </row>
    <row r="23" spans="1:2" ht="75" x14ac:dyDescent="0.25">
      <c r="A23" s="240" t="s">
        <v>31</v>
      </c>
      <c r="B23" s="299"/>
    </row>
    <row r="24" spans="1:2" ht="60" x14ac:dyDescent="0.25">
      <c r="A24" s="12" t="s">
        <v>32</v>
      </c>
      <c r="B24" s="272" t="s">
        <v>33</v>
      </c>
    </row>
    <row r="25" spans="1:2" ht="60" x14ac:dyDescent="0.25">
      <c r="A25" s="240" t="s">
        <v>34</v>
      </c>
      <c r="B25" s="22"/>
    </row>
    <row r="26" spans="1:2" x14ac:dyDescent="0.25">
      <c r="A26" s="12" t="s">
        <v>35</v>
      </c>
      <c r="B26" s="13" t="s">
        <v>36</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74D54-436F-45C2-8942-BF57E3097A48}">
  <sheetPr>
    <tabColor rgb="FF00B050"/>
  </sheetPr>
  <dimension ref="A1:M27"/>
  <sheetViews>
    <sheetView workbookViewId="0">
      <pane xSplit="2" ySplit="3" topLeftCell="C4" activePane="bottomRight" state="frozen"/>
      <selection pane="topRight"/>
      <selection pane="bottomLeft"/>
      <selection pane="bottomRight" activeCell="E1" sqref="E1"/>
    </sheetView>
  </sheetViews>
  <sheetFormatPr defaultRowHeight="15" x14ac:dyDescent="0.25"/>
  <cols>
    <col min="1" max="1" width="23.85546875" customWidth="1"/>
    <col min="2" max="2" width="10.85546875" customWidth="1"/>
    <col min="3" max="3" width="11.85546875" customWidth="1"/>
    <col min="4" max="4" width="29" customWidth="1"/>
    <col min="5" max="5" width="14.28515625" customWidth="1"/>
    <col min="6" max="6" width="27.85546875" customWidth="1"/>
    <col min="7" max="7" width="13.28515625" customWidth="1"/>
    <col min="8" max="8" width="15.85546875" customWidth="1"/>
    <col min="9" max="9" width="22" customWidth="1"/>
    <col min="10" max="10" width="23.85546875" customWidth="1"/>
    <col min="11" max="11" width="27" customWidth="1"/>
    <col min="12" max="12" width="22.85546875" customWidth="1"/>
    <col min="13" max="13" width="26.42578125" customWidth="1"/>
  </cols>
  <sheetData>
    <row r="1" spans="1:13" ht="16.5" x14ac:dyDescent="0.25">
      <c r="A1" s="119" t="s">
        <v>236</v>
      </c>
      <c r="B1" s="120"/>
      <c r="C1" s="120"/>
      <c r="D1" s="120"/>
      <c r="E1" s="58"/>
      <c r="F1" s="120"/>
      <c r="G1" s="121"/>
      <c r="H1" s="121"/>
      <c r="I1" s="121"/>
      <c r="J1" s="121"/>
      <c r="K1" s="121"/>
      <c r="L1" s="121"/>
      <c r="M1" s="121"/>
    </row>
    <row r="2" spans="1:13" ht="16.5" x14ac:dyDescent="0.25">
      <c r="A2" s="119" t="s">
        <v>237</v>
      </c>
      <c r="B2" s="120"/>
      <c r="C2" s="120"/>
      <c r="D2" s="120"/>
      <c r="E2" s="120"/>
      <c r="F2" s="120"/>
      <c r="G2" s="121"/>
      <c r="H2" s="121"/>
      <c r="I2" s="121"/>
      <c r="J2" s="121"/>
      <c r="K2" s="121"/>
      <c r="L2" s="121"/>
      <c r="M2" s="121"/>
    </row>
    <row r="3" spans="1:13" ht="75" x14ac:dyDescent="0.25">
      <c r="A3" s="36" t="s">
        <v>238</v>
      </c>
      <c r="B3" s="36" t="s">
        <v>239</v>
      </c>
      <c r="C3" s="35" t="s">
        <v>240</v>
      </c>
      <c r="D3" s="35" t="s">
        <v>241</v>
      </c>
      <c r="E3" s="122" t="s">
        <v>242</v>
      </c>
      <c r="F3" s="35" t="s">
        <v>243</v>
      </c>
      <c r="G3" s="35" t="s">
        <v>244</v>
      </c>
      <c r="H3" s="35" t="s">
        <v>245</v>
      </c>
      <c r="I3" s="35" t="s">
        <v>246</v>
      </c>
      <c r="J3" s="35" t="s">
        <v>247</v>
      </c>
      <c r="K3" s="122" t="s">
        <v>248</v>
      </c>
      <c r="L3" s="35" t="s">
        <v>249</v>
      </c>
      <c r="M3" s="35" t="s">
        <v>250</v>
      </c>
    </row>
    <row r="4" spans="1:13" ht="195" x14ac:dyDescent="0.25">
      <c r="A4" s="31" t="s">
        <v>251</v>
      </c>
      <c r="B4" s="31" t="s">
        <v>252</v>
      </c>
      <c r="C4" s="31"/>
      <c r="D4" s="123" t="s">
        <v>253</v>
      </c>
      <c r="E4" s="249">
        <v>7237869</v>
      </c>
      <c r="F4" s="124" t="s">
        <v>254</v>
      </c>
      <c r="G4" s="34">
        <v>4.25</v>
      </c>
      <c r="H4" s="31" t="s">
        <v>255</v>
      </c>
      <c r="I4" s="31" t="s">
        <v>256</v>
      </c>
      <c r="J4" s="123" t="s">
        <v>257</v>
      </c>
      <c r="K4" s="32" t="s">
        <v>258</v>
      </c>
      <c r="L4" s="124" t="s">
        <v>259</v>
      </c>
      <c r="M4" s="31" t="s">
        <v>260</v>
      </c>
    </row>
    <row r="5" spans="1:13" ht="195" x14ac:dyDescent="0.25">
      <c r="A5" s="31" t="s">
        <v>261</v>
      </c>
      <c r="B5" s="31" t="s">
        <v>252</v>
      </c>
      <c r="C5" s="31"/>
      <c r="D5" s="31" t="s">
        <v>262</v>
      </c>
      <c r="E5" s="249">
        <v>778500</v>
      </c>
      <c r="F5" s="31" t="s">
        <v>254</v>
      </c>
      <c r="G5" s="34" t="s">
        <v>263</v>
      </c>
      <c r="H5" s="31" t="s">
        <v>264</v>
      </c>
      <c r="I5" s="31" t="s">
        <v>256</v>
      </c>
      <c r="J5" s="123" t="s">
        <v>257</v>
      </c>
      <c r="K5" s="32" t="s">
        <v>258</v>
      </c>
      <c r="L5" s="124" t="s">
        <v>259</v>
      </c>
      <c r="M5" s="31" t="s">
        <v>260</v>
      </c>
    </row>
    <row r="6" spans="1:13" ht="210" x14ac:dyDescent="0.25">
      <c r="A6" s="31" t="s">
        <v>265</v>
      </c>
      <c r="B6" s="31" t="s">
        <v>252</v>
      </c>
      <c r="C6" s="31"/>
      <c r="D6" s="31" t="s">
        <v>266</v>
      </c>
      <c r="E6" s="249">
        <v>564750</v>
      </c>
      <c r="F6" s="31" t="s">
        <v>254</v>
      </c>
      <c r="G6" s="34" t="s">
        <v>263</v>
      </c>
      <c r="H6" s="31" t="s">
        <v>267</v>
      </c>
      <c r="I6" s="31" t="s">
        <v>256</v>
      </c>
      <c r="J6" s="123" t="s">
        <v>257</v>
      </c>
      <c r="K6" s="32" t="s">
        <v>258</v>
      </c>
      <c r="L6" s="124" t="s">
        <v>259</v>
      </c>
      <c r="M6" s="31" t="s">
        <v>260</v>
      </c>
    </row>
    <row r="7" spans="1:13" ht="210" x14ac:dyDescent="0.25">
      <c r="A7" s="31" t="s">
        <v>268</v>
      </c>
      <c r="B7" s="31" t="s">
        <v>252</v>
      </c>
      <c r="C7" s="31"/>
      <c r="D7" s="31" t="s">
        <v>269</v>
      </c>
      <c r="E7" s="249">
        <v>150000</v>
      </c>
      <c r="F7" s="31" t="s">
        <v>254</v>
      </c>
      <c r="G7" s="34" t="s">
        <v>263</v>
      </c>
      <c r="H7" s="31" t="s">
        <v>270</v>
      </c>
      <c r="I7" s="31" t="s">
        <v>256</v>
      </c>
      <c r="J7" s="123" t="s">
        <v>257</v>
      </c>
      <c r="K7" s="32" t="s">
        <v>258</v>
      </c>
      <c r="L7" s="124" t="s">
        <v>259</v>
      </c>
      <c r="M7" s="31" t="s">
        <v>260</v>
      </c>
    </row>
    <row r="8" spans="1:13" ht="195" x14ac:dyDescent="0.25">
      <c r="A8" s="31" t="s">
        <v>271</v>
      </c>
      <c r="B8" s="31" t="s">
        <v>252</v>
      </c>
      <c r="C8" s="31"/>
      <c r="D8" s="31" t="s">
        <v>272</v>
      </c>
      <c r="E8" s="252">
        <v>3261787</v>
      </c>
      <c r="F8" s="31" t="s">
        <v>254</v>
      </c>
      <c r="G8" s="34">
        <v>3.15</v>
      </c>
      <c r="H8" s="31" t="s">
        <v>255</v>
      </c>
      <c r="I8" s="31" t="s">
        <v>256</v>
      </c>
      <c r="J8" s="123" t="s">
        <v>257</v>
      </c>
      <c r="K8" s="32" t="s">
        <v>273</v>
      </c>
      <c r="L8" s="124" t="s">
        <v>259</v>
      </c>
      <c r="M8" s="31" t="s">
        <v>260</v>
      </c>
    </row>
    <row r="9" spans="1:13" ht="195" x14ac:dyDescent="0.25">
      <c r="A9" s="31" t="s">
        <v>274</v>
      </c>
      <c r="B9" s="31" t="s">
        <v>252</v>
      </c>
      <c r="C9" s="31"/>
      <c r="D9" s="31" t="s">
        <v>275</v>
      </c>
      <c r="E9" s="249">
        <v>155700</v>
      </c>
      <c r="F9" s="31" t="s">
        <v>254</v>
      </c>
      <c r="G9" s="34" t="s">
        <v>276</v>
      </c>
      <c r="H9" s="31" t="s">
        <v>264</v>
      </c>
      <c r="I9" s="31" t="s">
        <v>256</v>
      </c>
      <c r="J9" s="123" t="s">
        <v>257</v>
      </c>
      <c r="K9" s="32" t="s">
        <v>273</v>
      </c>
      <c r="L9" s="124" t="s">
        <v>259</v>
      </c>
      <c r="M9" s="31" t="s">
        <v>260</v>
      </c>
    </row>
    <row r="10" spans="1:13" ht="195" x14ac:dyDescent="0.25">
      <c r="A10" s="31" t="s">
        <v>277</v>
      </c>
      <c r="B10" s="31" t="s">
        <v>252</v>
      </c>
      <c r="C10" s="31"/>
      <c r="D10" s="31" t="s">
        <v>275</v>
      </c>
      <c r="E10" s="249">
        <v>612950</v>
      </c>
      <c r="F10" s="31" t="s">
        <v>254</v>
      </c>
      <c r="G10" s="34" t="s">
        <v>276</v>
      </c>
      <c r="H10" s="31" t="s">
        <v>267</v>
      </c>
      <c r="I10" s="31" t="s">
        <v>256</v>
      </c>
      <c r="J10" s="123" t="s">
        <v>257</v>
      </c>
      <c r="K10" s="32" t="s">
        <v>273</v>
      </c>
      <c r="L10" s="124" t="s">
        <v>259</v>
      </c>
      <c r="M10" s="31" t="s">
        <v>260</v>
      </c>
    </row>
    <row r="11" spans="1:13" ht="195" x14ac:dyDescent="0.25">
      <c r="A11" s="31" t="s">
        <v>278</v>
      </c>
      <c r="B11" s="31" t="s">
        <v>252</v>
      </c>
      <c r="C11" s="31"/>
      <c r="D11" s="31" t="s">
        <v>275</v>
      </c>
      <c r="E11" s="249">
        <v>30000</v>
      </c>
      <c r="F11" s="31" t="s">
        <v>254</v>
      </c>
      <c r="G11" s="34" t="s">
        <v>276</v>
      </c>
      <c r="H11" s="31" t="s">
        <v>270</v>
      </c>
      <c r="I11" s="31" t="s">
        <v>256</v>
      </c>
      <c r="J11" s="123" t="s">
        <v>257</v>
      </c>
      <c r="K11" s="32" t="s">
        <v>273</v>
      </c>
      <c r="L11" s="124" t="s">
        <v>259</v>
      </c>
      <c r="M11" s="31" t="s">
        <v>260</v>
      </c>
    </row>
    <row r="12" spans="1:13" ht="120" x14ac:dyDescent="0.25">
      <c r="A12" s="31" t="s">
        <v>279</v>
      </c>
      <c r="B12" s="31" t="s">
        <v>252</v>
      </c>
      <c r="C12" s="31"/>
      <c r="D12" s="123" t="s">
        <v>280</v>
      </c>
      <c r="E12" s="249">
        <v>1323900</v>
      </c>
      <c r="F12" s="124" t="s">
        <v>281</v>
      </c>
      <c r="G12" s="31" t="s">
        <v>282</v>
      </c>
      <c r="H12" s="31" t="s">
        <v>255</v>
      </c>
      <c r="I12" s="31" t="s">
        <v>283</v>
      </c>
      <c r="J12" s="123" t="s">
        <v>284</v>
      </c>
      <c r="K12" s="32" t="s">
        <v>285</v>
      </c>
      <c r="L12" s="124" t="s">
        <v>286</v>
      </c>
      <c r="M12" s="31" t="s">
        <v>287</v>
      </c>
    </row>
    <row r="13" spans="1:13" ht="255" x14ac:dyDescent="0.25">
      <c r="A13" s="127" t="s">
        <v>288</v>
      </c>
      <c r="B13" s="286" t="s">
        <v>252</v>
      </c>
      <c r="C13" s="254" t="s">
        <v>289</v>
      </c>
      <c r="D13" s="255" t="s">
        <v>290</v>
      </c>
      <c r="E13" s="287">
        <v>1671727</v>
      </c>
      <c r="F13" s="288" t="s">
        <v>291</v>
      </c>
      <c r="G13" s="288" t="s">
        <v>292</v>
      </c>
      <c r="H13" s="288" t="s">
        <v>255</v>
      </c>
      <c r="I13" s="288" t="s">
        <v>293</v>
      </c>
      <c r="J13" s="289" t="s">
        <v>284</v>
      </c>
      <c r="K13" s="290" t="s">
        <v>294</v>
      </c>
      <c r="L13" s="288" t="s">
        <v>295</v>
      </c>
      <c r="M13" s="288" t="s">
        <v>296</v>
      </c>
    </row>
    <row r="14" spans="1:13" ht="75" x14ac:dyDescent="0.25">
      <c r="A14" s="31" t="s">
        <v>215</v>
      </c>
      <c r="B14" s="31" t="s">
        <v>297</v>
      </c>
      <c r="C14" s="31"/>
      <c r="D14" s="31" t="s">
        <v>298</v>
      </c>
      <c r="E14" s="249">
        <v>68162</v>
      </c>
      <c r="F14" s="31" t="s">
        <v>299</v>
      </c>
      <c r="G14" s="31" t="s">
        <v>300</v>
      </c>
      <c r="H14" s="31" t="s">
        <v>301</v>
      </c>
      <c r="I14" s="31" t="s">
        <v>302</v>
      </c>
      <c r="J14" s="123" t="s">
        <v>303</v>
      </c>
      <c r="K14" s="32" t="s">
        <v>304</v>
      </c>
      <c r="L14" s="124" t="s">
        <v>305</v>
      </c>
      <c r="M14" s="31" t="s">
        <v>306</v>
      </c>
    </row>
    <row r="15" spans="1:13" ht="135" x14ac:dyDescent="0.25">
      <c r="A15" s="31" t="s">
        <v>307</v>
      </c>
      <c r="B15" s="31" t="s">
        <v>308</v>
      </c>
      <c r="C15" s="31"/>
      <c r="D15" s="31" t="s">
        <v>309</v>
      </c>
      <c r="E15" s="249">
        <v>0</v>
      </c>
      <c r="F15" s="31" t="s">
        <v>310</v>
      </c>
      <c r="G15" s="31" t="s">
        <v>300</v>
      </c>
      <c r="H15" s="31" t="s">
        <v>311</v>
      </c>
      <c r="I15" s="31" t="s">
        <v>312</v>
      </c>
      <c r="J15" s="123" t="s">
        <v>257</v>
      </c>
      <c r="K15" s="32" t="s">
        <v>313</v>
      </c>
      <c r="L15" s="124" t="s">
        <v>314</v>
      </c>
      <c r="M15" s="31" t="s">
        <v>306</v>
      </c>
    </row>
    <row r="16" spans="1:13" ht="105" x14ac:dyDescent="0.25">
      <c r="A16" s="31" t="s">
        <v>315</v>
      </c>
      <c r="B16" s="31" t="s">
        <v>308</v>
      </c>
      <c r="C16" s="31"/>
      <c r="D16" s="31" t="s">
        <v>316</v>
      </c>
      <c r="E16" s="249">
        <v>0</v>
      </c>
      <c r="F16" s="31" t="s">
        <v>310</v>
      </c>
      <c r="G16" s="31" t="s">
        <v>300</v>
      </c>
      <c r="H16" s="31" t="s">
        <v>301</v>
      </c>
      <c r="I16" s="31" t="s">
        <v>312</v>
      </c>
      <c r="J16" s="123" t="s">
        <v>257</v>
      </c>
      <c r="K16" s="32" t="s">
        <v>317</v>
      </c>
      <c r="L16" s="124" t="s">
        <v>314</v>
      </c>
      <c r="M16" s="31" t="s">
        <v>306</v>
      </c>
    </row>
    <row r="17" spans="1:13" ht="105" x14ac:dyDescent="0.25">
      <c r="A17" s="31" t="s">
        <v>216</v>
      </c>
      <c r="B17" s="31" t="s">
        <v>308</v>
      </c>
      <c r="C17" s="31"/>
      <c r="D17" s="127" t="s">
        <v>318</v>
      </c>
      <c r="E17" s="249">
        <v>399000</v>
      </c>
      <c r="F17" s="31" t="s">
        <v>319</v>
      </c>
      <c r="G17" s="31" t="s">
        <v>300</v>
      </c>
      <c r="H17" s="31" t="s">
        <v>264</v>
      </c>
      <c r="I17" s="31" t="s">
        <v>320</v>
      </c>
      <c r="J17" s="123" t="s">
        <v>321</v>
      </c>
      <c r="K17" s="32" t="s">
        <v>322</v>
      </c>
      <c r="L17" s="124" t="s">
        <v>323</v>
      </c>
      <c r="M17" s="31" t="s">
        <v>324</v>
      </c>
    </row>
    <row r="18" spans="1:13" ht="60" x14ac:dyDescent="0.25">
      <c r="A18" s="31" t="s">
        <v>325</v>
      </c>
      <c r="B18" s="31" t="s">
        <v>308</v>
      </c>
      <c r="C18" s="31"/>
      <c r="D18" s="31" t="s">
        <v>326</v>
      </c>
      <c r="E18" s="249">
        <v>0</v>
      </c>
      <c r="F18" s="31" t="s">
        <v>327</v>
      </c>
      <c r="G18" s="31" t="s">
        <v>328</v>
      </c>
      <c r="H18" s="31" t="s">
        <v>329</v>
      </c>
      <c r="I18" s="31" t="s">
        <v>330</v>
      </c>
      <c r="J18" s="123" t="s">
        <v>321</v>
      </c>
      <c r="K18" s="32" t="s">
        <v>331</v>
      </c>
      <c r="L18" s="124" t="s">
        <v>332</v>
      </c>
      <c r="M18" s="31" t="s">
        <v>333</v>
      </c>
    </row>
    <row r="19" spans="1:13" ht="45" x14ac:dyDescent="0.25">
      <c r="A19" s="31" t="s">
        <v>334</v>
      </c>
      <c r="B19" s="31" t="s">
        <v>308</v>
      </c>
      <c r="C19" s="33"/>
      <c r="D19" s="31" t="s">
        <v>335</v>
      </c>
      <c r="E19" s="249">
        <v>0</v>
      </c>
      <c r="F19" s="31" t="s">
        <v>327</v>
      </c>
      <c r="G19" s="31" t="s">
        <v>328</v>
      </c>
      <c r="H19" s="31" t="s">
        <v>327</v>
      </c>
      <c r="I19" s="31" t="s">
        <v>336</v>
      </c>
      <c r="J19" s="123" t="s">
        <v>321</v>
      </c>
      <c r="K19" s="32" t="s">
        <v>337</v>
      </c>
      <c r="L19" s="124" t="s">
        <v>333</v>
      </c>
      <c r="M19" s="31" t="s">
        <v>333</v>
      </c>
    </row>
    <row r="20" spans="1:13" ht="135" x14ac:dyDescent="0.25">
      <c r="A20" s="31" t="s">
        <v>338</v>
      </c>
      <c r="B20" s="123" t="s">
        <v>339</v>
      </c>
      <c r="C20" s="31"/>
      <c r="D20" s="124" t="s">
        <v>340</v>
      </c>
      <c r="E20" s="249">
        <v>2223276</v>
      </c>
      <c r="F20" s="31" t="s">
        <v>341</v>
      </c>
      <c r="G20" s="34" t="s">
        <v>342</v>
      </c>
      <c r="H20" s="31" t="s">
        <v>343</v>
      </c>
      <c r="I20" s="31" t="s">
        <v>344</v>
      </c>
      <c r="J20" s="123" t="s">
        <v>345</v>
      </c>
      <c r="K20" s="32" t="s">
        <v>346</v>
      </c>
      <c r="L20" s="124" t="s">
        <v>347</v>
      </c>
      <c r="M20" s="124" t="s">
        <v>347</v>
      </c>
    </row>
    <row r="21" spans="1:13" ht="135" x14ac:dyDescent="0.25">
      <c r="A21" s="33" t="s">
        <v>348</v>
      </c>
      <c r="B21" s="128" t="s">
        <v>339</v>
      </c>
      <c r="C21" s="31"/>
      <c r="D21" s="129" t="s">
        <v>349</v>
      </c>
      <c r="E21" s="249">
        <v>3029537</v>
      </c>
      <c r="F21" s="33" t="s">
        <v>341</v>
      </c>
      <c r="G21" s="34" t="s">
        <v>350</v>
      </c>
      <c r="H21" s="33" t="s">
        <v>351</v>
      </c>
      <c r="I21" s="33" t="s">
        <v>344</v>
      </c>
      <c r="J21" s="123" t="s">
        <v>345</v>
      </c>
      <c r="K21" s="32" t="s">
        <v>352</v>
      </c>
      <c r="L21" s="124" t="s">
        <v>347</v>
      </c>
      <c r="M21" s="124" t="s">
        <v>347</v>
      </c>
    </row>
    <row r="22" spans="1:13" ht="60" x14ac:dyDescent="0.25">
      <c r="A22" s="32" t="s">
        <v>353</v>
      </c>
      <c r="B22" s="130" t="s">
        <v>339</v>
      </c>
      <c r="C22" s="31"/>
      <c r="D22" s="131" t="s">
        <v>354</v>
      </c>
      <c r="E22" s="249">
        <v>4701668</v>
      </c>
      <c r="F22" s="32" t="s">
        <v>355</v>
      </c>
      <c r="G22" s="31" t="s">
        <v>300</v>
      </c>
      <c r="H22" s="32" t="s">
        <v>356</v>
      </c>
      <c r="I22" s="32" t="s">
        <v>344</v>
      </c>
      <c r="J22" s="123" t="s">
        <v>345</v>
      </c>
      <c r="K22" s="32" t="s">
        <v>357</v>
      </c>
      <c r="L22" s="124" t="s">
        <v>347</v>
      </c>
      <c r="M22" s="124" t="s">
        <v>347</v>
      </c>
    </row>
    <row r="23" spans="1:13" ht="105" x14ac:dyDescent="0.25">
      <c r="A23" s="32" t="s">
        <v>358</v>
      </c>
      <c r="B23" s="130" t="s">
        <v>308</v>
      </c>
      <c r="C23" s="31"/>
      <c r="D23" s="131" t="s">
        <v>359</v>
      </c>
      <c r="E23" s="250">
        <v>200000</v>
      </c>
      <c r="F23" s="32" t="s">
        <v>70</v>
      </c>
      <c r="G23" s="31" t="s">
        <v>300</v>
      </c>
      <c r="H23" s="32" t="s">
        <v>360</v>
      </c>
      <c r="I23" s="32" t="s">
        <v>361</v>
      </c>
      <c r="J23" s="123" t="s">
        <v>321</v>
      </c>
      <c r="K23" s="32" t="s">
        <v>362</v>
      </c>
      <c r="L23" s="124" t="s">
        <v>363</v>
      </c>
      <c r="M23" s="31" t="s">
        <v>364</v>
      </c>
    </row>
    <row r="24" spans="1:13" ht="105" x14ac:dyDescent="0.25">
      <c r="A24" s="32" t="s">
        <v>365</v>
      </c>
      <c r="B24" s="130" t="s">
        <v>308</v>
      </c>
      <c r="C24" s="31"/>
      <c r="D24" s="131" t="s">
        <v>366</v>
      </c>
      <c r="E24" s="249">
        <v>250000</v>
      </c>
      <c r="F24" s="32" t="s">
        <v>367</v>
      </c>
      <c r="G24" s="31" t="s">
        <v>300</v>
      </c>
      <c r="H24" s="32" t="s">
        <v>368</v>
      </c>
      <c r="I24" s="32" t="s">
        <v>369</v>
      </c>
      <c r="J24" s="123" t="s">
        <v>370</v>
      </c>
      <c r="K24" s="32" t="s">
        <v>371</v>
      </c>
      <c r="L24" s="124" t="s">
        <v>372</v>
      </c>
      <c r="M24" s="124" t="s">
        <v>373</v>
      </c>
    </row>
    <row r="25" spans="1:13" x14ac:dyDescent="0.25">
      <c r="A25" s="132"/>
      <c r="B25" s="132"/>
      <c r="C25" s="132"/>
      <c r="D25" s="132"/>
      <c r="E25" s="132"/>
      <c r="F25" s="132"/>
      <c r="G25" s="132"/>
      <c r="H25" s="132"/>
      <c r="I25" s="132"/>
      <c r="J25" s="132"/>
      <c r="K25" s="132"/>
      <c r="L25" s="132"/>
      <c r="M25" s="132"/>
    </row>
    <row r="26" spans="1:13" x14ac:dyDescent="0.25">
      <c r="A26" s="132" t="s">
        <v>374</v>
      </c>
      <c r="B26" s="132"/>
      <c r="C26" s="132"/>
      <c r="D26" s="132"/>
      <c r="E26" s="132"/>
      <c r="F26" s="132"/>
      <c r="G26" s="132"/>
      <c r="H26" s="132"/>
      <c r="I26" s="132"/>
      <c r="J26" s="132"/>
      <c r="K26" s="132"/>
      <c r="L26" s="132"/>
      <c r="M26" s="132"/>
    </row>
    <row r="27" spans="1:13" x14ac:dyDescent="0.25">
      <c r="A27" s="132" t="s">
        <v>375</v>
      </c>
      <c r="B27" s="132"/>
      <c r="C27" s="132"/>
      <c r="D27" s="132"/>
      <c r="E27" s="132"/>
      <c r="F27" s="132"/>
      <c r="G27" s="132"/>
      <c r="H27" s="132"/>
      <c r="I27" s="132"/>
      <c r="J27" s="132"/>
      <c r="K27" s="132"/>
      <c r="L27" s="132"/>
      <c r="M27" s="132"/>
    </row>
  </sheetData>
  <dataValidations count="1">
    <dataValidation type="list" allowBlank="1" showInputMessage="1" showErrorMessage="1" sqref="A14 A4:A12 A15:B21 B4:B12 B14" xr:uid="{BA4CA45C-91B9-460E-A9E7-BB5377106D03}">
      <formula1>#REF!</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95983-B436-4B05-B3AC-B6341C75C0C6}">
  <sheetPr>
    <pageSetUpPr fitToPage="1"/>
  </sheetPr>
  <dimension ref="A1:Z71"/>
  <sheetViews>
    <sheetView workbookViewId="0">
      <selection activeCell="J20" sqref="J20"/>
    </sheetView>
  </sheetViews>
  <sheetFormatPr defaultRowHeight="15" x14ac:dyDescent="0.25"/>
  <cols>
    <col min="1" max="1" width="25" customWidth="1"/>
    <col min="2" max="2" width="10.85546875" bestFit="1" customWidth="1"/>
    <col min="3" max="3" width="17.7109375" customWidth="1"/>
    <col min="4" max="4" width="9.42578125" style="57" customWidth="1"/>
    <col min="5" max="5" width="12.140625" style="4" customWidth="1"/>
    <col min="6" max="6" width="10.85546875" bestFit="1" customWidth="1"/>
    <col min="7" max="7" width="17.7109375" customWidth="1"/>
    <col min="9" max="9" width="10.85546875" bestFit="1" customWidth="1"/>
    <col min="10" max="10" width="17.7109375" customWidth="1"/>
    <col min="11" max="11" width="9.140625" bestFit="1" customWidth="1"/>
    <col min="12" max="12" width="10.85546875" bestFit="1" customWidth="1"/>
    <col min="13" max="13" width="17.7109375" customWidth="1"/>
    <col min="14" max="14" width="9.140625" bestFit="1" customWidth="1"/>
    <col min="15" max="15" width="10.85546875" bestFit="1" customWidth="1"/>
    <col min="16" max="16" width="17.7109375" customWidth="1"/>
    <col min="17" max="17" width="9.140625" bestFit="1" customWidth="1"/>
    <col min="18" max="18" width="10.85546875" bestFit="1" customWidth="1"/>
    <col min="19" max="19" width="9.140625" bestFit="1" customWidth="1"/>
    <col min="20" max="20" width="16.42578125" customWidth="1"/>
    <col min="21" max="21" width="15" bestFit="1" customWidth="1"/>
    <col min="22" max="22" width="11.42578125" bestFit="1" customWidth="1"/>
    <col min="23" max="23" width="16.42578125" customWidth="1"/>
    <col min="24" max="24" width="14.85546875" customWidth="1"/>
    <col min="25" max="25" width="11.42578125" bestFit="1" customWidth="1"/>
  </cols>
  <sheetData>
    <row r="1" spans="1:26" s="18" customFormat="1" ht="16.5" x14ac:dyDescent="0.3">
      <c r="A1" s="20" t="s">
        <v>73</v>
      </c>
      <c r="B1" s="19"/>
      <c r="C1" s="58"/>
      <c r="D1" s="59"/>
      <c r="E1" s="60"/>
      <c r="F1" s="19"/>
      <c r="G1" s="19"/>
      <c r="H1" s="19"/>
      <c r="I1" s="19"/>
      <c r="J1" s="19"/>
      <c r="K1" s="19"/>
      <c r="L1" s="19"/>
      <c r="M1" s="19"/>
      <c r="N1" s="19"/>
      <c r="O1" s="19"/>
      <c r="P1" s="19"/>
      <c r="Q1" s="19"/>
      <c r="R1" s="19"/>
      <c r="S1" s="19"/>
      <c r="T1" s="19"/>
      <c r="U1" s="19"/>
      <c r="V1" s="19"/>
      <c r="W1" s="19"/>
      <c r="X1" s="19"/>
      <c r="Y1" s="19"/>
    </row>
    <row r="2" spans="1:26" s="18" customFormat="1" ht="16.5" x14ac:dyDescent="0.3">
      <c r="A2" s="20" t="s">
        <v>74</v>
      </c>
      <c r="B2" s="19"/>
      <c r="C2" s="19"/>
      <c r="D2" s="59"/>
      <c r="E2" s="60"/>
      <c r="F2" s="19"/>
      <c r="G2" s="19"/>
      <c r="H2" s="19"/>
      <c r="I2" s="19"/>
      <c r="J2" s="19"/>
      <c r="K2" s="19"/>
      <c r="L2" s="19"/>
      <c r="M2" s="19"/>
      <c r="N2" s="19"/>
      <c r="O2" s="19"/>
      <c r="P2" s="19"/>
      <c r="Q2" s="19"/>
      <c r="R2" s="19"/>
      <c r="S2" s="19"/>
      <c r="T2" s="19"/>
      <c r="U2" s="19"/>
      <c r="V2" s="19"/>
      <c r="W2" s="19"/>
      <c r="X2" s="19"/>
      <c r="Y2" s="19"/>
    </row>
    <row r="4" spans="1:26" x14ac:dyDescent="0.25">
      <c r="A4" s="326" t="s">
        <v>75</v>
      </c>
      <c r="B4" s="325" t="s">
        <v>45</v>
      </c>
      <c r="C4" s="325"/>
      <c r="D4" s="325"/>
      <c r="E4" s="325"/>
      <c r="F4" s="325" t="s">
        <v>76</v>
      </c>
      <c r="G4" s="325"/>
      <c r="H4" s="325"/>
      <c r="I4" s="325" t="s">
        <v>77</v>
      </c>
      <c r="J4" s="325"/>
      <c r="K4" s="325"/>
      <c r="L4" s="325" t="s">
        <v>47</v>
      </c>
      <c r="M4" s="325"/>
      <c r="N4" s="325"/>
      <c r="O4" s="325" t="s">
        <v>48</v>
      </c>
      <c r="P4" s="325"/>
      <c r="Q4" s="325"/>
      <c r="R4" s="325" t="s">
        <v>78</v>
      </c>
      <c r="S4" s="325"/>
      <c r="T4" s="325" t="s">
        <v>79</v>
      </c>
      <c r="U4" s="325"/>
      <c r="V4" s="325"/>
      <c r="W4" s="325" t="s">
        <v>80</v>
      </c>
      <c r="X4" s="325"/>
      <c r="Y4" s="325"/>
    </row>
    <row r="5" spans="1:26" ht="60" x14ac:dyDescent="0.25">
      <c r="A5" s="326"/>
      <c r="B5" s="16" t="s">
        <v>81</v>
      </c>
      <c r="C5" s="16" t="s">
        <v>376</v>
      </c>
      <c r="D5" s="61" t="s">
        <v>83</v>
      </c>
      <c r="E5" s="62" t="s">
        <v>377</v>
      </c>
      <c r="F5" s="16" t="s">
        <v>81</v>
      </c>
      <c r="G5" s="16" t="s">
        <v>85</v>
      </c>
      <c r="H5" s="16" t="s">
        <v>83</v>
      </c>
      <c r="I5" s="16" t="s">
        <v>81</v>
      </c>
      <c r="J5" s="16" t="s">
        <v>85</v>
      </c>
      <c r="K5" s="16" t="s">
        <v>83</v>
      </c>
      <c r="L5" s="16" t="s">
        <v>81</v>
      </c>
      <c r="M5" s="16" t="s">
        <v>85</v>
      </c>
      <c r="N5" s="16" t="s">
        <v>83</v>
      </c>
      <c r="O5" s="16" t="s">
        <v>81</v>
      </c>
      <c r="P5" s="16" t="s">
        <v>85</v>
      </c>
      <c r="Q5" s="16" t="s">
        <v>83</v>
      </c>
      <c r="R5" s="16" t="s">
        <v>81</v>
      </c>
      <c r="S5" s="63" t="s">
        <v>86</v>
      </c>
      <c r="T5" s="16" t="s">
        <v>87</v>
      </c>
      <c r="U5" s="16" t="s">
        <v>88</v>
      </c>
      <c r="V5" s="63" t="s">
        <v>86</v>
      </c>
      <c r="W5" s="16" t="s">
        <v>89</v>
      </c>
      <c r="X5" s="16" t="s">
        <v>90</v>
      </c>
      <c r="Y5" s="63" t="s">
        <v>86</v>
      </c>
    </row>
    <row r="6" spans="1:26" x14ac:dyDescent="0.25">
      <c r="A6" s="15" t="s">
        <v>91</v>
      </c>
      <c r="B6" s="64">
        <v>4388</v>
      </c>
      <c r="C6" s="65">
        <v>1524033</v>
      </c>
      <c r="D6" s="66">
        <v>0.03</v>
      </c>
      <c r="E6" s="67">
        <v>881617</v>
      </c>
      <c r="F6" s="64">
        <v>5452</v>
      </c>
      <c r="G6" s="65">
        <v>493728</v>
      </c>
      <c r="H6" s="66">
        <v>0.03</v>
      </c>
      <c r="I6" s="68" t="s">
        <v>92</v>
      </c>
      <c r="J6" s="69" t="s">
        <v>92</v>
      </c>
      <c r="K6" s="66" t="s">
        <v>93</v>
      </c>
      <c r="L6" s="305"/>
      <c r="M6" s="306"/>
      <c r="N6" s="307"/>
      <c r="O6" s="305"/>
      <c r="P6" s="308"/>
      <c r="Q6" s="307"/>
      <c r="R6" s="305"/>
      <c r="S6" s="66">
        <v>7.0000000000000007E-2</v>
      </c>
      <c r="T6" s="65">
        <v>0</v>
      </c>
      <c r="U6" s="65">
        <v>3036521</v>
      </c>
      <c r="V6" s="66">
        <v>0.08</v>
      </c>
      <c r="W6" s="65">
        <v>0</v>
      </c>
      <c r="X6" s="65">
        <v>2154904</v>
      </c>
      <c r="Y6" s="66">
        <v>0.08</v>
      </c>
      <c r="Z6" s="57"/>
    </row>
    <row r="7" spans="1:26" x14ac:dyDescent="0.25">
      <c r="A7" s="3" t="s">
        <v>94</v>
      </c>
      <c r="B7" s="70">
        <v>3448</v>
      </c>
      <c r="C7" s="71">
        <v>62064</v>
      </c>
      <c r="E7" s="72">
        <v>0</v>
      </c>
      <c r="F7" s="70">
        <v>3223</v>
      </c>
      <c r="G7" s="71">
        <v>58014</v>
      </c>
      <c r="H7" s="57"/>
      <c r="I7" s="73" t="s">
        <v>92</v>
      </c>
      <c r="J7" s="4" t="s">
        <v>92</v>
      </c>
      <c r="K7" s="57" t="s">
        <v>93</v>
      </c>
      <c r="L7" s="309"/>
      <c r="M7" s="306"/>
      <c r="N7" s="310"/>
      <c r="O7" s="309"/>
      <c r="P7" s="306"/>
      <c r="Q7" s="310"/>
      <c r="R7" s="309"/>
      <c r="S7" s="57"/>
      <c r="T7" s="71"/>
      <c r="U7" s="71">
        <v>134478</v>
      </c>
      <c r="V7" s="57"/>
      <c r="W7" s="71"/>
      <c r="X7" s="71">
        <v>134478</v>
      </c>
      <c r="Y7" s="57"/>
    </row>
    <row r="8" spans="1:26" x14ac:dyDescent="0.25">
      <c r="A8" s="3" t="s">
        <v>95</v>
      </c>
      <c r="B8" s="70">
        <v>940</v>
      </c>
      <c r="C8" s="71">
        <v>16927</v>
      </c>
      <c r="E8" s="72">
        <v>0</v>
      </c>
      <c r="F8" s="70">
        <v>819</v>
      </c>
      <c r="G8" s="71">
        <v>14742</v>
      </c>
      <c r="H8" s="57"/>
      <c r="I8" s="73" t="s">
        <v>92</v>
      </c>
      <c r="J8" s="4" t="s">
        <v>92</v>
      </c>
      <c r="K8" s="57" t="s">
        <v>93</v>
      </c>
      <c r="L8" s="309"/>
      <c r="M8" s="306"/>
      <c r="N8" s="310"/>
      <c r="O8" s="309"/>
      <c r="P8" s="306"/>
      <c r="Q8" s="310"/>
      <c r="R8" s="309"/>
      <c r="S8" s="57"/>
      <c r="T8" s="71"/>
      <c r="U8" s="71">
        <v>35006</v>
      </c>
      <c r="V8" s="57"/>
      <c r="W8" s="71"/>
      <c r="X8" s="71">
        <v>35006</v>
      </c>
      <c r="Y8" s="57"/>
    </row>
    <row r="9" spans="1:26" x14ac:dyDescent="0.25">
      <c r="A9" s="3" t="s">
        <v>96</v>
      </c>
      <c r="B9" s="74">
        <v>0</v>
      </c>
      <c r="C9" s="71">
        <v>1445042</v>
      </c>
      <c r="E9" s="72">
        <v>881617</v>
      </c>
      <c r="F9" s="70">
        <v>1410</v>
      </c>
      <c r="G9" s="71">
        <v>420972</v>
      </c>
      <c r="H9" s="57"/>
      <c r="I9" s="73" t="s">
        <v>92</v>
      </c>
      <c r="J9" s="4" t="s">
        <v>92</v>
      </c>
      <c r="K9" s="57" t="s">
        <v>93</v>
      </c>
      <c r="L9" s="309"/>
      <c r="M9" s="306"/>
      <c r="N9" s="310"/>
      <c r="O9" s="309"/>
      <c r="P9" s="306"/>
      <c r="Q9" s="310"/>
      <c r="R9" s="309"/>
      <c r="S9" s="57"/>
      <c r="T9" s="71"/>
      <c r="U9" s="71">
        <v>2867037</v>
      </c>
      <c r="V9" s="57"/>
      <c r="W9" s="71"/>
      <c r="X9" s="71">
        <v>1985421</v>
      </c>
      <c r="Y9" s="57"/>
    </row>
    <row r="10" spans="1:26" x14ac:dyDescent="0.25">
      <c r="A10" s="15" t="s">
        <v>97</v>
      </c>
      <c r="B10" s="64">
        <v>7663</v>
      </c>
      <c r="C10" s="65">
        <v>2661099</v>
      </c>
      <c r="D10" s="66">
        <v>0.03</v>
      </c>
      <c r="E10" s="67">
        <v>1539382</v>
      </c>
      <c r="F10" s="64">
        <v>7074</v>
      </c>
      <c r="G10" s="65">
        <v>640594</v>
      </c>
      <c r="H10" s="66">
        <v>0.03</v>
      </c>
      <c r="I10" s="68" t="s">
        <v>92</v>
      </c>
      <c r="J10" s="69" t="s">
        <v>92</v>
      </c>
      <c r="K10" s="66" t="s">
        <v>93</v>
      </c>
      <c r="L10" s="305"/>
      <c r="M10" s="306"/>
      <c r="N10" s="307"/>
      <c r="O10" s="305"/>
      <c r="P10" s="308"/>
      <c r="Q10" s="307"/>
      <c r="R10" s="305"/>
      <c r="S10" s="66">
        <v>0.11</v>
      </c>
      <c r="T10" s="65">
        <v>0</v>
      </c>
      <c r="U10" s="65">
        <v>4967632</v>
      </c>
      <c r="V10" s="66">
        <v>0.14000000000000001</v>
      </c>
      <c r="W10" s="65">
        <v>0</v>
      </c>
      <c r="X10" s="65">
        <v>3428250</v>
      </c>
      <c r="Y10" s="66">
        <v>0.13</v>
      </c>
      <c r="Z10" s="57"/>
    </row>
    <row r="11" spans="1:26" x14ac:dyDescent="0.25">
      <c r="A11" s="3" t="s">
        <v>94</v>
      </c>
      <c r="B11" s="70">
        <v>6766</v>
      </c>
      <c r="C11" s="71">
        <v>121788</v>
      </c>
      <c r="E11" s="72">
        <v>0</v>
      </c>
      <c r="F11" s="70">
        <v>4774</v>
      </c>
      <c r="G11" s="71">
        <v>85932</v>
      </c>
      <c r="H11" s="57"/>
      <c r="I11" s="73" t="s">
        <v>92</v>
      </c>
      <c r="J11" s="4" t="s">
        <v>92</v>
      </c>
      <c r="K11" s="57" t="s">
        <v>93</v>
      </c>
      <c r="L11" s="309"/>
      <c r="M11" s="306"/>
      <c r="N11" s="310"/>
      <c r="O11" s="309"/>
      <c r="P11" s="306"/>
      <c r="Q11" s="310"/>
      <c r="R11" s="309"/>
      <c r="S11" s="57"/>
      <c r="T11" s="71"/>
      <c r="U11" s="71">
        <v>246276</v>
      </c>
      <c r="V11" s="57"/>
      <c r="W11" s="71"/>
      <c r="X11" s="71">
        <v>246276</v>
      </c>
      <c r="Y11" s="57"/>
    </row>
    <row r="12" spans="1:26" x14ac:dyDescent="0.25">
      <c r="A12" s="3" t="s">
        <v>95</v>
      </c>
      <c r="B12" s="70">
        <v>897</v>
      </c>
      <c r="C12" s="71">
        <v>16137</v>
      </c>
      <c r="E12" s="72">
        <v>0</v>
      </c>
      <c r="F12" s="70">
        <v>523</v>
      </c>
      <c r="G12" s="71">
        <v>9414</v>
      </c>
      <c r="H12" s="57"/>
      <c r="I12" s="73" t="s">
        <v>92</v>
      </c>
      <c r="J12" s="4" t="s">
        <v>92</v>
      </c>
      <c r="K12" s="57" t="s">
        <v>93</v>
      </c>
      <c r="L12" s="309"/>
      <c r="M12" s="306"/>
      <c r="N12" s="310"/>
      <c r="O12" s="309"/>
      <c r="P12" s="306"/>
      <c r="Q12" s="310"/>
      <c r="R12" s="309"/>
      <c r="S12" s="57"/>
      <c r="T12" s="71"/>
      <c r="U12" s="71">
        <v>27962</v>
      </c>
      <c r="V12" s="57"/>
      <c r="W12" s="71"/>
      <c r="X12" s="71">
        <v>27962</v>
      </c>
      <c r="Y12" s="57"/>
    </row>
    <row r="13" spans="1:26" x14ac:dyDescent="0.25">
      <c r="A13" s="3" t="s">
        <v>98</v>
      </c>
      <c r="B13" s="74">
        <v>0</v>
      </c>
      <c r="C13" s="71">
        <v>2523173</v>
      </c>
      <c r="E13" s="72">
        <v>1539382</v>
      </c>
      <c r="F13" s="70">
        <v>1777</v>
      </c>
      <c r="G13" s="71">
        <v>545248</v>
      </c>
      <c r="H13" s="57"/>
      <c r="I13" s="73" t="s">
        <v>92</v>
      </c>
      <c r="J13" s="4" t="s">
        <v>92</v>
      </c>
      <c r="K13" s="57" t="s">
        <v>93</v>
      </c>
      <c r="L13" s="309"/>
      <c r="M13" s="306"/>
      <c r="N13" s="310"/>
      <c r="O13" s="309"/>
      <c r="P13" s="306"/>
      <c r="Q13" s="310"/>
      <c r="R13" s="309"/>
      <c r="S13" s="57"/>
      <c r="T13" s="71"/>
      <c r="U13" s="71">
        <v>4693394</v>
      </c>
      <c r="V13" s="57"/>
      <c r="W13" s="71"/>
      <c r="X13" s="71">
        <v>3154011</v>
      </c>
      <c r="Y13" s="57"/>
    </row>
    <row r="14" spans="1:26" x14ac:dyDescent="0.25">
      <c r="A14" s="15" t="s">
        <v>99</v>
      </c>
      <c r="B14" s="64">
        <v>2356</v>
      </c>
      <c r="C14" s="65">
        <v>818099</v>
      </c>
      <c r="D14" s="66">
        <v>0.03</v>
      </c>
      <c r="E14" s="67">
        <v>473250</v>
      </c>
      <c r="F14" s="64">
        <v>3664</v>
      </c>
      <c r="G14" s="65">
        <v>331772</v>
      </c>
      <c r="H14" s="66">
        <v>0.03</v>
      </c>
      <c r="I14" s="68" t="s">
        <v>92</v>
      </c>
      <c r="J14" s="69" t="s">
        <v>92</v>
      </c>
      <c r="K14" s="66" t="s">
        <v>93</v>
      </c>
      <c r="L14" s="305"/>
      <c r="M14" s="306"/>
      <c r="N14" s="307"/>
      <c r="O14" s="305"/>
      <c r="P14" s="308"/>
      <c r="Q14" s="307"/>
      <c r="R14" s="305"/>
      <c r="S14" s="66">
        <v>0.04</v>
      </c>
      <c r="T14" s="65">
        <v>0</v>
      </c>
      <c r="U14" s="65">
        <v>1651926</v>
      </c>
      <c r="V14" s="66">
        <v>0.05</v>
      </c>
      <c r="W14" s="65">
        <v>0</v>
      </c>
      <c r="X14" s="65">
        <v>1178676</v>
      </c>
      <c r="Y14" s="66">
        <v>0.04</v>
      </c>
      <c r="Z14" s="57"/>
    </row>
    <row r="15" spans="1:26" x14ac:dyDescent="0.25">
      <c r="A15" s="3" t="s">
        <v>94</v>
      </c>
      <c r="B15" s="70">
        <v>2171</v>
      </c>
      <c r="C15" s="71">
        <v>39078</v>
      </c>
      <c r="E15" s="72">
        <v>0</v>
      </c>
      <c r="F15" s="70">
        <v>950</v>
      </c>
      <c r="G15" s="71">
        <v>17100</v>
      </c>
      <c r="H15" s="57"/>
      <c r="I15" s="73" t="s">
        <v>92</v>
      </c>
      <c r="J15" s="4" t="s">
        <v>92</v>
      </c>
      <c r="K15" s="57" t="s">
        <v>93</v>
      </c>
      <c r="L15" s="309"/>
      <c r="M15" s="306"/>
      <c r="N15" s="310"/>
      <c r="O15" s="309"/>
      <c r="P15" s="306"/>
      <c r="Q15" s="310"/>
      <c r="R15" s="309"/>
      <c r="S15" s="57"/>
      <c r="T15" s="71"/>
      <c r="U15" s="71">
        <v>58806</v>
      </c>
      <c r="V15" s="57"/>
      <c r="W15" s="71"/>
      <c r="X15" s="71">
        <v>58806</v>
      </c>
      <c r="Y15" s="57"/>
    </row>
    <row r="16" spans="1:26" x14ac:dyDescent="0.25">
      <c r="A16" s="3" t="s">
        <v>95</v>
      </c>
      <c r="B16" s="70">
        <v>185</v>
      </c>
      <c r="C16" s="71">
        <v>3324</v>
      </c>
      <c r="E16" s="72">
        <v>0</v>
      </c>
      <c r="F16" s="70">
        <v>1793</v>
      </c>
      <c r="G16" s="71">
        <v>32274</v>
      </c>
      <c r="H16" s="57"/>
      <c r="I16" s="73" t="s">
        <v>92</v>
      </c>
      <c r="J16" s="4" t="s">
        <v>92</v>
      </c>
      <c r="K16" s="57" t="s">
        <v>93</v>
      </c>
      <c r="L16" s="309"/>
      <c r="M16" s="306"/>
      <c r="N16" s="310"/>
      <c r="O16" s="309"/>
      <c r="P16" s="306"/>
      <c r="Q16" s="310"/>
      <c r="R16" s="309"/>
      <c r="S16" s="57"/>
      <c r="T16" s="71"/>
      <c r="U16" s="71">
        <v>36709</v>
      </c>
      <c r="V16" s="57"/>
      <c r="W16" s="71"/>
      <c r="X16" s="71">
        <v>36709</v>
      </c>
      <c r="Y16" s="57"/>
    </row>
    <row r="17" spans="1:26" x14ac:dyDescent="0.25">
      <c r="A17" s="3" t="s">
        <v>100</v>
      </c>
      <c r="B17" s="74">
        <v>0</v>
      </c>
      <c r="C17" s="71">
        <v>775696</v>
      </c>
      <c r="E17" s="72">
        <v>473250</v>
      </c>
      <c r="F17" s="70">
        <v>921</v>
      </c>
      <c r="G17" s="71">
        <v>282398</v>
      </c>
      <c r="H17" s="57"/>
      <c r="I17" s="73" t="s">
        <v>92</v>
      </c>
      <c r="J17" s="4" t="s">
        <v>92</v>
      </c>
      <c r="K17" s="57" t="s">
        <v>93</v>
      </c>
      <c r="L17" s="309"/>
      <c r="M17" s="306"/>
      <c r="N17" s="310"/>
      <c r="O17" s="309"/>
      <c r="P17" s="306"/>
      <c r="Q17" s="310"/>
      <c r="R17" s="309"/>
      <c r="S17" s="57"/>
      <c r="T17" s="71"/>
      <c r="U17" s="71">
        <v>1556411</v>
      </c>
      <c r="V17" s="57"/>
      <c r="W17" s="71"/>
      <c r="X17" s="71">
        <v>1083161</v>
      </c>
      <c r="Y17" s="57"/>
    </row>
    <row r="18" spans="1:26" x14ac:dyDescent="0.25">
      <c r="A18" s="15" t="s">
        <v>101</v>
      </c>
      <c r="B18" s="64">
        <v>15726</v>
      </c>
      <c r="C18" s="65">
        <v>5461351</v>
      </c>
      <c r="D18" s="66">
        <v>0.03</v>
      </c>
      <c r="E18" s="67">
        <v>3159261</v>
      </c>
      <c r="F18" s="64">
        <v>22340</v>
      </c>
      <c r="G18" s="65">
        <v>2022969</v>
      </c>
      <c r="H18" s="66">
        <v>0.03</v>
      </c>
      <c r="I18" s="68" t="s">
        <v>92</v>
      </c>
      <c r="J18" s="69" t="s">
        <v>92</v>
      </c>
      <c r="K18" s="66" t="s">
        <v>93</v>
      </c>
      <c r="L18" s="305"/>
      <c r="M18" s="308"/>
      <c r="N18" s="307"/>
      <c r="O18" s="305"/>
      <c r="P18" s="308"/>
      <c r="Q18" s="307"/>
      <c r="R18" s="305"/>
      <c r="S18" s="66">
        <v>0.32</v>
      </c>
      <c r="T18" s="65">
        <v>0</v>
      </c>
      <c r="U18" s="65">
        <v>11264880</v>
      </c>
      <c r="V18" s="66">
        <v>0.31</v>
      </c>
      <c r="W18" s="65">
        <v>0</v>
      </c>
      <c r="X18" s="65">
        <v>8105619</v>
      </c>
      <c r="Y18" s="66">
        <v>0.31</v>
      </c>
      <c r="Z18" s="57"/>
    </row>
    <row r="19" spans="1:26" x14ac:dyDescent="0.25">
      <c r="A19" s="3" t="s">
        <v>94</v>
      </c>
      <c r="B19" s="70">
        <v>8189</v>
      </c>
      <c r="C19" s="71">
        <v>147402</v>
      </c>
      <c r="E19" s="72">
        <v>0</v>
      </c>
      <c r="F19" s="70">
        <v>5594</v>
      </c>
      <c r="G19" s="71">
        <v>100692</v>
      </c>
      <c r="H19" s="57"/>
      <c r="I19" s="73" t="s">
        <v>92</v>
      </c>
      <c r="J19" s="4" t="s">
        <v>92</v>
      </c>
      <c r="K19" s="57" t="s">
        <v>93</v>
      </c>
      <c r="L19" s="309"/>
      <c r="M19" s="306"/>
      <c r="N19" s="310"/>
      <c r="O19" s="309"/>
      <c r="P19" s="306"/>
      <c r="Q19" s="310"/>
      <c r="R19" s="309"/>
      <c r="S19" s="57"/>
      <c r="T19" s="71"/>
      <c r="U19" s="71">
        <v>343692</v>
      </c>
      <c r="V19" s="57"/>
      <c r="W19" s="71"/>
      <c r="X19" s="71">
        <v>343692</v>
      </c>
      <c r="Y19" s="57"/>
    </row>
    <row r="20" spans="1:26" x14ac:dyDescent="0.25">
      <c r="A20" s="3" t="s">
        <v>95</v>
      </c>
      <c r="B20" s="70">
        <v>7537</v>
      </c>
      <c r="C20" s="71">
        <v>135661</v>
      </c>
      <c r="E20" s="72">
        <v>0</v>
      </c>
      <c r="F20" s="70">
        <v>13145</v>
      </c>
      <c r="G20" s="71">
        <v>236610</v>
      </c>
      <c r="H20" s="57"/>
      <c r="I20" s="73" t="s">
        <v>92</v>
      </c>
      <c r="J20" s="4" t="s">
        <v>92</v>
      </c>
      <c r="K20" s="57" t="s">
        <v>93</v>
      </c>
      <c r="L20" s="309"/>
      <c r="M20" s="306"/>
      <c r="N20" s="310"/>
      <c r="O20" s="309"/>
      <c r="P20" s="306"/>
      <c r="Q20" s="310"/>
      <c r="R20" s="309"/>
      <c r="S20" s="57"/>
      <c r="T20" s="71"/>
      <c r="U20" s="71">
        <v>473953</v>
      </c>
      <c r="V20" s="57"/>
      <c r="W20" s="71"/>
      <c r="X20" s="71">
        <v>473953</v>
      </c>
      <c r="Y20" s="57"/>
    </row>
    <row r="21" spans="1:26" x14ac:dyDescent="0.25">
      <c r="A21" s="3" t="s">
        <v>102</v>
      </c>
      <c r="B21" s="74">
        <v>0</v>
      </c>
      <c r="C21" s="71">
        <v>5178288</v>
      </c>
      <c r="E21" s="72">
        <v>3159261</v>
      </c>
      <c r="F21" s="70">
        <v>3601</v>
      </c>
      <c r="G21" s="71">
        <v>1685667</v>
      </c>
      <c r="H21" s="57"/>
      <c r="I21" s="73" t="s">
        <v>92</v>
      </c>
      <c r="J21" s="4" t="s">
        <v>92</v>
      </c>
      <c r="K21" s="57" t="s">
        <v>93</v>
      </c>
      <c r="L21" s="309"/>
      <c r="M21" s="306"/>
      <c r="N21" s="310"/>
      <c r="O21" s="309"/>
      <c r="P21" s="306"/>
      <c r="Q21" s="310"/>
      <c r="R21" s="309"/>
      <c r="S21" s="57"/>
      <c r="T21" s="71"/>
      <c r="U21" s="71">
        <v>10447235</v>
      </c>
      <c r="V21" s="57"/>
      <c r="W21" s="71"/>
      <c r="X21" s="71">
        <v>7287974</v>
      </c>
      <c r="Y21" s="57"/>
    </row>
    <row r="22" spans="1:26" x14ac:dyDescent="0.25">
      <c r="A22" s="15" t="s">
        <v>103</v>
      </c>
      <c r="B22" s="64">
        <v>901</v>
      </c>
      <c r="C22" s="65">
        <v>313009</v>
      </c>
      <c r="D22" s="66">
        <v>0.03</v>
      </c>
      <c r="E22" s="67">
        <v>181068</v>
      </c>
      <c r="F22" s="64">
        <v>2945</v>
      </c>
      <c r="G22" s="65">
        <v>266667</v>
      </c>
      <c r="H22" s="66">
        <v>0.03</v>
      </c>
      <c r="I22" s="68" t="s">
        <v>92</v>
      </c>
      <c r="J22" s="69" t="s">
        <v>92</v>
      </c>
      <c r="K22" s="66" t="s">
        <v>93</v>
      </c>
      <c r="L22" s="305"/>
      <c r="M22" s="308"/>
      <c r="N22" s="307"/>
      <c r="O22" s="305"/>
      <c r="P22" s="308"/>
      <c r="Q22" s="307"/>
      <c r="R22" s="305"/>
      <c r="S22" s="66">
        <v>0.03</v>
      </c>
      <c r="T22" s="65">
        <v>0</v>
      </c>
      <c r="U22" s="65">
        <v>797465</v>
      </c>
      <c r="V22" s="66">
        <v>0.02</v>
      </c>
      <c r="W22" s="65">
        <v>0</v>
      </c>
      <c r="X22" s="65">
        <v>616397</v>
      </c>
      <c r="Y22" s="66">
        <v>0.02</v>
      </c>
      <c r="Z22" s="57"/>
    </row>
    <row r="23" spans="1:26" x14ac:dyDescent="0.25">
      <c r="A23" s="3" t="s">
        <v>94</v>
      </c>
      <c r="B23" s="70">
        <v>0</v>
      </c>
      <c r="C23" s="71">
        <v>0</v>
      </c>
      <c r="E23" s="72">
        <v>0</v>
      </c>
      <c r="F23" s="70">
        <v>1387</v>
      </c>
      <c r="G23" s="71">
        <v>24966</v>
      </c>
      <c r="H23" s="57"/>
      <c r="I23" s="73" t="s">
        <v>92</v>
      </c>
      <c r="J23" s="4" t="s">
        <v>92</v>
      </c>
      <c r="K23" s="57" t="s">
        <v>93</v>
      </c>
      <c r="L23" s="309"/>
      <c r="M23" s="306"/>
      <c r="N23" s="310"/>
      <c r="O23" s="309"/>
      <c r="P23" s="306"/>
      <c r="Q23" s="310"/>
      <c r="R23" s="309"/>
      <c r="S23" s="57"/>
      <c r="T23" s="71"/>
      <c r="U23" s="71">
        <v>28350</v>
      </c>
      <c r="V23" s="57"/>
      <c r="W23" s="71"/>
      <c r="X23" s="71">
        <v>28350</v>
      </c>
      <c r="Y23" s="57"/>
    </row>
    <row r="24" spans="1:26" x14ac:dyDescent="0.25">
      <c r="A24" s="3" t="s">
        <v>95</v>
      </c>
      <c r="B24" s="70">
        <v>901</v>
      </c>
      <c r="C24" s="71">
        <v>16223</v>
      </c>
      <c r="E24" s="72">
        <v>0</v>
      </c>
      <c r="F24" s="70">
        <v>874</v>
      </c>
      <c r="G24" s="71">
        <v>15732</v>
      </c>
      <c r="H24" s="57"/>
      <c r="I24" s="73" t="s">
        <v>92</v>
      </c>
      <c r="J24" s="4" t="s">
        <v>92</v>
      </c>
      <c r="K24" s="57" t="s">
        <v>93</v>
      </c>
      <c r="L24" s="309"/>
      <c r="M24" s="306"/>
      <c r="N24" s="310"/>
      <c r="O24" s="309"/>
      <c r="P24" s="306"/>
      <c r="Q24" s="310"/>
      <c r="R24" s="309"/>
      <c r="S24" s="57"/>
      <c r="T24" s="71"/>
      <c r="U24" s="71">
        <v>33628</v>
      </c>
      <c r="V24" s="57"/>
      <c r="W24" s="71"/>
      <c r="X24" s="71">
        <v>33628</v>
      </c>
      <c r="Y24" s="57"/>
    </row>
    <row r="25" spans="1:26" x14ac:dyDescent="0.25">
      <c r="A25" s="3" t="s">
        <v>104</v>
      </c>
      <c r="B25" s="74">
        <v>0</v>
      </c>
      <c r="C25" s="71">
        <v>296785</v>
      </c>
      <c r="E25" s="72">
        <v>181068</v>
      </c>
      <c r="F25" s="70">
        <v>684</v>
      </c>
      <c r="G25" s="71">
        <v>225969</v>
      </c>
      <c r="H25" s="57"/>
      <c r="I25" s="73" t="s">
        <v>92</v>
      </c>
      <c r="J25" s="4" t="s">
        <v>92</v>
      </c>
      <c r="K25" s="57" t="s">
        <v>93</v>
      </c>
      <c r="L25" s="309"/>
      <c r="M25" s="306"/>
      <c r="N25" s="310"/>
      <c r="O25" s="309"/>
      <c r="P25" s="306"/>
      <c r="Q25" s="310"/>
      <c r="R25" s="309"/>
      <c r="S25" s="57"/>
      <c r="T25" s="71"/>
      <c r="U25" s="71">
        <v>735487</v>
      </c>
      <c r="V25" s="57"/>
      <c r="W25" s="71"/>
      <c r="X25" s="71">
        <v>554419</v>
      </c>
      <c r="Y25" s="57"/>
    </row>
    <row r="26" spans="1:26" x14ac:dyDescent="0.25">
      <c r="A26" s="15" t="s">
        <v>105</v>
      </c>
      <c r="B26" s="64">
        <v>2752</v>
      </c>
      <c r="C26" s="65">
        <v>955850</v>
      </c>
      <c r="D26" s="66">
        <v>0.03</v>
      </c>
      <c r="E26" s="67">
        <v>552937</v>
      </c>
      <c r="F26" s="64">
        <v>4106</v>
      </c>
      <c r="G26" s="65">
        <v>371825</v>
      </c>
      <c r="H26" s="66">
        <v>0.03</v>
      </c>
      <c r="I26" s="68" t="s">
        <v>92</v>
      </c>
      <c r="J26" s="69" t="s">
        <v>92</v>
      </c>
      <c r="K26" s="66" t="s">
        <v>93</v>
      </c>
      <c r="L26" s="305"/>
      <c r="M26" s="308"/>
      <c r="N26" s="307"/>
      <c r="O26" s="305"/>
      <c r="P26" s="308"/>
      <c r="Q26" s="307"/>
      <c r="R26" s="305"/>
      <c r="S26" s="66">
        <v>0.05</v>
      </c>
      <c r="T26" s="65">
        <v>0</v>
      </c>
      <c r="U26" s="65">
        <v>1961098</v>
      </c>
      <c r="V26" s="66">
        <v>0.05</v>
      </c>
      <c r="W26" s="65">
        <v>0</v>
      </c>
      <c r="X26" s="65">
        <v>1408162</v>
      </c>
      <c r="Y26" s="66">
        <v>0.08</v>
      </c>
      <c r="Z26" s="57"/>
    </row>
    <row r="27" spans="1:26" x14ac:dyDescent="0.25">
      <c r="A27" s="3" t="s">
        <v>94</v>
      </c>
      <c r="B27" s="70">
        <v>1645</v>
      </c>
      <c r="C27" s="71">
        <v>29610</v>
      </c>
      <c r="E27" s="72">
        <v>0</v>
      </c>
      <c r="F27" s="70">
        <v>2108</v>
      </c>
      <c r="G27" s="71">
        <v>37944</v>
      </c>
      <c r="H27" s="57"/>
      <c r="I27" s="73" t="s">
        <v>92</v>
      </c>
      <c r="J27" s="4" t="s">
        <v>92</v>
      </c>
      <c r="K27" s="57" t="s">
        <v>93</v>
      </c>
      <c r="L27" s="309"/>
      <c r="M27" s="306"/>
      <c r="N27" s="310"/>
      <c r="O27" s="309"/>
      <c r="P27" s="306"/>
      <c r="Q27" s="310"/>
      <c r="R27" s="309"/>
      <c r="S27" s="57"/>
      <c r="T27" s="71"/>
      <c r="U27" s="71">
        <v>76500</v>
      </c>
      <c r="V27" s="57"/>
      <c r="W27" s="71"/>
      <c r="X27" s="71">
        <v>76500</v>
      </c>
      <c r="Y27" s="57"/>
    </row>
    <row r="28" spans="1:26" x14ac:dyDescent="0.25">
      <c r="A28" s="3" t="s">
        <v>95</v>
      </c>
      <c r="B28" s="70">
        <v>1107</v>
      </c>
      <c r="C28" s="71">
        <v>19932</v>
      </c>
      <c r="E28" s="72">
        <v>0</v>
      </c>
      <c r="F28" s="70">
        <v>1412</v>
      </c>
      <c r="G28" s="71">
        <v>25416</v>
      </c>
      <c r="H28" s="57"/>
      <c r="I28" s="73" t="s">
        <v>92</v>
      </c>
      <c r="J28" s="4" t="s">
        <v>92</v>
      </c>
      <c r="K28" s="57" t="s">
        <v>93</v>
      </c>
      <c r="L28" s="309"/>
      <c r="M28" s="306"/>
      <c r="N28" s="310"/>
      <c r="O28" s="309"/>
      <c r="P28" s="306"/>
      <c r="Q28" s="310"/>
      <c r="R28" s="309"/>
      <c r="S28" s="57"/>
      <c r="T28" s="71"/>
      <c r="U28" s="71">
        <v>50555</v>
      </c>
      <c r="V28" s="57"/>
      <c r="W28" s="71"/>
      <c r="X28" s="71">
        <v>50555</v>
      </c>
      <c r="Y28" s="57"/>
    </row>
    <row r="29" spans="1:26" x14ac:dyDescent="0.25">
      <c r="A29" s="3" t="s">
        <v>106</v>
      </c>
      <c r="B29" s="74">
        <v>0</v>
      </c>
      <c r="C29" s="71">
        <v>906308</v>
      </c>
      <c r="E29" s="72">
        <v>552937</v>
      </c>
      <c r="F29" s="70">
        <v>586</v>
      </c>
      <c r="G29" s="71">
        <v>308465</v>
      </c>
      <c r="H29" s="57"/>
      <c r="I29" s="73" t="s">
        <v>92</v>
      </c>
      <c r="J29" s="4" t="s">
        <v>92</v>
      </c>
      <c r="K29" s="57" t="s">
        <v>93</v>
      </c>
      <c r="L29" s="309"/>
      <c r="M29" s="306"/>
      <c r="N29" s="310"/>
      <c r="O29" s="309"/>
      <c r="P29" s="306"/>
      <c r="Q29" s="310"/>
      <c r="R29" s="309"/>
      <c r="S29" s="57"/>
      <c r="T29" s="71"/>
      <c r="U29" s="71">
        <v>1834044</v>
      </c>
      <c r="V29" s="57"/>
      <c r="W29" s="71"/>
      <c r="X29" s="71">
        <v>1281107</v>
      </c>
      <c r="Y29" s="57"/>
    </row>
    <row r="30" spans="1:26" x14ac:dyDescent="0.25">
      <c r="A30" s="15" t="s">
        <v>107</v>
      </c>
      <c r="B30" s="64">
        <v>0</v>
      </c>
      <c r="C30" s="65">
        <v>0</v>
      </c>
      <c r="D30" s="66">
        <v>0</v>
      </c>
      <c r="E30" s="67">
        <v>0</v>
      </c>
      <c r="F30" s="64">
        <v>3871</v>
      </c>
      <c r="G30" s="65">
        <v>350567</v>
      </c>
      <c r="H30" s="66">
        <v>0.03</v>
      </c>
      <c r="I30" s="68" t="s">
        <v>92</v>
      </c>
      <c r="J30" s="69" t="s">
        <v>92</v>
      </c>
      <c r="K30" s="66" t="s">
        <v>93</v>
      </c>
      <c r="L30" s="305"/>
      <c r="M30" s="308"/>
      <c r="N30" s="307"/>
      <c r="O30" s="305"/>
      <c r="P30" s="308"/>
      <c r="Q30" s="307"/>
      <c r="R30" s="305"/>
      <c r="S30" s="66">
        <v>0.03</v>
      </c>
      <c r="T30" s="65">
        <v>0</v>
      </c>
      <c r="U30" s="65">
        <v>406300</v>
      </c>
      <c r="V30" s="66">
        <v>0.01</v>
      </c>
      <c r="W30" s="65">
        <v>0</v>
      </c>
      <c r="X30" s="65">
        <v>406300</v>
      </c>
      <c r="Y30" s="66">
        <v>0.02</v>
      </c>
      <c r="Z30" s="57"/>
    </row>
    <row r="31" spans="1:26" x14ac:dyDescent="0.25">
      <c r="A31" s="3" t="s">
        <v>94</v>
      </c>
      <c r="B31" s="70">
        <v>0</v>
      </c>
      <c r="C31" s="71">
        <v>0</v>
      </c>
      <c r="E31" s="72">
        <v>0</v>
      </c>
      <c r="F31" s="70">
        <v>3</v>
      </c>
      <c r="G31" s="71">
        <v>54</v>
      </c>
      <c r="H31" s="57"/>
      <c r="I31" s="73" t="s">
        <v>92</v>
      </c>
      <c r="J31" s="4" t="s">
        <v>92</v>
      </c>
      <c r="K31" s="57" t="s">
        <v>93</v>
      </c>
      <c r="L31" s="309"/>
      <c r="M31" s="306"/>
      <c r="N31" s="310"/>
      <c r="O31" s="309"/>
      <c r="P31" s="306"/>
      <c r="Q31" s="310"/>
      <c r="R31" s="309"/>
      <c r="S31" s="57"/>
      <c r="T31" s="71"/>
      <c r="U31" s="71">
        <v>126</v>
      </c>
      <c r="V31" s="57"/>
      <c r="W31" s="71"/>
      <c r="X31" s="71">
        <v>126</v>
      </c>
      <c r="Y31" s="57"/>
    </row>
    <row r="32" spans="1:26" x14ac:dyDescent="0.25">
      <c r="A32" s="3" t="s">
        <v>95</v>
      </c>
      <c r="B32" s="70">
        <v>0</v>
      </c>
      <c r="C32" s="71">
        <v>0</v>
      </c>
      <c r="E32" s="72">
        <v>0</v>
      </c>
      <c r="F32" s="70">
        <v>2959</v>
      </c>
      <c r="G32" s="71">
        <v>53262</v>
      </c>
      <c r="H32" s="57"/>
      <c r="I32" s="73" t="s">
        <v>92</v>
      </c>
      <c r="J32" s="4" t="s">
        <v>92</v>
      </c>
      <c r="K32" s="57" t="s">
        <v>93</v>
      </c>
      <c r="L32" s="309"/>
      <c r="M32" s="306"/>
      <c r="N32" s="310"/>
      <c r="O32" s="309"/>
      <c r="P32" s="306"/>
      <c r="Q32" s="310"/>
      <c r="R32" s="309"/>
      <c r="S32" s="57"/>
      <c r="T32" s="71"/>
      <c r="U32" s="71">
        <v>62524</v>
      </c>
      <c r="V32" s="57"/>
      <c r="W32" s="71"/>
      <c r="X32" s="71">
        <v>62524</v>
      </c>
      <c r="Y32" s="57"/>
    </row>
    <row r="33" spans="1:26" x14ac:dyDescent="0.25">
      <c r="A33" s="3" t="s">
        <v>108</v>
      </c>
      <c r="B33" s="74">
        <v>0</v>
      </c>
      <c r="C33" s="71">
        <v>0</v>
      </c>
      <c r="E33" s="72">
        <v>0</v>
      </c>
      <c r="F33" s="70">
        <v>909</v>
      </c>
      <c r="G33" s="71">
        <v>297251</v>
      </c>
      <c r="H33" s="57"/>
      <c r="I33" s="73" t="s">
        <v>92</v>
      </c>
      <c r="J33" s="4" t="s">
        <v>92</v>
      </c>
      <c r="K33" s="57" t="s">
        <v>93</v>
      </c>
      <c r="L33" s="309"/>
      <c r="M33" s="306"/>
      <c r="N33" s="310"/>
      <c r="O33" s="309"/>
      <c r="P33" s="306"/>
      <c r="Q33" s="310"/>
      <c r="R33" s="309"/>
      <c r="S33" s="57"/>
      <c r="T33" s="71"/>
      <c r="U33" s="71">
        <v>343650</v>
      </c>
      <c r="V33" s="57"/>
      <c r="W33" s="71"/>
      <c r="X33" s="71">
        <v>343650</v>
      </c>
      <c r="Y33" s="57"/>
    </row>
    <row r="34" spans="1:26" x14ac:dyDescent="0.25">
      <c r="A34" s="15" t="s">
        <v>109</v>
      </c>
      <c r="B34" s="64">
        <v>0</v>
      </c>
      <c r="C34" s="65">
        <v>0</v>
      </c>
      <c r="D34" s="66">
        <v>0</v>
      </c>
      <c r="E34" s="67">
        <v>0</v>
      </c>
      <c r="F34" s="64">
        <v>4795</v>
      </c>
      <c r="G34" s="65">
        <v>434198</v>
      </c>
      <c r="H34" s="66">
        <v>0.03</v>
      </c>
      <c r="I34" s="68" t="s">
        <v>92</v>
      </c>
      <c r="J34" s="69" t="s">
        <v>92</v>
      </c>
      <c r="K34" s="66" t="s">
        <v>93</v>
      </c>
      <c r="L34" s="305"/>
      <c r="M34" s="308"/>
      <c r="N34" s="307"/>
      <c r="O34" s="305"/>
      <c r="P34" s="308"/>
      <c r="Q34" s="307"/>
      <c r="R34" s="305"/>
      <c r="S34" s="66">
        <v>0.03</v>
      </c>
      <c r="T34" s="65">
        <v>0</v>
      </c>
      <c r="U34" s="65">
        <v>462846</v>
      </c>
      <c r="V34" s="66">
        <v>0.01</v>
      </c>
      <c r="W34" s="65">
        <v>0</v>
      </c>
      <c r="X34" s="65">
        <v>462846</v>
      </c>
      <c r="Y34" s="66">
        <v>0.02</v>
      </c>
      <c r="Z34" s="57"/>
    </row>
    <row r="35" spans="1:26" x14ac:dyDescent="0.25">
      <c r="A35" s="3" t="s">
        <v>94</v>
      </c>
      <c r="B35" s="70">
        <v>0</v>
      </c>
      <c r="C35" s="71">
        <v>0</v>
      </c>
      <c r="E35" s="72">
        <v>0</v>
      </c>
      <c r="F35" s="70">
        <v>3686</v>
      </c>
      <c r="G35" s="71">
        <v>66348</v>
      </c>
      <c r="H35" s="57"/>
      <c r="I35" s="73" t="s">
        <v>92</v>
      </c>
      <c r="J35" s="4" t="s">
        <v>92</v>
      </c>
      <c r="K35" s="57" t="s">
        <v>93</v>
      </c>
      <c r="L35" s="309"/>
      <c r="M35" s="306"/>
      <c r="N35" s="310"/>
      <c r="O35" s="309"/>
      <c r="P35" s="306"/>
      <c r="Q35" s="310"/>
      <c r="R35" s="309"/>
      <c r="S35" s="57"/>
      <c r="T35" s="71"/>
      <c r="U35" s="71">
        <v>70254</v>
      </c>
      <c r="V35" s="57"/>
      <c r="W35" s="71"/>
      <c r="X35" s="71">
        <v>70254</v>
      </c>
      <c r="Y35" s="57"/>
    </row>
    <row r="36" spans="1:26" x14ac:dyDescent="0.25">
      <c r="A36" s="3" t="s">
        <v>95</v>
      </c>
      <c r="B36" s="70">
        <v>0</v>
      </c>
      <c r="C36" s="71">
        <v>0</v>
      </c>
      <c r="E36" s="72">
        <v>0</v>
      </c>
      <c r="F36" s="70">
        <v>0</v>
      </c>
      <c r="G36" s="71">
        <v>0</v>
      </c>
      <c r="H36" s="57"/>
      <c r="I36" s="73" t="s">
        <v>92</v>
      </c>
      <c r="J36" s="4" t="s">
        <v>92</v>
      </c>
      <c r="K36" s="57" t="s">
        <v>93</v>
      </c>
      <c r="L36" s="309"/>
      <c r="M36" s="306"/>
      <c r="N36" s="310"/>
      <c r="O36" s="309"/>
      <c r="P36" s="306"/>
      <c r="Q36" s="310"/>
      <c r="R36" s="309"/>
      <c r="S36" s="57"/>
      <c r="T36" s="71"/>
      <c r="U36" s="71">
        <v>13</v>
      </c>
      <c r="V36" s="57"/>
      <c r="W36" s="71"/>
      <c r="X36" s="71">
        <v>13</v>
      </c>
      <c r="Y36" s="57"/>
    </row>
    <row r="37" spans="1:26" x14ac:dyDescent="0.25">
      <c r="A37" s="3" t="s">
        <v>110</v>
      </c>
      <c r="B37" s="74">
        <v>0</v>
      </c>
      <c r="C37" s="71">
        <v>0</v>
      </c>
      <c r="E37" s="72">
        <v>0</v>
      </c>
      <c r="F37" s="70">
        <v>1109</v>
      </c>
      <c r="G37" s="71">
        <v>367850</v>
      </c>
      <c r="H37" s="57"/>
      <c r="I37" s="73" t="s">
        <v>92</v>
      </c>
      <c r="J37" s="4" t="s">
        <v>92</v>
      </c>
      <c r="K37" s="57" t="s">
        <v>93</v>
      </c>
      <c r="L37" s="309"/>
      <c r="M37" s="306"/>
      <c r="N37" s="310"/>
      <c r="O37" s="309"/>
      <c r="P37" s="306"/>
      <c r="Q37" s="310"/>
      <c r="R37" s="309"/>
      <c r="S37" s="57"/>
      <c r="T37" s="71"/>
      <c r="U37" s="71">
        <v>392579</v>
      </c>
      <c r="V37" s="57"/>
      <c r="W37" s="71"/>
      <c r="X37" s="71">
        <v>392579</v>
      </c>
      <c r="Y37" s="57"/>
    </row>
    <row r="38" spans="1:26" x14ac:dyDescent="0.25">
      <c r="A38" s="15" t="s">
        <v>111</v>
      </c>
      <c r="B38" s="64">
        <v>0</v>
      </c>
      <c r="C38" s="65">
        <v>0</v>
      </c>
      <c r="D38" s="66">
        <v>0</v>
      </c>
      <c r="E38" s="67">
        <v>0</v>
      </c>
      <c r="F38" s="64">
        <v>3326</v>
      </c>
      <c r="G38" s="65">
        <v>301204</v>
      </c>
      <c r="H38" s="66">
        <v>0.03</v>
      </c>
      <c r="I38" s="68" t="s">
        <v>92</v>
      </c>
      <c r="J38" s="69" t="s">
        <v>92</v>
      </c>
      <c r="K38" s="66" t="s">
        <v>93</v>
      </c>
      <c r="L38" s="305"/>
      <c r="M38" s="308"/>
      <c r="N38" s="307"/>
      <c r="O38" s="305"/>
      <c r="P38" s="308"/>
      <c r="Q38" s="307"/>
      <c r="R38" s="305"/>
      <c r="S38" s="66">
        <v>0.02</v>
      </c>
      <c r="T38" s="65">
        <v>0</v>
      </c>
      <c r="U38" s="65">
        <v>327578</v>
      </c>
      <c r="V38" s="66">
        <v>0.01</v>
      </c>
      <c r="W38" s="65">
        <v>0</v>
      </c>
      <c r="X38" s="65">
        <v>327578</v>
      </c>
      <c r="Y38" s="66">
        <v>0.01</v>
      </c>
      <c r="Z38" s="57"/>
    </row>
    <row r="39" spans="1:26" x14ac:dyDescent="0.25">
      <c r="A39" s="3" t="s">
        <v>94</v>
      </c>
      <c r="B39" s="70">
        <v>0</v>
      </c>
      <c r="C39" s="71">
        <v>0</v>
      </c>
      <c r="E39" s="72">
        <v>0</v>
      </c>
      <c r="F39" s="70">
        <v>0</v>
      </c>
      <c r="G39" s="71">
        <v>0</v>
      </c>
      <c r="H39" s="57"/>
      <c r="I39" s="73" t="s">
        <v>92</v>
      </c>
      <c r="J39" s="4" t="s">
        <v>92</v>
      </c>
      <c r="K39" s="57" t="s">
        <v>93</v>
      </c>
      <c r="L39" s="309"/>
      <c r="M39" s="306"/>
      <c r="N39" s="310"/>
      <c r="O39" s="309"/>
      <c r="P39" s="306"/>
      <c r="Q39" s="310"/>
      <c r="R39" s="309"/>
      <c r="S39" s="57"/>
      <c r="T39" s="71"/>
      <c r="U39" s="71">
        <v>162</v>
      </c>
      <c r="V39" s="57"/>
      <c r="W39" s="71"/>
      <c r="X39" s="71">
        <v>162</v>
      </c>
      <c r="Y39" s="57"/>
    </row>
    <row r="40" spans="1:26" x14ac:dyDescent="0.25">
      <c r="A40" s="3" t="s">
        <v>95</v>
      </c>
      <c r="B40" s="70">
        <v>0</v>
      </c>
      <c r="C40" s="71">
        <v>0</v>
      </c>
      <c r="E40" s="72">
        <v>0</v>
      </c>
      <c r="F40" s="70">
        <v>2790</v>
      </c>
      <c r="G40" s="71">
        <v>50220</v>
      </c>
      <c r="H40" s="57"/>
      <c r="I40" s="73" t="s">
        <v>92</v>
      </c>
      <c r="J40" s="4" t="s">
        <v>92</v>
      </c>
      <c r="K40" s="57" t="s">
        <v>93</v>
      </c>
      <c r="L40" s="309"/>
      <c r="M40" s="306"/>
      <c r="N40" s="310"/>
      <c r="O40" s="309"/>
      <c r="P40" s="306"/>
      <c r="Q40" s="310"/>
      <c r="R40" s="309"/>
      <c r="S40" s="57"/>
      <c r="T40" s="71"/>
      <c r="U40" s="71">
        <v>54030</v>
      </c>
      <c r="V40" s="57"/>
      <c r="W40" s="71"/>
      <c r="X40" s="71">
        <v>54030</v>
      </c>
      <c r="Y40" s="57"/>
    </row>
    <row r="41" spans="1:26" x14ac:dyDescent="0.25">
      <c r="A41" s="3" t="s">
        <v>112</v>
      </c>
      <c r="B41" s="74">
        <v>0</v>
      </c>
      <c r="C41" s="71">
        <v>0</v>
      </c>
      <c r="E41" s="72">
        <v>0</v>
      </c>
      <c r="F41" s="70">
        <v>536</v>
      </c>
      <c r="G41" s="71">
        <v>250984</v>
      </c>
      <c r="H41" s="57"/>
      <c r="I41" s="73" t="s">
        <v>92</v>
      </c>
      <c r="J41" s="4" t="s">
        <v>92</v>
      </c>
      <c r="K41" s="57" t="s">
        <v>93</v>
      </c>
      <c r="L41" s="309"/>
      <c r="M41" s="306"/>
      <c r="N41" s="310"/>
      <c r="O41" s="309"/>
      <c r="P41" s="306"/>
      <c r="Q41" s="310"/>
      <c r="R41" s="309"/>
      <c r="S41" s="57"/>
      <c r="T41" s="71"/>
      <c r="U41" s="71">
        <v>273386</v>
      </c>
      <c r="V41" s="57"/>
      <c r="W41" s="71"/>
      <c r="X41" s="71">
        <v>273386</v>
      </c>
      <c r="Y41" s="57"/>
    </row>
    <row r="42" spans="1:26" x14ac:dyDescent="0.25">
      <c r="A42" s="15" t="s">
        <v>113</v>
      </c>
      <c r="B42" s="64">
        <v>5973</v>
      </c>
      <c r="C42" s="65">
        <v>2074339</v>
      </c>
      <c r="D42" s="66">
        <v>0.03</v>
      </c>
      <c r="E42" s="67">
        <v>1199956</v>
      </c>
      <c r="F42" s="64">
        <v>8891</v>
      </c>
      <c r="G42" s="65">
        <v>805079</v>
      </c>
      <c r="H42" s="66">
        <v>0.03</v>
      </c>
      <c r="I42" s="68" t="s">
        <v>92</v>
      </c>
      <c r="J42" s="69" t="s">
        <v>92</v>
      </c>
      <c r="K42" s="66" t="s">
        <v>93</v>
      </c>
      <c r="L42" s="305"/>
      <c r="M42" s="308"/>
      <c r="N42" s="307"/>
      <c r="O42" s="305"/>
      <c r="P42" s="308"/>
      <c r="Q42" s="307"/>
      <c r="R42" s="305"/>
      <c r="S42" s="66">
        <v>0.1</v>
      </c>
      <c r="T42" s="65">
        <v>0</v>
      </c>
      <c r="U42" s="65">
        <v>4194962</v>
      </c>
      <c r="V42" s="66">
        <v>0.12</v>
      </c>
      <c r="W42" s="65">
        <v>0</v>
      </c>
      <c r="X42" s="65">
        <v>2995006</v>
      </c>
      <c r="Y42" s="66">
        <v>0.11</v>
      </c>
      <c r="Z42" s="57"/>
    </row>
    <row r="43" spans="1:26" x14ac:dyDescent="0.25">
      <c r="A43" s="3" t="s">
        <v>94</v>
      </c>
      <c r="B43" s="70">
        <v>157</v>
      </c>
      <c r="C43" s="71">
        <v>2826</v>
      </c>
      <c r="E43" s="72">
        <v>0</v>
      </c>
      <c r="F43" s="70">
        <v>14</v>
      </c>
      <c r="G43" s="71">
        <v>252</v>
      </c>
      <c r="H43" s="57"/>
      <c r="I43" s="73" t="s">
        <v>92</v>
      </c>
      <c r="J43" s="4" t="s">
        <v>92</v>
      </c>
      <c r="K43" s="57" t="s">
        <v>93</v>
      </c>
      <c r="L43" s="309"/>
      <c r="M43" s="306"/>
      <c r="N43" s="310"/>
      <c r="O43" s="309"/>
      <c r="P43" s="306"/>
      <c r="Q43" s="310"/>
      <c r="R43" s="309"/>
      <c r="S43" s="57"/>
      <c r="T43" s="71"/>
      <c r="U43" s="71">
        <v>3402</v>
      </c>
      <c r="V43" s="57"/>
      <c r="W43" s="71"/>
      <c r="X43" s="71">
        <v>3402</v>
      </c>
      <c r="Y43" s="57"/>
    </row>
    <row r="44" spans="1:26" x14ac:dyDescent="0.25">
      <c r="A44" s="3" t="s">
        <v>95</v>
      </c>
      <c r="B44" s="70">
        <v>5816</v>
      </c>
      <c r="C44" s="71">
        <v>104687</v>
      </c>
      <c r="E44" s="72">
        <v>0</v>
      </c>
      <c r="F44" s="70">
        <v>7351</v>
      </c>
      <c r="G44" s="71">
        <v>132318</v>
      </c>
      <c r="H44" s="57"/>
      <c r="I44" s="73" t="s">
        <v>92</v>
      </c>
      <c r="J44" s="4" t="s">
        <v>92</v>
      </c>
      <c r="K44" s="57" t="s">
        <v>93</v>
      </c>
      <c r="L44" s="309"/>
      <c r="M44" s="306"/>
      <c r="N44" s="310"/>
      <c r="O44" s="309"/>
      <c r="P44" s="306"/>
      <c r="Q44" s="310"/>
      <c r="R44" s="309"/>
      <c r="S44" s="57"/>
      <c r="T44" s="71"/>
      <c r="U44" s="71">
        <v>252286</v>
      </c>
      <c r="V44" s="57"/>
      <c r="W44" s="71"/>
      <c r="X44" s="71">
        <v>252286</v>
      </c>
      <c r="Y44" s="57"/>
    </row>
    <row r="45" spans="1:26" x14ac:dyDescent="0.25">
      <c r="A45" s="3" t="s">
        <v>114</v>
      </c>
      <c r="B45" s="74">
        <v>0</v>
      </c>
      <c r="C45" s="71">
        <v>1966826</v>
      </c>
      <c r="E45" s="72">
        <v>1199956</v>
      </c>
      <c r="F45" s="70">
        <v>1526</v>
      </c>
      <c r="G45" s="71">
        <v>672509</v>
      </c>
      <c r="H45" s="57"/>
      <c r="I45" s="73" t="s">
        <v>92</v>
      </c>
      <c r="J45" s="4" t="s">
        <v>92</v>
      </c>
      <c r="K45" s="57" t="s">
        <v>93</v>
      </c>
      <c r="L45" s="309"/>
      <c r="M45" s="306"/>
      <c r="N45" s="310"/>
      <c r="O45" s="309"/>
      <c r="P45" s="306"/>
      <c r="Q45" s="310"/>
      <c r="R45" s="309"/>
      <c r="S45" s="57"/>
      <c r="T45" s="71"/>
      <c r="U45" s="71">
        <v>3939274</v>
      </c>
      <c r="V45" s="57"/>
      <c r="W45" s="71"/>
      <c r="X45" s="71">
        <v>2739319</v>
      </c>
      <c r="Y45" s="57"/>
    </row>
    <row r="46" spans="1:26" x14ac:dyDescent="0.25">
      <c r="A46" s="15" t="s">
        <v>115</v>
      </c>
      <c r="B46" s="64">
        <v>0</v>
      </c>
      <c r="C46" s="65">
        <v>0</v>
      </c>
      <c r="D46" s="66">
        <v>0</v>
      </c>
      <c r="E46" s="67">
        <v>0</v>
      </c>
      <c r="F46" s="64">
        <v>4416</v>
      </c>
      <c r="G46" s="65">
        <v>399905</v>
      </c>
      <c r="H46" s="66">
        <v>0.03</v>
      </c>
      <c r="I46" s="68" t="s">
        <v>92</v>
      </c>
      <c r="J46" s="69" t="s">
        <v>92</v>
      </c>
      <c r="K46" s="66" t="s">
        <v>93</v>
      </c>
      <c r="L46" s="305"/>
      <c r="M46" s="308"/>
      <c r="N46" s="307"/>
      <c r="O46" s="305"/>
      <c r="P46" s="308"/>
      <c r="Q46" s="307"/>
      <c r="R46" s="305"/>
      <c r="S46" s="66">
        <v>0.03</v>
      </c>
      <c r="T46" s="65">
        <v>0</v>
      </c>
      <c r="U46" s="65">
        <v>443515</v>
      </c>
      <c r="V46" s="66">
        <v>0.01</v>
      </c>
      <c r="W46" s="65">
        <v>0</v>
      </c>
      <c r="X46" s="65">
        <v>443515</v>
      </c>
      <c r="Y46" s="66">
        <v>0.02</v>
      </c>
      <c r="Z46" s="57"/>
    </row>
    <row r="47" spans="1:26" x14ac:dyDescent="0.25">
      <c r="A47" s="3" t="s">
        <v>94</v>
      </c>
      <c r="B47" s="70">
        <v>0</v>
      </c>
      <c r="C47" s="71">
        <v>0</v>
      </c>
      <c r="E47" s="72">
        <v>0</v>
      </c>
      <c r="F47" s="70">
        <v>7</v>
      </c>
      <c r="G47" s="71">
        <v>126</v>
      </c>
      <c r="H47" s="57"/>
      <c r="I47" s="73" t="s">
        <v>92</v>
      </c>
      <c r="J47" s="4" t="s">
        <v>92</v>
      </c>
      <c r="K47" s="57" t="s">
        <v>93</v>
      </c>
      <c r="L47" s="309"/>
      <c r="M47" s="306"/>
      <c r="N47" s="310"/>
      <c r="O47" s="309"/>
      <c r="P47" s="306"/>
      <c r="Q47" s="310"/>
      <c r="R47" s="309"/>
      <c r="S47" s="57"/>
      <c r="T47" s="71"/>
      <c r="U47" s="71">
        <v>216</v>
      </c>
      <c r="V47" s="57"/>
      <c r="W47" s="71"/>
      <c r="X47" s="71">
        <v>216</v>
      </c>
      <c r="Y47" s="57"/>
    </row>
    <row r="48" spans="1:26" x14ac:dyDescent="0.25">
      <c r="A48" s="3" t="s">
        <v>95</v>
      </c>
      <c r="B48" s="70">
        <v>0</v>
      </c>
      <c r="C48" s="71">
        <v>0</v>
      </c>
      <c r="E48" s="72">
        <v>0</v>
      </c>
      <c r="F48" s="70">
        <v>3530</v>
      </c>
      <c r="G48" s="71">
        <v>63540</v>
      </c>
      <c r="H48" s="57"/>
      <c r="I48" s="73" t="s">
        <v>92</v>
      </c>
      <c r="J48" s="4" t="s">
        <v>92</v>
      </c>
      <c r="K48" s="57" t="s">
        <v>93</v>
      </c>
      <c r="L48" s="309"/>
      <c r="M48" s="306"/>
      <c r="N48" s="310"/>
      <c r="O48" s="309"/>
      <c r="P48" s="306"/>
      <c r="Q48" s="310"/>
      <c r="R48" s="309"/>
      <c r="S48" s="57"/>
      <c r="T48" s="71"/>
      <c r="U48" s="71">
        <v>69103</v>
      </c>
      <c r="V48" s="57"/>
      <c r="W48" s="71"/>
      <c r="X48" s="71">
        <v>69103</v>
      </c>
      <c r="Y48" s="57"/>
    </row>
    <row r="49" spans="1:26" x14ac:dyDescent="0.25">
      <c r="A49" s="3" t="s">
        <v>115</v>
      </c>
      <c r="B49" s="74">
        <v>0</v>
      </c>
      <c r="C49" s="71">
        <v>0</v>
      </c>
      <c r="E49" s="72">
        <v>0</v>
      </c>
      <c r="F49" s="70">
        <v>879</v>
      </c>
      <c r="G49" s="71">
        <v>336239</v>
      </c>
      <c r="H49" s="57"/>
      <c r="I49" s="73" t="s">
        <v>92</v>
      </c>
      <c r="J49" s="4" t="s">
        <v>92</v>
      </c>
      <c r="K49" s="57" t="s">
        <v>93</v>
      </c>
      <c r="L49" s="309"/>
      <c r="M49" s="306"/>
      <c r="N49" s="310"/>
      <c r="O49" s="309"/>
      <c r="P49" s="306"/>
      <c r="Q49" s="310"/>
      <c r="R49" s="309"/>
      <c r="S49" s="57"/>
      <c r="T49" s="71"/>
      <c r="U49" s="71">
        <v>374195</v>
      </c>
      <c r="V49" s="57"/>
      <c r="W49" s="71"/>
      <c r="X49" s="71">
        <v>374195</v>
      </c>
      <c r="Y49" s="57"/>
    </row>
    <row r="50" spans="1:26" x14ac:dyDescent="0.25">
      <c r="A50" s="15" t="s">
        <v>116</v>
      </c>
      <c r="B50" s="64">
        <v>3781</v>
      </c>
      <c r="C50" s="65">
        <v>1313024</v>
      </c>
      <c r="D50" s="66">
        <v>0.03</v>
      </c>
      <c r="E50" s="67">
        <v>759553</v>
      </c>
      <c r="F50" s="64">
        <v>8023</v>
      </c>
      <c r="G50" s="65">
        <v>726501</v>
      </c>
      <c r="H50" s="66">
        <v>0.03</v>
      </c>
      <c r="I50" s="68" t="s">
        <v>92</v>
      </c>
      <c r="J50" s="69" t="s">
        <v>92</v>
      </c>
      <c r="K50" s="66" t="s">
        <v>93</v>
      </c>
      <c r="L50" s="305"/>
      <c r="M50" s="308"/>
      <c r="N50" s="307"/>
      <c r="O50" s="305"/>
      <c r="P50" s="308"/>
      <c r="Q50" s="307"/>
      <c r="R50" s="305"/>
      <c r="S50" s="66">
        <v>0.08</v>
      </c>
      <c r="T50" s="65">
        <v>0</v>
      </c>
      <c r="U50" s="65">
        <v>2897116</v>
      </c>
      <c r="V50" s="66">
        <v>0.08</v>
      </c>
      <c r="W50" s="65">
        <v>0</v>
      </c>
      <c r="X50" s="65">
        <v>2137564</v>
      </c>
      <c r="Y50" s="66">
        <v>0.08</v>
      </c>
      <c r="Z50" s="57"/>
    </row>
    <row r="51" spans="1:26" x14ac:dyDescent="0.25">
      <c r="A51" s="3" t="s">
        <v>94</v>
      </c>
      <c r="B51" s="70">
        <v>57</v>
      </c>
      <c r="C51" s="71">
        <v>1026</v>
      </c>
      <c r="E51" s="72">
        <v>0</v>
      </c>
      <c r="F51" s="70">
        <v>1</v>
      </c>
      <c r="G51" s="71">
        <v>18</v>
      </c>
      <c r="H51" s="57"/>
      <c r="I51" s="73" t="s">
        <v>92</v>
      </c>
      <c r="J51" s="4" t="s">
        <v>92</v>
      </c>
      <c r="K51" s="57" t="s">
        <v>93</v>
      </c>
      <c r="L51" s="309"/>
      <c r="M51" s="306"/>
      <c r="N51" s="310"/>
      <c r="O51" s="309"/>
      <c r="P51" s="306"/>
      <c r="Q51" s="310"/>
      <c r="R51" s="309"/>
      <c r="S51" s="57"/>
      <c r="T51" s="71"/>
      <c r="U51" s="71">
        <v>1116</v>
      </c>
      <c r="V51" s="57"/>
      <c r="W51" s="71"/>
      <c r="X51" s="71">
        <v>1116</v>
      </c>
      <c r="Y51" s="57"/>
    </row>
    <row r="52" spans="1:26" x14ac:dyDescent="0.25">
      <c r="A52" s="3" t="s">
        <v>95</v>
      </c>
      <c r="B52" s="70">
        <v>3724</v>
      </c>
      <c r="C52" s="71">
        <v>67028</v>
      </c>
      <c r="E52" s="72">
        <v>0</v>
      </c>
      <c r="F52" s="70">
        <v>6675</v>
      </c>
      <c r="G52" s="71">
        <v>120150</v>
      </c>
      <c r="H52" s="57"/>
      <c r="I52" s="73" t="s">
        <v>92</v>
      </c>
      <c r="J52" s="4" t="s">
        <v>92</v>
      </c>
      <c r="K52" s="57" t="s">
        <v>93</v>
      </c>
      <c r="L52" s="309"/>
      <c r="M52" s="306"/>
      <c r="N52" s="310"/>
      <c r="O52" s="309"/>
      <c r="P52" s="306"/>
      <c r="Q52" s="310"/>
      <c r="R52" s="309"/>
      <c r="S52" s="57"/>
      <c r="T52" s="71"/>
      <c r="U52" s="71">
        <v>206256</v>
      </c>
      <c r="V52" s="57"/>
      <c r="W52" s="71"/>
      <c r="X52" s="71">
        <v>206256</v>
      </c>
      <c r="Y52" s="57"/>
    </row>
    <row r="53" spans="1:26" x14ac:dyDescent="0.25">
      <c r="A53" s="3" t="s">
        <v>117</v>
      </c>
      <c r="B53" s="74">
        <v>0</v>
      </c>
      <c r="C53" s="71">
        <v>1244969</v>
      </c>
      <c r="E53" s="72">
        <v>759553</v>
      </c>
      <c r="F53" s="70">
        <v>1347</v>
      </c>
      <c r="G53" s="71">
        <v>606333</v>
      </c>
      <c r="H53" s="57"/>
      <c r="I53" s="73" t="s">
        <v>92</v>
      </c>
      <c r="J53" s="4" t="s">
        <v>92</v>
      </c>
      <c r="K53" s="57" t="s">
        <v>93</v>
      </c>
      <c r="L53" s="309"/>
      <c r="M53" s="306"/>
      <c r="N53" s="310"/>
      <c r="O53" s="309"/>
      <c r="P53" s="306"/>
      <c r="Q53" s="310"/>
      <c r="R53" s="309"/>
      <c r="S53" s="57"/>
      <c r="T53" s="71"/>
      <c r="U53" s="71">
        <v>2689744</v>
      </c>
      <c r="V53" s="57"/>
      <c r="W53" s="71"/>
      <c r="X53" s="71">
        <v>1930191</v>
      </c>
      <c r="Y53" s="57"/>
    </row>
    <row r="54" spans="1:26" x14ac:dyDescent="0.25">
      <c r="A54" s="15" t="s">
        <v>118</v>
      </c>
      <c r="B54" s="64">
        <v>4381</v>
      </c>
      <c r="C54" s="65">
        <v>559769</v>
      </c>
      <c r="D54" s="66">
        <v>0.01</v>
      </c>
      <c r="E54" s="67">
        <v>0</v>
      </c>
      <c r="F54" s="64">
        <v>5896</v>
      </c>
      <c r="G54" s="65">
        <v>533922</v>
      </c>
      <c r="H54" s="66">
        <v>0.03</v>
      </c>
      <c r="I54" s="68" t="s">
        <v>92</v>
      </c>
      <c r="J54" s="69" t="s">
        <v>92</v>
      </c>
      <c r="K54" s="66" t="s">
        <v>93</v>
      </c>
      <c r="L54" s="305"/>
      <c r="M54" s="308"/>
      <c r="N54" s="307"/>
      <c r="O54" s="305"/>
      <c r="P54" s="308"/>
      <c r="Q54" s="307"/>
      <c r="R54" s="305"/>
      <c r="S54" s="66">
        <v>7.0000000000000007E-2</v>
      </c>
      <c r="T54" s="65">
        <v>-961810</v>
      </c>
      <c r="U54" s="65">
        <v>1128268</v>
      </c>
      <c r="V54" s="66">
        <v>0.03</v>
      </c>
      <c r="W54" s="65">
        <v>-961810</v>
      </c>
      <c r="X54" s="65">
        <v>1128268</v>
      </c>
      <c r="Y54" s="66">
        <v>0.01</v>
      </c>
      <c r="Z54" s="57"/>
    </row>
    <row r="55" spans="1:26" x14ac:dyDescent="0.25">
      <c r="A55" s="3" t="s">
        <v>94</v>
      </c>
      <c r="B55" s="70">
        <v>1918</v>
      </c>
      <c r="C55" s="71">
        <v>34524</v>
      </c>
      <c r="E55" s="72">
        <v>0</v>
      </c>
      <c r="F55" s="70">
        <v>2653</v>
      </c>
      <c r="G55" s="71">
        <v>47754</v>
      </c>
      <c r="H55" s="57"/>
      <c r="I55" s="73" t="s">
        <v>92</v>
      </c>
      <c r="J55" s="4" t="s">
        <v>92</v>
      </c>
      <c r="K55" s="57" t="s">
        <v>93</v>
      </c>
      <c r="L55" s="309"/>
      <c r="M55" s="306"/>
      <c r="N55" s="310"/>
      <c r="O55" s="309"/>
      <c r="P55" s="306"/>
      <c r="Q55" s="310"/>
      <c r="R55" s="309"/>
      <c r="S55" s="57"/>
      <c r="T55" s="71"/>
      <c r="U55" s="71">
        <v>83484</v>
      </c>
      <c r="V55" s="57"/>
      <c r="W55" s="71"/>
      <c r="X55" s="71">
        <v>83484</v>
      </c>
      <c r="Y55" s="57"/>
    </row>
    <row r="56" spans="1:26" x14ac:dyDescent="0.25">
      <c r="A56" s="3" t="s">
        <v>95</v>
      </c>
      <c r="B56" s="70">
        <v>2463</v>
      </c>
      <c r="C56" s="71">
        <v>44340</v>
      </c>
      <c r="E56" s="72">
        <v>0</v>
      </c>
      <c r="F56" s="70">
        <v>2417</v>
      </c>
      <c r="G56" s="71">
        <v>43506</v>
      </c>
      <c r="H56" s="57"/>
      <c r="I56" s="73" t="s">
        <v>92</v>
      </c>
      <c r="J56" s="4" t="s">
        <v>92</v>
      </c>
      <c r="K56" s="57" t="s">
        <v>93</v>
      </c>
      <c r="L56" s="309"/>
      <c r="M56" s="306"/>
      <c r="N56" s="310"/>
      <c r="O56" s="309"/>
      <c r="P56" s="306"/>
      <c r="Q56" s="310"/>
      <c r="R56" s="309"/>
      <c r="S56" s="57"/>
      <c r="T56" s="71"/>
      <c r="U56" s="71">
        <v>91660</v>
      </c>
      <c r="V56" s="57"/>
      <c r="W56" s="71"/>
      <c r="X56" s="71">
        <v>91660</v>
      </c>
      <c r="Y56" s="57"/>
    </row>
    <row r="57" spans="1:26" x14ac:dyDescent="0.25">
      <c r="A57" s="3" t="s">
        <v>119</v>
      </c>
      <c r="B57" s="74">
        <v>0</v>
      </c>
      <c r="C57" s="71">
        <v>480905</v>
      </c>
      <c r="E57" s="72">
        <v>0</v>
      </c>
      <c r="F57" s="70">
        <v>826</v>
      </c>
      <c r="G57" s="71">
        <v>442662</v>
      </c>
      <c r="H57" s="57"/>
      <c r="I57" s="73" t="s">
        <v>92</v>
      </c>
      <c r="J57" s="4" t="s">
        <v>92</v>
      </c>
      <c r="K57" s="57" t="s">
        <v>93</v>
      </c>
      <c r="L57" s="309"/>
      <c r="M57" s="306"/>
      <c r="N57" s="310"/>
      <c r="O57" s="309"/>
      <c r="P57" s="306"/>
      <c r="Q57" s="310"/>
      <c r="R57" s="309"/>
      <c r="S57" s="57"/>
      <c r="T57" s="71">
        <v>-961810</v>
      </c>
      <c r="U57" s="71">
        <v>953124</v>
      </c>
      <c r="V57" s="57"/>
      <c r="W57" s="71">
        <v>-961810</v>
      </c>
      <c r="X57" s="71">
        <v>953124</v>
      </c>
      <c r="Y57" s="57"/>
    </row>
    <row r="58" spans="1:26" x14ac:dyDescent="0.25">
      <c r="A58" s="15" t="s">
        <v>120</v>
      </c>
      <c r="B58" s="64">
        <v>0</v>
      </c>
      <c r="C58" s="65">
        <v>0</v>
      </c>
      <c r="D58" s="66">
        <v>0</v>
      </c>
      <c r="E58" s="67">
        <v>0</v>
      </c>
      <c r="F58" s="64">
        <v>0</v>
      </c>
      <c r="G58" s="65">
        <v>0</v>
      </c>
      <c r="H58" s="66">
        <v>0</v>
      </c>
      <c r="I58" s="68" t="s">
        <v>92</v>
      </c>
      <c r="J58" s="69" t="s">
        <v>92</v>
      </c>
      <c r="K58" s="66" t="s">
        <v>93</v>
      </c>
      <c r="L58" s="309"/>
      <c r="M58" s="308"/>
      <c r="N58" s="307"/>
      <c r="O58" s="305"/>
      <c r="P58" s="308"/>
      <c r="Q58" s="307"/>
      <c r="R58" s="305"/>
      <c r="S58" s="66">
        <v>0</v>
      </c>
      <c r="T58" s="65">
        <v>0</v>
      </c>
      <c r="U58" s="65">
        <v>0</v>
      </c>
      <c r="V58" s="66">
        <v>0</v>
      </c>
      <c r="W58" s="65">
        <v>0</v>
      </c>
      <c r="X58" s="65">
        <v>0</v>
      </c>
      <c r="Y58" s="66">
        <v>0</v>
      </c>
      <c r="Z58" s="57"/>
    </row>
    <row r="59" spans="1:26" x14ac:dyDescent="0.25">
      <c r="A59" s="3" t="s">
        <v>94</v>
      </c>
      <c r="B59" s="70">
        <v>0</v>
      </c>
      <c r="C59" s="71">
        <v>0</v>
      </c>
      <c r="E59" s="72">
        <v>0</v>
      </c>
      <c r="F59" s="70">
        <v>0</v>
      </c>
      <c r="G59" s="71">
        <v>0</v>
      </c>
      <c r="H59" s="57"/>
      <c r="I59" s="73" t="s">
        <v>92</v>
      </c>
      <c r="J59" s="4" t="s">
        <v>92</v>
      </c>
      <c r="K59" s="57" t="s">
        <v>93</v>
      </c>
      <c r="L59" s="309"/>
      <c r="M59" s="306"/>
      <c r="N59" s="310"/>
      <c r="O59" s="309"/>
      <c r="P59" s="306"/>
      <c r="Q59" s="310"/>
      <c r="R59" s="309"/>
      <c r="S59" s="57"/>
      <c r="T59" s="71"/>
      <c r="U59" s="71">
        <v>0</v>
      </c>
      <c r="V59" s="57"/>
      <c r="W59" s="71"/>
      <c r="X59" s="71">
        <v>0</v>
      </c>
      <c r="Y59" s="57"/>
    </row>
    <row r="60" spans="1:26" x14ac:dyDescent="0.25">
      <c r="A60" s="3" t="s">
        <v>95</v>
      </c>
      <c r="B60" s="70">
        <v>0</v>
      </c>
      <c r="C60" s="71">
        <v>0</v>
      </c>
      <c r="E60" s="72">
        <v>0</v>
      </c>
      <c r="F60" s="70">
        <v>0</v>
      </c>
      <c r="G60" s="71">
        <v>0</v>
      </c>
      <c r="H60" s="57"/>
      <c r="I60" s="73" t="s">
        <v>92</v>
      </c>
      <c r="J60" s="4" t="s">
        <v>92</v>
      </c>
      <c r="K60" s="57" t="s">
        <v>93</v>
      </c>
      <c r="L60" s="309"/>
      <c r="M60" s="306"/>
      <c r="N60" s="310"/>
      <c r="O60" s="309"/>
      <c r="P60" s="306"/>
      <c r="Q60" s="310"/>
      <c r="R60" s="309"/>
      <c r="S60" s="57"/>
      <c r="T60" s="71"/>
      <c r="U60" s="71">
        <v>0</v>
      </c>
      <c r="V60" s="57"/>
      <c r="W60" s="71"/>
      <c r="X60" s="71">
        <v>0</v>
      </c>
      <c r="Y60" s="57"/>
    </row>
    <row r="61" spans="1:26" x14ac:dyDescent="0.25">
      <c r="A61" s="3" t="s">
        <v>121</v>
      </c>
      <c r="B61" s="74">
        <v>0</v>
      </c>
      <c r="C61" s="71">
        <v>0</v>
      </c>
      <c r="E61" s="72">
        <v>0</v>
      </c>
      <c r="F61" s="70">
        <v>0</v>
      </c>
      <c r="G61" s="71">
        <v>0</v>
      </c>
      <c r="H61" s="57"/>
      <c r="I61" s="73" t="s">
        <v>92</v>
      </c>
      <c r="J61" s="4" t="s">
        <v>92</v>
      </c>
      <c r="K61" s="57" t="s">
        <v>93</v>
      </c>
      <c r="L61" s="309"/>
      <c r="M61" s="306"/>
      <c r="N61" s="310"/>
      <c r="O61" s="309"/>
      <c r="P61" s="306"/>
      <c r="Q61" s="310"/>
      <c r="R61" s="309"/>
      <c r="S61" s="57"/>
      <c r="T61" s="71"/>
      <c r="U61" s="71">
        <v>0</v>
      </c>
      <c r="V61" s="57"/>
      <c r="W61" s="71"/>
      <c r="X61" s="71">
        <v>0</v>
      </c>
      <c r="Y61" s="57"/>
    </row>
    <row r="62" spans="1:26" x14ac:dyDescent="0.25">
      <c r="A62" s="15" t="s">
        <v>122</v>
      </c>
      <c r="B62" s="64">
        <v>1629</v>
      </c>
      <c r="C62" s="65">
        <v>565729</v>
      </c>
      <c r="D62" s="66">
        <v>0.03</v>
      </c>
      <c r="E62" s="67">
        <v>327261</v>
      </c>
      <c r="F62" s="64">
        <v>1328</v>
      </c>
      <c r="G62" s="65">
        <v>120219</v>
      </c>
      <c r="H62" s="66">
        <v>0.03</v>
      </c>
      <c r="I62" s="68" t="s">
        <v>92</v>
      </c>
      <c r="J62" s="69" t="s">
        <v>92</v>
      </c>
      <c r="K62" s="66" t="s">
        <v>93</v>
      </c>
      <c r="L62" s="305"/>
      <c r="M62" s="308"/>
      <c r="N62" s="307"/>
      <c r="O62" s="305"/>
      <c r="P62" s="308"/>
      <c r="Q62" s="307"/>
      <c r="R62" s="305"/>
      <c r="S62" s="66">
        <v>0.02</v>
      </c>
      <c r="T62" s="65">
        <v>0</v>
      </c>
      <c r="U62" s="65">
        <v>1013533</v>
      </c>
      <c r="V62" s="66">
        <v>0.03</v>
      </c>
      <c r="W62" s="65">
        <v>0</v>
      </c>
      <c r="X62" s="65">
        <v>686272</v>
      </c>
      <c r="Y62" s="66">
        <v>0.03</v>
      </c>
      <c r="Z62" s="57"/>
    </row>
    <row r="63" spans="1:26" x14ac:dyDescent="0.25">
      <c r="A63" s="3" t="s">
        <v>94</v>
      </c>
      <c r="B63" s="70">
        <v>1614</v>
      </c>
      <c r="C63" s="71">
        <v>29052</v>
      </c>
      <c r="E63" s="72">
        <v>0</v>
      </c>
      <c r="F63" s="70">
        <v>1100</v>
      </c>
      <c r="G63" s="71">
        <v>19800</v>
      </c>
      <c r="H63" s="57"/>
      <c r="I63" s="73" t="s">
        <v>92</v>
      </c>
      <c r="J63" s="4" t="s">
        <v>92</v>
      </c>
      <c r="K63" s="57" t="s">
        <v>93</v>
      </c>
      <c r="L63" s="309"/>
      <c r="M63" s="306"/>
      <c r="N63" s="310"/>
      <c r="O63" s="309"/>
      <c r="P63" s="306"/>
      <c r="Q63" s="310"/>
      <c r="R63" s="309"/>
      <c r="S63" s="57"/>
      <c r="T63" s="71"/>
      <c r="U63" s="71">
        <v>49014</v>
      </c>
      <c r="V63" s="57"/>
      <c r="W63" s="71"/>
      <c r="X63" s="71">
        <v>49014</v>
      </c>
      <c r="Y63" s="57"/>
    </row>
    <row r="64" spans="1:26" x14ac:dyDescent="0.25">
      <c r="A64" s="3" t="s">
        <v>95</v>
      </c>
      <c r="B64" s="70">
        <v>15</v>
      </c>
      <c r="C64" s="71">
        <v>270</v>
      </c>
      <c r="E64" s="72">
        <v>0</v>
      </c>
      <c r="F64" s="70">
        <v>0</v>
      </c>
      <c r="G64" s="71">
        <v>0</v>
      </c>
      <c r="H64" s="57"/>
      <c r="I64" s="73" t="s">
        <v>92</v>
      </c>
      <c r="J64" s="4" t="s">
        <v>92</v>
      </c>
      <c r="K64" s="57" t="s">
        <v>93</v>
      </c>
      <c r="L64" s="309"/>
      <c r="M64" s="306"/>
      <c r="N64" s="310"/>
      <c r="O64" s="309"/>
      <c r="P64" s="306"/>
      <c r="Q64" s="310"/>
      <c r="R64" s="309"/>
      <c r="S64" s="57"/>
      <c r="T64" s="71"/>
      <c r="U64" s="71">
        <v>270</v>
      </c>
      <c r="V64" s="57"/>
      <c r="W64" s="71"/>
      <c r="X64" s="71">
        <v>270</v>
      </c>
      <c r="Y64" s="57"/>
    </row>
    <row r="65" spans="1:25" x14ac:dyDescent="0.25">
      <c r="A65" s="3" t="s">
        <v>123</v>
      </c>
      <c r="B65" s="74">
        <v>0</v>
      </c>
      <c r="C65" s="71">
        <v>536407</v>
      </c>
      <c r="E65" s="72">
        <v>327261</v>
      </c>
      <c r="F65" s="70">
        <v>228</v>
      </c>
      <c r="G65" s="71">
        <v>100419</v>
      </c>
      <c r="H65" s="57"/>
      <c r="I65" s="73" t="s">
        <v>92</v>
      </c>
      <c r="J65" s="4" t="s">
        <v>92</v>
      </c>
      <c r="K65" s="57" t="s">
        <v>93</v>
      </c>
      <c r="L65" s="309"/>
      <c r="M65" s="306"/>
      <c r="N65" s="310"/>
      <c r="O65" s="309"/>
      <c r="P65" s="306"/>
      <c r="Q65" s="310"/>
      <c r="R65" s="309"/>
      <c r="S65" s="57"/>
      <c r="T65" s="71"/>
      <c r="U65" s="71">
        <v>964249</v>
      </c>
      <c r="V65" s="57"/>
      <c r="W65" s="71"/>
      <c r="X65" s="71">
        <v>636988</v>
      </c>
      <c r="Y65" s="57"/>
    </row>
    <row r="66" spans="1:25" x14ac:dyDescent="0.25">
      <c r="A66" s="15" t="s">
        <v>124</v>
      </c>
      <c r="B66" s="64">
        <v>0</v>
      </c>
      <c r="C66" s="65">
        <v>961810</v>
      </c>
      <c r="D66" s="66">
        <v>0.02</v>
      </c>
      <c r="E66" s="67">
        <v>880197</v>
      </c>
      <c r="F66" s="64">
        <v>0</v>
      </c>
      <c r="G66" s="65">
        <v>0</v>
      </c>
      <c r="H66" s="66"/>
      <c r="I66" s="68" t="s">
        <v>92</v>
      </c>
      <c r="J66" s="69" t="s">
        <v>92</v>
      </c>
      <c r="K66" s="66" t="s">
        <v>93</v>
      </c>
      <c r="L66" s="305"/>
      <c r="M66" s="308"/>
      <c r="N66" s="307"/>
      <c r="O66" s="305"/>
      <c r="P66" s="308"/>
      <c r="Q66" s="307"/>
      <c r="R66" s="305"/>
      <c r="S66" s="66"/>
      <c r="T66" s="65">
        <v>961810</v>
      </c>
      <c r="U66" s="65">
        <v>1842008</v>
      </c>
      <c r="V66" s="66">
        <v>0.05</v>
      </c>
      <c r="W66" s="65">
        <v>961810</v>
      </c>
      <c r="X66" s="65">
        <v>961810</v>
      </c>
      <c r="Y66" s="66">
        <v>0.04</v>
      </c>
    </row>
    <row r="67" spans="1:25" ht="15.75" thickBot="1" x14ac:dyDescent="0.3">
      <c r="A67" s="23" t="s">
        <v>125</v>
      </c>
      <c r="B67" s="75">
        <v>49550</v>
      </c>
      <c r="C67" s="76">
        <v>17208111</v>
      </c>
      <c r="D67" s="77">
        <v>0.03</v>
      </c>
      <c r="E67" s="78">
        <v>9954481</v>
      </c>
      <c r="F67" s="75">
        <v>86129</v>
      </c>
      <c r="G67" s="76">
        <v>7799150</v>
      </c>
      <c r="H67" s="77">
        <v>0.03</v>
      </c>
      <c r="I67" s="75" t="s">
        <v>92</v>
      </c>
      <c r="J67" s="79" t="s">
        <v>92</v>
      </c>
      <c r="K67" s="77" t="s">
        <v>93</v>
      </c>
      <c r="L67" s="311"/>
      <c r="M67" s="312"/>
      <c r="N67" s="313"/>
      <c r="O67" s="311"/>
      <c r="P67" s="312"/>
      <c r="Q67" s="313"/>
      <c r="R67" s="311"/>
      <c r="S67" s="77">
        <v>1</v>
      </c>
      <c r="T67" s="76">
        <v>0</v>
      </c>
      <c r="U67" s="76">
        <v>36395647</v>
      </c>
      <c r="V67" s="77"/>
      <c r="W67" s="76">
        <v>0</v>
      </c>
      <c r="X67" s="76">
        <v>26441166</v>
      </c>
      <c r="Y67" s="77"/>
    </row>
    <row r="68" spans="1:25" ht="15.75" thickTop="1" x14ac:dyDescent="0.25"/>
    <row r="69" spans="1:25" x14ac:dyDescent="0.25">
      <c r="F69" s="37"/>
    </row>
    <row r="70" spans="1:25" x14ac:dyDescent="0.25">
      <c r="X70" s="4"/>
    </row>
    <row r="71" spans="1:25" x14ac:dyDescent="0.25">
      <c r="A71" t="s">
        <v>378</v>
      </c>
    </row>
  </sheetData>
  <mergeCells count="9">
    <mergeCell ref="R4:S4"/>
    <mergeCell ref="T4:V4"/>
    <mergeCell ref="W4:Y4"/>
    <mergeCell ref="A4:A5"/>
    <mergeCell ref="B4:E4"/>
    <mergeCell ref="F4:H4"/>
    <mergeCell ref="I4:K4"/>
    <mergeCell ref="L4:N4"/>
    <mergeCell ref="O4:Q4"/>
  </mergeCells>
  <pageMargins left="0.25" right="0.25" top="0.75" bottom="0.75" header="0.3" footer="0.3"/>
  <pageSetup scale="45" fitToWidth="2" orientation="landscape" r:id="rId1"/>
  <headerFooter>
    <oddFooter>&amp;LOneCare Vermont FY 2024 ACO Budget Submission&amp;R&amp;P of &amp;N</oddFooter>
    <firstFooter>&amp;LOneCare Vermont FY 2024 ACO Budget Submission&amp;R1 of 1</firstFooter>
  </headerFooter>
  <rowBreaks count="1" manualBreakCount="1">
    <brk id="75" max="16383" man="1"/>
  </rowBreaks>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93C11-FEEC-4AB3-BE29-E3A5AF4CD1D3}">
  <dimension ref="A1:H415"/>
  <sheetViews>
    <sheetView workbookViewId="0">
      <selection activeCell="G406" sqref="G406:G410"/>
    </sheetView>
  </sheetViews>
  <sheetFormatPr defaultRowHeight="15" x14ac:dyDescent="0.25"/>
  <cols>
    <col min="1" max="1" width="28.7109375" customWidth="1"/>
    <col min="2" max="2" width="11.7109375" bestFit="1" customWidth="1"/>
    <col min="3" max="3" width="11.42578125" bestFit="1" customWidth="1"/>
    <col min="4" max="6" width="11.7109375" bestFit="1" customWidth="1"/>
    <col min="7" max="8" width="10.7109375" bestFit="1" customWidth="1"/>
  </cols>
  <sheetData>
    <row r="1" spans="1:8" ht="16.5" x14ac:dyDescent="0.3">
      <c r="A1" s="20" t="s">
        <v>126</v>
      </c>
      <c r="B1" s="80"/>
      <c r="C1" s="81"/>
      <c r="D1" s="58"/>
      <c r="E1" s="82"/>
      <c r="F1" s="82"/>
      <c r="G1" s="82"/>
      <c r="H1" s="82"/>
    </row>
    <row r="2" spans="1:8" ht="16.5" x14ac:dyDescent="0.3">
      <c r="A2" s="20" t="s">
        <v>127</v>
      </c>
      <c r="B2" s="80"/>
      <c r="C2" s="81"/>
      <c r="D2" s="82"/>
      <c r="E2" s="82"/>
      <c r="F2" s="82"/>
      <c r="G2" s="82"/>
      <c r="H2" s="82"/>
    </row>
    <row r="3" spans="1:8" x14ac:dyDescent="0.25">
      <c r="B3" s="83"/>
      <c r="C3" s="84"/>
      <c r="D3" s="85"/>
      <c r="E3" s="85"/>
      <c r="F3" s="85"/>
      <c r="G3" s="85"/>
      <c r="H3" s="85"/>
    </row>
    <row r="4" spans="1:8" x14ac:dyDescent="0.25">
      <c r="A4" s="330" t="s">
        <v>128</v>
      </c>
      <c r="B4" s="331"/>
      <c r="C4" s="331"/>
      <c r="D4" s="331"/>
      <c r="E4" s="331"/>
      <c r="F4" s="331"/>
      <c r="G4" s="331"/>
      <c r="H4" s="332"/>
    </row>
    <row r="5" spans="1:8" ht="30" x14ac:dyDescent="0.25">
      <c r="A5" s="86" t="s">
        <v>129</v>
      </c>
      <c r="B5" s="87" t="s">
        <v>130</v>
      </c>
      <c r="C5" s="88" t="s">
        <v>131</v>
      </c>
      <c r="D5" s="89" t="s">
        <v>132</v>
      </c>
      <c r="E5" s="89" t="s">
        <v>133</v>
      </c>
      <c r="F5" s="89" t="s">
        <v>379</v>
      </c>
      <c r="G5" s="89" t="s">
        <v>135</v>
      </c>
      <c r="H5" s="89" t="s">
        <v>136</v>
      </c>
    </row>
    <row r="6" spans="1:8" x14ac:dyDescent="0.25">
      <c r="A6" s="90" t="s">
        <v>45</v>
      </c>
      <c r="B6" s="91">
        <v>13345337</v>
      </c>
      <c r="C6" s="91">
        <v>11285497</v>
      </c>
      <c r="D6" s="91">
        <v>16313470</v>
      </c>
      <c r="E6" s="91">
        <v>10001059</v>
      </c>
      <c r="F6" s="91">
        <v>9564328</v>
      </c>
      <c r="G6" s="91">
        <v>9724474</v>
      </c>
      <c r="H6" s="91">
        <v>9954481</v>
      </c>
    </row>
    <row r="7" spans="1:8" x14ac:dyDescent="0.25">
      <c r="A7" s="92" t="s">
        <v>91</v>
      </c>
      <c r="B7" s="93" t="s">
        <v>137</v>
      </c>
      <c r="C7" s="93">
        <v>-1416441</v>
      </c>
      <c r="D7" s="93">
        <v>746661</v>
      </c>
      <c r="E7" s="93">
        <v>110243</v>
      </c>
      <c r="F7" s="93">
        <v>50378</v>
      </c>
      <c r="G7" s="93">
        <v>15658</v>
      </c>
      <c r="H7" s="93">
        <v>0</v>
      </c>
    </row>
    <row r="8" spans="1:8" x14ac:dyDescent="0.25">
      <c r="A8" s="17" t="s">
        <v>94</v>
      </c>
      <c r="B8" s="94" t="s">
        <v>137</v>
      </c>
      <c r="C8" s="94" t="s">
        <v>137</v>
      </c>
      <c r="D8" s="94" t="s">
        <v>137</v>
      </c>
      <c r="E8" s="94">
        <v>65142</v>
      </c>
      <c r="F8" s="94">
        <v>37230</v>
      </c>
      <c r="G8" s="94">
        <v>11729</v>
      </c>
      <c r="H8" s="94">
        <v>0</v>
      </c>
    </row>
    <row r="9" spans="1:8" x14ac:dyDescent="0.25">
      <c r="A9" s="17" t="s">
        <v>95</v>
      </c>
      <c r="B9" s="94" t="s">
        <v>137</v>
      </c>
      <c r="C9" s="94" t="s">
        <v>137</v>
      </c>
      <c r="D9" s="94" t="s">
        <v>137</v>
      </c>
      <c r="E9" s="94">
        <v>36720</v>
      </c>
      <c r="F9" s="94">
        <v>13148</v>
      </c>
      <c r="G9" s="94">
        <v>3929</v>
      </c>
      <c r="H9" s="94">
        <v>0</v>
      </c>
    </row>
    <row r="10" spans="1:8" x14ac:dyDescent="0.25">
      <c r="A10" s="17" t="s">
        <v>96</v>
      </c>
      <c r="B10" s="94" t="s">
        <v>137</v>
      </c>
      <c r="C10" s="94">
        <v>-1416441</v>
      </c>
      <c r="D10" s="94">
        <v>746661</v>
      </c>
      <c r="E10" s="94">
        <v>8381</v>
      </c>
      <c r="F10" s="94">
        <v>0</v>
      </c>
      <c r="G10" s="94">
        <v>0</v>
      </c>
      <c r="H10" s="94">
        <v>0</v>
      </c>
    </row>
    <row r="11" spans="1:8" x14ac:dyDescent="0.25">
      <c r="A11" s="92" t="s">
        <v>97</v>
      </c>
      <c r="B11" s="93">
        <v>908045</v>
      </c>
      <c r="C11" s="93">
        <v>-3038424</v>
      </c>
      <c r="D11" s="93">
        <v>1123233</v>
      </c>
      <c r="E11" s="93">
        <v>174943</v>
      </c>
      <c r="F11" s="93">
        <v>78740</v>
      </c>
      <c r="G11" s="93">
        <v>24786</v>
      </c>
      <c r="H11" s="93">
        <v>0</v>
      </c>
    </row>
    <row r="12" spans="1:8" x14ac:dyDescent="0.25">
      <c r="A12" s="17" t="s">
        <v>94</v>
      </c>
      <c r="B12" s="94" t="s">
        <v>137</v>
      </c>
      <c r="C12" s="94" t="s">
        <v>137</v>
      </c>
      <c r="D12" s="94" t="s">
        <v>137</v>
      </c>
      <c r="E12" s="94">
        <v>129204</v>
      </c>
      <c r="F12" s="94">
        <v>69530</v>
      </c>
      <c r="G12" s="94">
        <v>21805</v>
      </c>
      <c r="H12" s="94">
        <v>0</v>
      </c>
    </row>
    <row r="13" spans="1:8" x14ac:dyDescent="0.25">
      <c r="A13" s="17" t="s">
        <v>95</v>
      </c>
      <c r="B13" s="94" t="s">
        <v>137</v>
      </c>
      <c r="C13" s="94" t="s">
        <v>137</v>
      </c>
      <c r="D13" s="94" t="s">
        <v>137</v>
      </c>
      <c r="E13" s="94">
        <v>17658</v>
      </c>
      <c r="F13" s="94">
        <v>9209</v>
      </c>
      <c r="G13" s="94">
        <v>2981</v>
      </c>
      <c r="H13" s="94">
        <v>0</v>
      </c>
    </row>
    <row r="14" spans="1:8" x14ac:dyDescent="0.25">
      <c r="A14" s="17" t="s">
        <v>98</v>
      </c>
      <c r="B14" s="94">
        <v>908045</v>
      </c>
      <c r="C14" s="94">
        <v>-3038424</v>
      </c>
      <c r="D14" s="94">
        <v>1123233</v>
      </c>
      <c r="E14" s="94">
        <v>28081</v>
      </c>
      <c r="F14" s="94">
        <v>0</v>
      </c>
      <c r="G14" s="94">
        <v>0</v>
      </c>
      <c r="H14" s="94">
        <v>0</v>
      </c>
    </row>
    <row r="15" spans="1:8" x14ac:dyDescent="0.25">
      <c r="A15" s="92" t="s">
        <v>99</v>
      </c>
      <c r="B15" s="93">
        <v>182342</v>
      </c>
      <c r="C15" s="93">
        <v>547880</v>
      </c>
      <c r="D15" s="93">
        <v>480892</v>
      </c>
      <c r="E15" s="93">
        <v>93132</v>
      </c>
      <c r="F15" s="93">
        <v>28157</v>
      </c>
      <c r="G15" s="93">
        <v>10579</v>
      </c>
      <c r="H15" s="93">
        <v>0</v>
      </c>
    </row>
    <row r="16" spans="1:8" x14ac:dyDescent="0.25">
      <c r="A16" s="17" t="s">
        <v>94</v>
      </c>
      <c r="B16" s="94" t="s">
        <v>137</v>
      </c>
      <c r="C16" s="94" t="s">
        <v>137</v>
      </c>
      <c r="D16" s="94" t="s">
        <v>137</v>
      </c>
      <c r="E16" s="94">
        <v>51300</v>
      </c>
      <c r="F16" s="94">
        <v>25322</v>
      </c>
      <c r="G16" s="94">
        <v>9489</v>
      </c>
      <c r="H16" s="94">
        <v>0</v>
      </c>
    </row>
    <row r="17" spans="1:8" x14ac:dyDescent="0.25">
      <c r="A17" s="17" t="s">
        <v>95</v>
      </c>
      <c r="B17" s="94" t="s">
        <v>137</v>
      </c>
      <c r="C17" s="94" t="s">
        <v>137</v>
      </c>
      <c r="D17" s="94" t="s">
        <v>137</v>
      </c>
      <c r="E17" s="94">
        <v>5526</v>
      </c>
      <c r="F17" s="94">
        <v>2835</v>
      </c>
      <c r="G17" s="94">
        <v>1091</v>
      </c>
      <c r="H17" s="94">
        <v>0</v>
      </c>
    </row>
    <row r="18" spans="1:8" x14ac:dyDescent="0.25">
      <c r="A18" s="17" t="s">
        <v>100</v>
      </c>
      <c r="B18" s="94">
        <v>182342</v>
      </c>
      <c r="C18" s="94">
        <v>547880</v>
      </c>
      <c r="D18" s="94">
        <v>480892</v>
      </c>
      <c r="E18" s="94">
        <v>36306</v>
      </c>
      <c r="F18" s="94">
        <v>0</v>
      </c>
      <c r="G18" s="94">
        <v>0</v>
      </c>
      <c r="H18" s="94">
        <v>0</v>
      </c>
    </row>
    <row r="19" spans="1:8" x14ac:dyDescent="0.25">
      <c r="A19" s="92" t="s">
        <v>101</v>
      </c>
      <c r="B19" s="93">
        <v>2525225</v>
      </c>
      <c r="C19" s="93">
        <v>4287739</v>
      </c>
      <c r="D19" s="93">
        <v>3641345</v>
      </c>
      <c r="E19" s="93">
        <v>369933</v>
      </c>
      <c r="F19" s="93">
        <v>155784</v>
      </c>
      <c r="G19" s="93">
        <v>52322</v>
      </c>
      <c r="H19" s="93">
        <v>0</v>
      </c>
    </row>
    <row r="20" spans="1:8" x14ac:dyDescent="0.25">
      <c r="A20" s="17" t="s">
        <v>94</v>
      </c>
      <c r="B20" s="94" t="s">
        <v>137</v>
      </c>
      <c r="C20" s="94" t="s">
        <v>137</v>
      </c>
      <c r="D20" s="94" t="s">
        <v>137</v>
      </c>
      <c r="E20" s="94">
        <v>208044</v>
      </c>
      <c r="F20" s="94">
        <v>89563</v>
      </c>
      <c r="G20" s="94">
        <v>26445</v>
      </c>
      <c r="H20" s="94">
        <v>0</v>
      </c>
    </row>
    <row r="21" spans="1:8" x14ac:dyDescent="0.25">
      <c r="A21" s="17" t="s">
        <v>95</v>
      </c>
      <c r="B21" s="94" t="s">
        <v>137</v>
      </c>
      <c r="C21" s="94" t="s">
        <v>137</v>
      </c>
      <c r="D21" s="94" t="s">
        <v>137</v>
      </c>
      <c r="E21" s="94">
        <v>157752</v>
      </c>
      <c r="F21" s="94">
        <v>66221</v>
      </c>
      <c r="G21" s="94">
        <v>25877</v>
      </c>
      <c r="H21" s="94">
        <v>0</v>
      </c>
    </row>
    <row r="22" spans="1:8" x14ac:dyDescent="0.25">
      <c r="A22" s="17" t="s">
        <v>102</v>
      </c>
      <c r="B22" s="94">
        <v>2525225</v>
      </c>
      <c r="C22" s="94">
        <v>4287739</v>
      </c>
      <c r="D22" s="94">
        <v>3641345</v>
      </c>
      <c r="E22" s="94">
        <v>4137</v>
      </c>
      <c r="F22" s="94">
        <v>0</v>
      </c>
      <c r="G22" s="94">
        <v>0</v>
      </c>
      <c r="H22" s="94">
        <v>0</v>
      </c>
    </row>
    <row r="23" spans="1:8" x14ac:dyDescent="0.25">
      <c r="A23" s="92" t="s">
        <v>103</v>
      </c>
      <c r="B23" s="93" t="s">
        <v>137</v>
      </c>
      <c r="C23" s="93" t="s">
        <v>137</v>
      </c>
      <c r="D23" s="93">
        <v>165263</v>
      </c>
      <c r="E23" s="93">
        <v>37857</v>
      </c>
      <c r="F23" s="93">
        <v>7935</v>
      </c>
      <c r="G23" s="93">
        <v>5938</v>
      </c>
      <c r="H23" s="93">
        <v>0</v>
      </c>
    </row>
    <row r="24" spans="1:8" x14ac:dyDescent="0.25">
      <c r="A24" s="17" t="s">
        <v>94</v>
      </c>
      <c r="B24" s="94" t="s">
        <v>137</v>
      </c>
      <c r="C24" s="94" t="s">
        <v>137</v>
      </c>
      <c r="D24" s="94" t="s">
        <v>137</v>
      </c>
      <c r="E24" s="94">
        <v>0</v>
      </c>
      <c r="F24" s="94">
        <v>0</v>
      </c>
      <c r="G24" s="94">
        <v>0</v>
      </c>
      <c r="H24" s="94">
        <v>0</v>
      </c>
    </row>
    <row r="25" spans="1:8" x14ac:dyDescent="0.25">
      <c r="A25" s="17" t="s">
        <v>95</v>
      </c>
      <c r="B25" s="94" t="s">
        <v>137</v>
      </c>
      <c r="C25" s="94" t="s">
        <v>137</v>
      </c>
      <c r="D25" s="94" t="s">
        <v>137</v>
      </c>
      <c r="E25" s="94">
        <v>20016</v>
      </c>
      <c r="F25" s="94">
        <v>7935</v>
      </c>
      <c r="G25" s="94">
        <v>5938</v>
      </c>
      <c r="H25" s="94">
        <v>0</v>
      </c>
    </row>
    <row r="26" spans="1:8" x14ac:dyDescent="0.25">
      <c r="A26" s="17" t="s">
        <v>104</v>
      </c>
      <c r="B26" s="94" t="s">
        <v>137</v>
      </c>
      <c r="C26" s="94" t="s">
        <v>137</v>
      </c>
      <c r="D26" s="94">
        <v>165263</v>
      </c>
      <c r="E26" s="94">
        <v>17841</v>
      </c>
      <c r="F26" s="94">
        <v>0</v>
      </c>
      <c r="G26" s="94">
        <v>0</v>
      </c>
      <c r="H26" s="94">
        <v>0</v>
      </c>
    </row>
    <row r="27" spans="1:8" x14ac:dyDescent="0.25">
      <c r="A27" s="92" t="s">
        <v>105</v>
      </c>
      <c r="B27" s="93">
        <v>613898</v>
      </c>
      <c r="C27" s="93">
        <v>1415989</v>
      </c>
      <c r="D27" s="93">
        <v>663398</v>
      </c>
      <c r="E27" s="93">
        <v>82248</v>
      </c>
      <c r="F27" s="93">
        <v>27807</v>
      </c>
      <c r="G27" s="93">
        <v>13346</v>
      </c>
      <c r="H27" s="93">
        <v>0</v>
      </c>
    </row>
    <row r="28" spans="1:8" x14ac:dyDescent="0.25">
      <c r="A28" s="17" t="s">
        <v>94</v>
      </c>
      <c r="B28" s="94" t="s">
        <v>137</v>
      </c>
      <c r="C28" s="94" t="s">
        <v>137</v>
      </c>
      <c r="D28" s="94" t="s">
        <v>137</v>
      </c>
      <c r="E28" s="94">
        <v>33354</v>
      </c>
      <c r="F28" s="94">
        <v>16360</v>
      </c>
      <c r="G28" s="94">
        <v>7437</v>
      </c>
      <c r="H28" s="94">
        <v>0</v>
      </c>
    </row>
    <row r="29" spans="1:8" x14ac:dyDescent="0.25">
      <c r="A29" s="17" t="s">
        <v>95</v>
      </c>
      <c r="B29" s="94" t="s">
        <v>137</v>
      </c>
      <c r="C29" s="94" t="s">
        <v>137</v>
      </c>
      <c r="D29" s="94" t="s">
        <v>137</v>
      </c>
      <c r="E29" s="94">
        <v>28638</v>
      </c>
      <c r="F29" s="94">
        <v>11447</v>
      </c>
      <c r="G29" s="94">
        <v>5909</v>
      </c>
      <c r="H29" s="94">
        <v>0</v>
      </c>
    </row>
    <row r="30" spans="1:8" x14ac:dyDescent="0.25">
      <c r="A30" s="17" t="s">
        <v>106</v>
      </c>
      <c r="B30" s="94">
        <v>613898</v>
      </c>
      <c r="C30" s="94">
        <v>1415989</v>
      </c>
      <c r="D30" s="94">
        <v>663398</v>
      </c>
      <c r="E30" s="94">
        <v>20256</v>
      </c>
      <c r="F30" s="94">
        <v>0</v>
      </c>
      <c r="G30" s="94">
        <v>0</v>
      </c>
      <c r="H30" s="94">
        <v>0</v>
      </c>
    </row>
    <row r="31" spans="1:8" x14ac:dyDescent="0.25">
      <c r="A31" s="92" t="s">
        <v>107</v>
      </c>
      <c r="B31" s="93" t="s">
        <v>137</v>
      </c>
      <c r="C31" s="93" t="s">
        <v>137</v>
      </c>
      <c r="D31" s="93" t="s">
        <v>137</v>
      </c>
      <c r="E31" s="93" t="s">
        <v>137</v>
      </c>
      <c r="F31" s="93" t="s">
        <v>137</v>
      </c>
      <c r="G31" s="93" t="s">
        <v>137</v>
      </c>
      <c r="H31" s="93" t="s">
        <v>137</v>
      </c>
    </row>
    <row r="32" spans="1:8" x14ac:dyDescent="0.25">
      <c r="A32" s="17" t="s">
        <v>94</v>
      </c>
      <c r="B32" s="94" t="s">
        <v>137</v>
      </c>
      <c r="C32" s="94" t="s">
        <v>137</v>
      </c>
      <c r="D32" s="94" t="s">
        <v>137</v>
      </c>
      <c r="E32" s="94" t="s">
        <v>137</v>
      </c>
      <c r="F32" s="94" t="s">
        <v>137</v>
      </c>
      <c r="G32" s="94" t="s">
        <v>137</v>
      </c>
      <c r="H32" s="94" t="s">
        <v>137</v>
      </c>
    </row>
    <row r="33" spans="1:8" x14ac:dyDescent="0.25">
      <c r="A33" s="17" t="s">
        <v>95</v>
      </c>
      <c r="B33" s="94" t="s">
        <v>137</v>
      </c>
      <c r="C33" s="94" t="s">
        <v>137</v>
      </c>
      <c r="D33" s="94" t="s">
        <v>137</v>
      </c>
      <c r="E33" s="94" t="s">
        <v>137</v>
      </c>
      <c r="F33" s="94" t="s">
        <v>137</v>
      </c>
      <c r="G33" s="94" t="s">
        <v>137</v>
      </c>
      <c r="H33" s="94" t="s">
        <v>137</v>
      </c>
    </row>
    <row r="34" spans="1:8" x14ac:dyDescent="0.25">
      <c r="A34" s="17" t="s">
        <v>108</v>
      </c>
      <c r="B34" s="94" t="s">
        <v>137</v>
      </c>
      <c r="C34" s="94" t="s">
        <v>137</v>
      </c>
      <c r="D34" s="94" t="s">
        <v>137</v>
      </c>
      <c r="E34" s="94" t="s">
        <v>137</v>
      </c>
      <c r="F34" s="94" t="s">
        <v>137</v>
      </c>
      <c r="G34" s="94" t="s">
        <v>137</v>
      </c>
      <c r="H34" s="94" t="s">
        <v>137</v>
      </c>
    </row>
    <row r="35" spans="1:8" x14ac:dyDescent="0.25">
      <c r="A35" s="92" t="s">
        <v>109</v>
      </c>
      <c r="B35" s="93" t="s">
        <v>137</v>
      </c>
      <c r="C35" s="93" t="s">
        <v>137</v>
      </c>
      <c r="D35" s="93" t="s">
        <v>137</v>
      </c>
      <c r="E35" s="93" t="s">
        <v>137</v>
      </c>
      <c r="F35" s="93" t="s">
        <v>137</v>
      </c>
      <c r="G35" s="93" t="s">
        <v>137</v>
      </c>
      <c r="H35" s="93" t="s">
        <v>137</v>
      </c>
    </row>
    <row r="36" spans="1:8" x14ac:dyDescent="0.25">
      <c r="A36" s="17" t="s">
        <v>94</v>
      </c>
      <c r="B36" s="94" t="s">
        <v>137</v>
      </c>
      <c r="C36" s="94" t="s">
        <v>137</v>
      </c>
      <c r="D36" s="94" t="s">
        <v>137</v>
      </c>
      <c r="E36" s="94" t="s">
        <v>137</v>
      </c>
      <c r="F36" s="94" t="s">
        <v>137</v>
      </c>
      <c r="G36" s="94" t="s">
        <v>137</v>
      </c>
      <c r="H36" s="94" t="s">
        <v>137</v>
      </c>
    </row>
    <row r="37" spans="1:8" x14ac:dyDescent="0.25">
      <c r="A37" s="17" t="s">
        <v>95</v>
      </c>
      <c r="B37" s="94" t="s">
        <v>137</v>
      </c>
      <c r="C37" s="94" t="s">
        <v>137</v>
      </c>
      <c r="D37" s="94" t="s">
        <v>137</v>
      </c>
      <c r="E37" s="94" t="s">
        <v>137</v>
      </c>
      <c r="F37" s="94" t="s">
        <v>137</v>
      </c>
      <c r="G37" s="94" t="s">
        <v>137</v>
      </c>
      <c r="H37" s="94" t="s">
        <v>137</v>
      </c>
    </row>
    <row r="38" spans="1:8" x14ac:dyDescent="0.25">
      <c r="A38" s="17" t="s">
        <v>110</v>
      </c>
      <c r="B38" s="94" t="s">
        <v>137</v>
      </c>
      <c r="C38" s="94" t="s">
        <v>137</v>
      </c>
      <c r="D38" s="94" t="s">
        <v>137</v>
      </c>
      <c r="E38" s="94" t="s">
        <v>137</v>
      </c>
      <c r="F38" s="94" t="s">
        <v>137</v>
      </c>
      <c r="G38" s="94" t="s">
        <v>137</v>
      </c>
      <c r="H38" s="94" t="s">
        <v>137</v>
      </c>
    </row>
    <row r="39" spans="1:8" x14ac:dyDescent="0.25">
      <c r="A39" s="92" t="s">
        <v>111</v>
      </c>
      <c r="B39" s="93" t="s">
        <v>137</v>
      </c>
      <c r="C39" s="93" t="s">
        <v>137</v>
      </c>
      <c r="D39" s="93" t="s">
        <v>137</v>
      </c>
      <c r="E39" s="93" t="s">
        <v>137</v>
      </c>
      <c r="F39" s="93" t="s">
        <v>137</v>
      </c>
      <c r="G39" s="93" t="s">
        <v>137</v>
      </c>
      <c r="H39" s="93" t="s">
        <v>137</v>
      </c>
    </row>
    <row r="40" spans="1:8" x14ac:dyDescent="0.25">
      <c r="A40" s="17" t="s">
        <v>94</v>
      </c>
      <c r="B40" s="94" t="s">
        <v>137</v>
      </c>
      <c r="C40" s="94" t="s">
        <v>137</v>
      </c>
      <c r="D40" s="94" t="s">
        <v>137</v>
      </c>
      <c r="E40" s="94" t="s">
        <v>137</v>
      </c>
      <c r="F40" s="94" t="s">
        <v>137</v>
      </c>
      <c r="G40" s="94" t="s">
        <v>137</v>
      </c>
      <c r="H40" s="94" t="s">
        <v>137</v>
      </c>
    </row>
    <row r="41" spans="1:8" x14ac:dyDescent="0.25">
      <c r="A41" s="17" t="s">
        <v>95</v>
      </c>
      <c r="B41" s="94" t="s">
        <v>137</v>
      </c>
      <c r="C41" s="94" t="s">
        <v>137</v>
      </c>
      <c r="D41" s="94" t="s">
        <v>137</v>
      </c>
      <c r="E41" s="94" t="s">
        <v>137</v>
      </c>
      <c r="F41" s="94" t="s">
        <v>137</v>
      </c>
      <c r="G41" s="94" t="s">
        <v>137</v>
      </c>
      <c r="H41" s="94" t="s">
        <v>137</v>
      </c>
    </row>
    <row r="42" spans="1:8" x14ac:dyDescent="0.25">
      <c r="A42" s="17" t="s">
        <v>112</v>
      </c>
      <c r="B42" s="94" t="s">
        <v>137</v>
      </c>
      <c r="C42" s="94" t="s">
        <v>137</v>
      </c>
      <c r="D42" s="94" t="s">
        <v>137</v>
      </c>
      <c r="E42" s="94" t="s">
        <v>137</v>
      </c>
      <c r="F42" s="94" t="s">
        <v>137</v>
      </c>
      <c r="G42" s="94" t="s">
        <v>137</v>
      </c>
      <c r="H42" s="94" t="s">
        <v>137</v>
      </c>
    </row>
    <row r="43" spans="1:8" x14ac:dyDescent="0.25">
      <c r="A43" s="92" t="s">
        <v>113</v>
      </c>
      <c r="B43" s="93" t="s">
        <v>137</v>
      </c>
      <c r="C43" s="93" t="s">
        <v>137</v>
      </c>
      <c r="D43" s="93" t="s">
        <v>137</v>
      </c>
      <c r="E43" s="93">
        <v>179449</v>
      </c>
      <c r="F43" s="93">
        <v>68189</v>
      </c>
      <c r="G43" s="93">
        <v>22127</v>
      </c>
      <c r="H43" s="93">
        <v>0</v>
      </c>
    </row>
    <row r="44" spans="1:8" x14ac:dyDescent="0.25">
      <c r="A44" s="17" t="s">
        <v>94</v>
      </c>
      <c r="B44" s="94" t="s">
        <v>137</v>
      </c>
      <c r="C44" s="94" t="s">
        <v>137</v>
      </c>
      <c r="D44" s="94" t="s">
        <v>137</v>
      </c>
      <c r="E44" s="94">
        <v>0</v>
      </c>
      <c r="F44" s="94">
        <v>2300</v>
      </c>
      <c r="G44" s="94">
        <v>0</v>
      </c>
      <c r="H44" s="94">
        <v>0</v>
      </c>
    </row>
    <row r="45" spans="1:8" x14ac:dyDescent="0.25">
      <c r="A45" s="17" t="s">
        <v>95</v>
      </c>
      <c r="B45" s="94" t="s">
        <v>137</v>
      </c>
      <c r="C45" s="94" t="s">
        <v>137</v>
      </c>
      <c r="D45" s="94" t="s">
        <v>137</v>
      </c>
      <c r="E45" s="94">
        <v>141282</v>
      </c>
      <c r="F45" s="94">
        <v>65888</v>
      </c>
      <c r="G45" s="94">
        <v>22127</v>
      </c>
      <c r="H45" s="94">
        <v>0</v>
      </c>
    </row>
    <row r="46" spans="1:8" x14ac:dyDescent="0.25">
      <c r="A46" s="17" t="s">
        <v>114</v>
      </c>
      <c r="B46" s="94" t="s">
        <v>137</v>
      </c>
      <c r="C46" s="94" t="s">
        <v>137</v>
      </c>
      <c r="D46" s="94" t="s">
        <v>137</v>
      </c>
      <c r="E46" s="94">
        <v>38167</v>
      </c>
      <c r="F46" s="94">
        <v>0</v>
      </c>
      <c r="G46" s="94">
        <v>0</v>
      </c>
      <c r="H46" s="94">
        <v>0</v>
      </c>
    </row>
    <row r="47" spans="1:8" x14ac:dyDescent="0.25">
      <c r="A47" s="92" t="s">
        <v>115</v>
      </c>
      <c r="B47" s="93">
        <v>359495</v>
      </c>
      <c r="C47" s="93">
        <v>864501</v>
      </c>
      <c r="D47" s="93" t="s">
        <v>137</v>
      </c>
      <c r="E47" s="93" t="s">
        <v>137</v>
      </c>
      <c r="F47" s="93" t="s">
        <v>137</v>
      </c>
      <c r="G47" s="93" t="s">
        <v>137</v>
      </c>
      <c r="H47" s="93" t="s">
        <v>137</v>
      </c>
    </row>
    <row r="48" spans="1:8" x14ac:dyDescent="0.25">
      <c r="A48" s="17" t="s">
        <v>94</v>
      </c>
      <c r="B48" s="94" t="s">
        <v>137</v>
      </c>
      <c r="C48" s="94" t="s">
        <v>137</v>
      </c>
      <c r="D48" s="94" t="s">
        <v>137</v>
      </c>
      <c r="E48" s="94" t="s">
        <v>137</v>
      </c>
      <c r="F48" s="94" t="s">
        <v>137</v>
      </c>
      <c r="G48" s="94" t="s">
        <v>137</v>
      </c>
      <c r="H48" s="94" t="s">
        <v>137</v>
      </c>
    </row>
    <row r="49" spans="1:8" x14ac:dyDescent="0.25">
      <c r="A49" s="17" t="s">
        <v>95</v>
      </c>
      <c r="B49" s="94" t="s">
        <v>137</v>
      </c>
      <c r="C49" s="94" t="s">
        <v>137</v>
      </c>
      <c r="D49" s="94" t="s">
        <v>137</v>
      </c>
      <c r="E49" s="94" t="s">
        <v>137</v>
      </c>
      <c r="F49" s="94" t="s">
        <v>137</v>
      </c>
      <c r="G49" s="94" t="s">
        <v>137</v>
      </c>
      <c r="H49" s="94" t="s">
        <v>137</v>
      </c>
    </row>
    <row r="50" spans="1:8" x14ac:dyDescent="0.25">
      <c r="A50" s="17" t="s">
        <v>115</v>
      </c>
      <c r="B50" s="94">
        <v>359495</v>
      </c>
      <c r="C50" s="94">
        <v>864501</v>
      </c>
      <c r="D50" s="94" t="s">
        <v>137</v>
      </c>
      <c r="E50" s="94" t="s">
        <v>137</v>
      </c>
      <c r="F50" s="94" t="s">
        <v>137</v>
      </c>
      <c r="G50" s="94" t="s">
        <v>137</v>
      </c>
      <c r="H50" s="94" t="s">
        <v>137</v>
      </c>
    </row>
    <row r="51" spans="1:8" x14ac:dyDescent="0.25">
      <c r="A51" s="92" t="s">
        <v>116</v>
      </c>
      <c r="B51" s="93">
        <v>391378</v>
      </c>
      <c r="C51" s="93">
        <v>214727</v>
      </c>
      <c r="D51" s="93">
        <v>795467</v>
      </c>
      <c r="E51" s="93">
        <v>149059</v>
      </c>
      <c r="F51" s="93">
        <v>49973</v>
      </c>
      <c r="G51" s="93">
        <v>14397</v>
      </c>
      <c r="H51" s="93">
        <v>0</v>
      </c>
    </row>
    <row r="52" spans="1:8" x14ac:dyDescent="0.25">
      <c r="A52" s="17" t="s">
        <v>94</v>
      </c>
      <c r="B52" s="94" t="s">
        <v>137</v>
      </c>
      <c r="C52" s="94" t="s">
        <v>137</v>
      </c>
      <c r="D52" s="94" t="s">
        <v>137</v>
      </c>
      <c r="E52" s="94">
        <v>28170</v>
      </c>
      <c r="F52" s="94">
        <v>4600</v>
      </c>
      <c r="G52" s="94">
        <v>0</v>
      </c>
      <c r="H52" s="94">
        <v>0</v>
      </c>
    </row>
    <row r="53" spans="1:8" x14ac:dyDescent="0.25">
      <c r="A53" s="17" t="s">
        <v>95</v>
      </c>
      <c r="B53" s="94" t="s">
        <v>137</v>
      </c>
      <c r="C53" s="94" t="s">
        <v>137</v>
      </c>
      <c r="D53" s="94" t="s">
        <v>137</v>
      </c>
      <c r="E53" s="94">
        <v>81936</v>
      </c>
      <c r="F53" s="94">
        <v>45373</v>
      </c>
      <c r="G53" s="94">
        <v>14397</v>
      </c>
      <c r="H53" s="94">
        <v>0</v>
      </c>
    </row>
    <row r="54" spans="1:8" x14ac:dyDescent="0.25">
      <c r="A54" s="17" t="s">
        <v>117</v>
      </c>
      <c r="B54" s="94">
        <v>391378</v>
      </c>
      <c r="C54" s="94">
        <v>214727</v>
      </c>
      <c r="D54" s="94">
        <v>795467</v>
      </c>
      <c r="E54" s="94">
        <v>38953</v>
      </c>
      <c r="F54" s="94">
        <v>0</v>
      </c>
      <c r="G54" s="94">
        <v>0</v>
      </c>
      <c r="H54" s="94">
        <v>0</v>
      </c>
    </row>
    <row r="55" spans="1:8" x14ac:dyDescent="0.25">
      <c r="A55" s="92" t="s">
        <v>118</v>
      </c>
      <c r="B55" s="93" t="s">
        <v>137</v>
      </c>
      <c r="C55" s="93" t="s">
        <v>137</v>
      </c>
      <c r="D55" s="93" t="s">
        <v>137</v>
      </c>
      <c r="E55" s="93" t="s">
        <v>137</v>
      </c>
      <c r="F55" s="93" t="s">
        <v>137</v>
      </c>
      <c r="G55" s="93">
        <v>14142</v>
      </c>
      <c r="H55" s="93">
        <v>0</v>
      </c>
    </row>
    <row r="56" spans="1:8" x14ac:dyDescent="0.25">
      <c r="A56" s="17" t="s">
        <v>94</v>
      </c>
      <c r="B56" s="94" t="s">
        <v>137</v>
      </c>
      <c r="C56" s="94" t="s">
        <v>137</v>
      </c>
      <c r="D56" s="94" t="s">
        <v>137</v>
      </c>
      <c r="E56" s="94" t="s">
        <v>137</v>
      </c>
      <c r="F56" s="94" t="s">
        <v>137</v>
      </c>
      <c r="G56" s="94">
        <v>7857</v>
      </c>
      <c r="H56" s="94">
        <v>0</v>
      </c>
    </row>
    <row r="57" spans="1:8" x14ac:dyDescent="0.25">
      <c r="A57" s="17" t="s">
        <v>95</v>
      </c>
      <c r="B57" s="94" t="s">
        <v>137</v>
      </c>
      <c r="C57" s="94" t="s">
        <v>137</v>
      </c>
      <c r="D57" s="94" t="s">
        <v>137</v>
      </c>
      <c r="E57" s="94" t="s">
        <v>137</v>
      </c>
      <c r="F57" s="94" t="s">
        <v>137</v>
      </c>
      <c r="G57" s="94">
        <v>6285</v>
      </c>
      <c r="H57" s="94">
        <v>0</v>
      </c>
    </row>
    <row r="58" spans="1:8" x14ac:dyDescent="0.25">
      <c r="A58" s="17" t="s">
        <v>119</v>
      </c>
      <c r="B58" s="94" t="s">
        <v>137</v>
      </c>
      <c r="C58" s="94" t="s">
        <v>137</v>
      </c>
      <c r="D58" s="94" t="s">
        <v>137</v>
      </c>
      <c r="E58" s="94" t="s">
        <v>137</v>
      </c>
      <c r="F58" s="94" t="s">
        <v>137</v>
      </c>
      <c r="G58" s="94">
        <v>0</v>
      </c>
      <c r="H58" s="94">
        <v>0</v>
      </c>
    </row>
    <row r="59" spans="1:8" x14ac:dyDescent="0.25">
      <c r="A59" s="92" t="s">
        <v>120</v>
      </c>
      <c r="B59" s="93" t="s">
        <v>137</v>
      </c>
      <c r="C59" s="93" t="s">
        <v>137</v>
      </c>
      <c r="D59" s="93" t="s">
        <v>137</v>
      </c>
      <c r="E59" s="93" t="s">
        <v>137</v>
      </c>
      <c r="F59" s="93" t="s">
        <v>137</v>
      </c>
      <c r="G59" s="93" t="s">
        <v>137</v>
      </c>
      <c r="H59" s="93" t="s">
        <v>137</v>
      </c>
    </row>
    <row r="60" spans="1:8" x14ac:dyDescent="0.25">
      <c r="A60" s="17" t="s">
        <v>94</v>
      </c>
      <c r="B60" s="94" t="s">
        <v>137</v>
      </c>
      <c r="C60" s="94" t="s">
        <v>137</v>
      </c>
      <c r="D60" s="94" t="s">
        <v>137</v>
      </c>
      <c r="E60" s="94" t="s">
        <v>137</v>
      </c>
      <c r="F60" s="94" t="s">
        <v>137</v>
      </c>
      <c r="G60" s="94" t="s">
        <v>137</v>
      </c>
      <c r="H60" s="94" t="s">
        <v>137</v>
      </c>
    </row>
    <row r="61" spans="1:8" x14ac:dyDescent="0.25">
      <c r="A61" s="17" t="s">
        <v>95</v>
      </c>
      <c r="B61" s="94" t="s">
        <v>137</v>
      </c>
      <c r="C61" s="94" t="s">
        <v>137</v>
      </c>
      <c r="D61" s="94" t="s">
        <v>137</v>
      </c>
      <c r="E61" s="94" t="s">
        <v>137</v>
      </c>
      <c r="F61" s="94" t="s">
        <v>137</v>
      </c>
      <c r="G61" s="94" t="s">
        <v>137</v>
      </c>
      <c r="H61" s="94" t="s">
        <v>137</v>
      </c>
    </row>
    <row r="62" spans="1:8" x14ac:dyDescent="0.25">
      <c r="A62" s="17" t="s">
        <v>121</v>
      </c>
      <c r="B62" s="94" t="s">
        <v>137</v>
      </c>
      <c r="C62" s="94" t="s">
        <v>137</v>
      </c>
      <c r="D62" s="94" t="s">
        <v>137</v>
      </c>
      <c r="E62" s="94" t="s">
        <v>137</v>
      </c>
      <c r="F62" s="94" t="s">
        <v>137</v>
      </c>
      <c r="G62" s="94" t="s">
        <v>137</v>
      </c>
      <c r="H62" s="94" t="s">
        <v>137</v>
      </c>
    </row>
    <row r="63" spans="1:8" x14ac:dyDescent="0.25">
      <c r="A63" s="92" t="s">
        <v>122</v>
      </c>
      <c r="B63" s="93" t="s">
        <v>137</v>
      </c>
      <c r="C63" s="93">
        <v>-59863</v>
      </c>
      <c r="D63" s="93">
        <v>295551</v>
      </c>
      <c r="E63" s="93">
        <v>37063</v>
      </c>
      <c r="F63" s="93">
        <v>23383</v>
      </c>
      <c r="G63" s="93">
        <v>5263</v>
      </c>
      <c r="H63" s="93">
        <v>0</v>
      </c>
    </row>
    <row r="64" spans="1:8" x14ac:dyDescent="0.25">
      <c r="A64" s="17" t="s">
        <v>94</v>
      </c>
      <c r="B64" s="94" t="s">
        <v>137</v>
      </c>
      <c r="C64" s="94" t="s">
        <v>137</v>
      </c>
      <c r="D64" s="94" t="s">
        <v>137</v>
      </c>
      <c r="E64" s="94">
        <v>34002</v>
      </c>
      <c r="F64" s="94">
        <v>23383</v>
      </c>
      <c r="G64" s="94">
        <v>5263</v>
      </c>
      <c r="H64" s="94">
        <v>0</v>
      </c>
    </row>
    <row r="65" spans="1:8" x14ac:dyDescent="0.25">
      <c r="A65" s="17" t="s">
        <v>95</v>
      </c>
      <c r="B65" s="94" t="s">
        <v>137</v>
      </c>
      <c r="C65" s="94" t="s">
        <v>137</v>
      </c>
      <c r="D65" s="94" t="s">
        <v>137</v>
      </c>
      <c r="E65" s="94">
        <v>0</v>
      </c>
      <c r="F65" s="94">
        <v>0</v>
      </c>
      <c r="G65" s="94">
        <v>0</v>
      </c>
      <c r="H65" s="94">
        <v>0</v>
      </c>
    </row>
    <row r="66" spans="1:8" x14ac:dyDescent="0.25">
      <c r="A66" s="17" t="s">
        <v>123</v>
      </c>
      <c r="B66" s="94" t="s">
        <v>137</v>
      </c>
      <c r="C66" s="94">
        <v>-59863</v>
      </c>
      <c r="D66" s="94">
        <v>295551</v>
      </c>
      <c r="E66" s="94">
        <v>3061</v>
      </c>
      <c r="F66" s="94">
        <v>0</v>
      </c>
      <c r="G66" s="94">
        <v>0</v>
      </c>
      <c r="H66" s="94">
        <v>0</v>
      </c>
    </row>
    <row r="67" spans="1:8" x14ac:dyDescent="0.25">
      <c r="A67" s="92" t="s">
        <v>124</v>
      </c>
      <c r="B67" s="93">
        <v>588195</v>
      </c>
      <c r="C67" s="93">
        <v>448121</v>
      </c>
      <c r="D67" s="93">
        <v>0</v>
      </c>
      <c r="E67" s="93">
        <v>0</v>
      </c>
      <c r="F67" s="93">
        <v>0</v>
      </c>
      <c r="G67" s="93">
        <v>0</v>
      </c>
      <c r="H67" s="93">
        <v>0</v>
      </c>
    </row>
    <row r="68" spans="1:8" x14ac:dyDescent="0.25">
      <c r="A68" s="92" t="s">
        <v>138</v>
      </c>
      <c r="B68" s="93">
        <v>7776759</v>
      </c>
      <c r="C68" s="93">
        <v>8021268</v>
      </c>
      <c r="D68" s="93">
        <v>8401660</v>
      </c>
      <c r="E68" s="93">
        <v>8767133</v>
      </c>
      <c r="F68" s="93">
        <v>9073982</v>
      </c>
      <c r="G68" s="93">
        <v>9545916</v>
      </c>
      <c r="H68" s="93">
        <v>9954481</v>
      </c>
    </row>
    <row r="69" spans="1:8" x14ac:dyDescent="0.25">
      <c r="A69" s="95" t="s">
        <v>139</v>
      </c>
      <c r="B69" s="96">
        <v>-1540534</v>
      </c>
      <c r="C69" s="96">
        <v>-8292384</v>
      </c>
      <c r="D69" s="96">
        <v>10391757</v>
      </c>
      <c r="E69" s="96">
        <v>3869651</v>
      </c>
      <c r="F69" s="96">
        <v>5489478</v>
      </c>
      <c r="G69" s="96">
        <v>-1030755</v>
      </c>
      <c r="H69" s="96">
        <v>0</v>
      </c>
    </row>
    <row r="70" spans="1:8" x14ac:dyDescent="0.25">
      <c r="A70" s="92" t="s">
        <v>91</v>
      </c>
      <c r="B70" s="93">
        <v>247914</v>
      </c>
      <c r="C70" s="93">
        <v>-324048</v>
      </c>
      <c r="D70" s="93">
        <v>680649</v>
      </c>
      <c r="E70" s="93">
        <v>267384</v>
      </c>
      <c r="F70" s="93">
        <v>383478</v>
      </c>
      <c r="G70" s="93">
        <v>-65278</v>
      </c>
      <c r="H70" s="93">
        <v>0</v>
      </c>
    </row>
    <row r="71" spans="1:8" x14ac:dyDescent="0.25">
      <c r="A71" s="17" t="s">
        <v>94</v>
      </c>
      <c r="B71" s="94" t="s">
        <v>137</v>
      </c>
      <c r="C71" s="94" t="s">
        <v>137</v>
      </c>
      <c r="D71" s="94" t="s">
        <v>137</v>
      </c>
      <c r="E71" s="94">
        <v>75852</v>
      </c>
      <c r="F71" s="94">
        <v>81315</v>
      </c>
      <c r="G71" s="94">
        <v>-53952</v>
      </c>
      <c r="H71" s="94">
        <v>0</v>
      </c>
    </row>
    <row r="72" spans="1:8" x14ac:dyDescent="0.25">
      <c r="A72" s="17" t="s">
        <v>95</v>
      </c>
      <c r="B72" s="94" t="s">
        <v>137</v>
      </c>
      <c r="C72" s="94" t="s">
        <v>137</v>
      </c>
      <c r="D72" s="94" t="s">
        <v>137</v>
      </c>
      <c r="E72" s="94">
        <v>24282</v>
      </c>
      <c r="F72" s="94">
        <v>21429</v>
      </c>
      <c r="G72" s="94">
        <v>-11326</v>
      </c>
      <c r="H72" s="94">
        <v>0</v>
      </c>
    </row>
    <row r="73" spans="1:8" x14ac:dyDescent="0.25">
      <c r="A73" s="17" t="s">
        <v>96</v>
      </c>
      <c r="B73" s="94">
        <v>247914</v>
      </c>
      <c r="C73" s="94">
        <v>-324048</v>
      </c>
      <c r="D73" s="94">
        <v>680649</v>
      </c>
      <c r="E73" s="94">
        <v>167250</v>
      </c>
      <c r="F73" s="94">
        <v>280734</v>
      </c>
      <c r="G73" s="94">
        <v>0</v>
      </c>
      <c r="H73" s="94">
        <v>0</v>
      </c>
    </row>
    <row r="74" spans="1:8" x14ac:dyDescent="0.25">
      <c r="A74" s="92" t="s">
        <v>97</v>
      </c>
      <c r="B74" s="93">
        <v>-490634</v>
      </c>
      <c r="C74" s="93">
        <v>-578468</v>
      </c>
      <c r="D74" s="93">
        <v>807496</v>
      </c>
      <c r="E74" s="93">
        <v>325565</v>
      </c>
      <c r="F74" s="93">
        <v>378654</v>
      </c>
      <c r="G74" s="93">
        <v>-88239</v>
      </c>
      <c r="H74" s="93">
        <v>0</v>
      </c>
    </row>
    <row r="75" spans="1:8" x14ac:dyDescent="0.25">
      <c r="A75" s="17" t="s">
        <v>94</v>
      </c>
      <c r="B75" s="94" t="s">
        <v>137</v>
      </c>
      <c r="C75" s="94" t="s">
        <v>137</v>
      </c>
      <c r="D75" s="94" t="s">
        <v>137</v>
      </c>
      <c r="E75" s="94">
        <v>99558</v>
      </c>
      <c r="F75" s="94">
        <v>113796</v>
      </c>
      <c r="G75" s="94">
        <v>-78998</v>
      </c>
      <c r="H75" s="94">
        <v>0</v>
      </c>
    </row>
    <row r="76" spans="1:8" x14ac:dyDescent="0.25">
      <c r="A76" s="17" t="s">
        <v>95</v>
      </c>
      <c r="B76" s="94" t="s">
        <v>137</v>
      </c>
      <c r="C76" s="94" t="s">
        <v>137</v>
      </c>
      <c r="D76" s="94" t="s">
        <v>137</v>
      </c>
      <c r="E76" s="94">
        <v>13266</v>
      </c>
      <c r="F76" s="94">
        <v>13986</v>
      </c>
      <c r="G76" s="94">
        <v>-9241</v>
      </c>
      <c r="H76" s="94">
        <v>0</v>
      </c>
    </row>
    <row r="77" spans="1:8" x14ac:dyDescent="0.25">
      <c r="A77" s="17" t="s">
        <v>98</v>
      </c>
      <c r="B77" s="94">
        <v>-490634</v>
      </c>
      <c r="C77" s="94">
        <v>-578468</v>
      </c>
      <c r="D77" s="94">
        <v>807496</v>
      </c>
      <c r="E77" s="94">
        <v>212741</v>
      </c>
      <c r="F77" s="94">
        <v>250872</v>
      </c>
      <c r="G77" s="94">
        <v>0</v>
      </c>
      <c r="H77" s="94">
        <v>0</v>
      </c>
    </row>
    <row r="78" spans="1:8" x14ac:dyDescent="0.25">
      <c r="A78" s="92" t="s">
        <v>99</v>
      </c>
      <c r="B78" s="93">
        <v>-241850</v>
      </c>
      <c r="C78" s="93">
        <v>-164129</v>
      </c>
      <c r="D78" s="93">
        <v>437372</v>
      </c>
      <c r="E78" s="93">
        <v>204023</v>
      </c>
      <c r="F78" s="93">
        <v>256801</v>
      </c>
      <c r="G78" s="93">
        <v>-41044</v>
      </c>
      <c r="H78" s="93">
        <v>0</v>
      </c>
    </row>
    <row r="79" spans="1:8" x14ac:dyDescent="0.25">
      <c r="A79" s="17" t="s">
        <v>94</v>
      </c>
      <c r="B79" s="94" t="s">
        <v>137</v>
      </c>
      <c r="C79" s="94" t="s">
        <v>137</v>
      </c>
      <c r="D79" s="94" t="s">
        <v>137</v>
      </c>
      <c r="E79" s="94">
        <v>34920</v>
      </c>
      <c r="F79" s="94">
        <v>21780</v>
      </c>
      <c r="G79" s="94">
        <v>-16776</v>
      </c>
      <c r="H79" s="94">
        <v>0</v>
      </c>
    </row>
    <row r="80" spans="1:8" x14ac:dyDescent="0.25">
      <c r="A80" s="17" t="s">
        <v>95</v>
      </c>
      <c r="B80" s="94" t="s">
        <v>137</v>
      </c>
      <c r="C80" s="94" t="s">
        <v>137</v>
      </c>
      <c r="D80" s="94" t="s">
        <v>137</v>
      </c>
      <c r="E80" s="94">
        <v>28386</v>
      </c>
      <c r="F80" s="94">
        <v>38610</v>
      </c>
      <c r="G80" s="94">
        <v>-24267</v>
      </c>
      <c r="H80" s="94">
        <v>0</v>
      </c>
    </row>
    <row r="81" spans="1:8" x14ac:dyDescent="0.25">
      <c r="A81" s="17" t="s">
        <v>100</v>
      </c>
      <c r="B81" s="94">
        <v>-241850</v>
      </c>
      <c r="C81" s="94">
        <v>-164129</v>
      </c>
      <c r="D81" s="94">
        <v>437372</v>
      </c>
      <c r="E81" s="94">
        <v>140717</v>
      </c>
      <c r="F81" s="94">
        <v>196411</v>
      </c>
      <c r="G81" s="94">
        <v>0</v>
      </c>
      <c r="H81" s="94">
        <v>0</v>
      </c>
    </row>
    <row r="82" spans="1:8" x14ac:dyDescent="0.25">
      <c r="A82" s="92" t="s">
        <v>101</v>
      </c>
      <c r="B82" s="93">
        <v>-723132</v>
      </c>
      <c r="C82" s="93">
        <v>-2229228</v>
      </c>
      <c r="D82" s="93">
        <v>2556203</v>
      </c>
      <c r="E82" s="93">
        <v>935471</v>
      </c>
      <c r="F82" s="93">
        <v>1327008</v>
      </c>
      <c r="G82" s="93">
        <v>-257578</v>
      </c>
      <c r="H82" s="93">
        <v>0</v>
      </c>
    </row>
    <row r="83" spans="1:8" x14ac:dyDescent="0.25">
      <c r="A83" s="17" t="s">
        <v>94</v>
      </c>
      <c r="B83" s="94" t="s">
        <v>137</v>
      </c>
      <c r="C83" s="94" t="s">
        <v>137</v>
      </c>
      <c r="D83" s="94" t="s">
        <v>137</v>
      </c>
      <c r="E83" s="94">
        <v>127710</v>
      </c>
      <c r="F83" s="94">
        <v>135666</v>
      </c>
      <c r="G83" s="94">
        <v>-83062</v>
      </c>
      <c r="H83" s="94">
        <v>0</v>
      </c>
    </row>
    <row r="84" spans="1:8" x14ac:dyDescent="0.25">
      <c r="A84" s="17" t="s">
        <v>95</v>
      </c>
      <c r="B84" s="94" t="s">
        <v>137</v>
      </c>
      <c r="C84" s="94" t="s">
        <v>137</v>
      </c>
      <c r="D84" s="94" t="s">
        <v>137</v>
      </c>
      <c r="E84" s="94">
        <v>248760</v>
      </c>
      <c r="F84" s="94">
        <v>298584</v>
      </c>
      <c r="G84" s="94">
        <v>-174516</v>
      </c>
      <c r="H84" s="94">
        <v>0</v>
      </c>
    </row>
    <row r="85" spans="1:8" x14ac:dyDescent="0.25">
      <c r="A85" s="17" t="s">
        <v>102</v>
      </c>
      <c r="B85" s="94">
        <v>-723132</v>
      </c>
      <c r="C85" s="94">
        <v>-2229228</v>
      </c>
      <c r="D85" s="94">
        <v>2556203</v>
      </c>
      <c r="E85" s="94">
        <v>559001</v>
      </c>
      <c r="F85" s="94">
        <v>892758</v>
      </c>
      <c r="G85" s="94">
        <v>0</v>
      </c>
      <c r="H85" s="94">
        <v>0</v>
      </c>
    </row>
    <row r="86" spans="1:8" x14ac:dyDescent="0.25">
      <c r="A86" s="92" t="s">
        <v>103</v>
      </c>
      <c r="B86" s="93">
        <v>96717</v>
      </c>
      <c r="C86" s="93">
        <v>-272282</v>
      </c>
      <c r="D86" s="93">
        <v>394225</v>
      </c>
      <c r="E86" s="93">
        <v>115355</v>
      </c>
      <c r="F86" s="93">
        <v>164748</v>
      </c>
      <c r="G86" s="93">
        <v>-35905</v>
      </c>
      <c r="H86" s="93">
        <v>0</v>
      </c>
    </row>
    <row r="87" spans="1:8" x14ac:dyDescent="0.25">
      <c r="A87" s="17" t="s">
        <v>94</v>
      </c>
      <c r="B87" s="94" t="s">
        <v>137</v>
      </c>
      <c r="C87" s="94" t="s">
        <v>137</v>
      </c>
      <c r="D87" s="94" t="s">
        <v>137</v>
      </c>
      <c r="E87" s="94">
        <v>29034</v>
      </c>
      <c r="F87" s="94">
        <v>34560</v>
      </c>
      <c r="G87" s="94">
        <v>-23657</v>
      </c>
      <c r="H87" s="94">
        <v>0</v>
      </c>
    </row>
    <row r="88" spans="1:8" x14ac:dyDescent="0.25">
      <c r="A88" s="17" t="s">
        <v>95</v>
      </c>
      <c r="B88" s="94" t="s">
        <v>137</v>
      </c>
      <c r="C88" s="94" t="s">
        <v>137</v>
      </c>
      <c r="D88" s="94" t="s">
        <v>137</v>
      </c>
      <c r="E88" s="94">
        <v>20250</v>
      </c>
      <c r="F88" s="94">
        <v>20880</v>
      </c>
      <c r="G88" s="94">
        <v>-12248</v>
      </c>
      <c r="H88" s="94">
        <v>0</v>
      </c>
    </row>
    <row r="89" spans="1:8" x14ac:dyDescent="0.25">
      <c r="A89" s="17" t="s">
        <v>104</v>
      </c>
      <c r="B89" s="94">
        <v>96717</v>
      </c>
      <c r="C89" s="94">
        <v>-272282</v>
      </c>
      <c r="D89" s="94">
        <v>394225</v>
      </c>
      <c r="E89" s="94">
        <v>66071</v>
      </c>
      <c r="F89" s="94">
        <v>109308</v>
      </c>
      <c r="G89" s="94">
        <v>0</v>
      </c>
      <c r="H89" s="94">
        <v>0</v>
      </c>
    </row>
    <row r="90" spans="1:8" x14ac:dyDescent="0.25">
      <c r="A90" s="92" t="s">
        <v>105</v>
      </c>
      <c r="B90" s="93">
        <v>-75053</v>
      </c>
      <c r="C90" s="93">
        <v>-380388</v>
      </c>
      <c r="D90" s="93">
        <v>558967</v>
      </c>
      <c r="E90" s="93">
        <v>189291</v>
      </c>
      <c r="F90" s="93">
        <v>312655</v>
      </c>
      <c r="G90" s="93">
        <v>-51375</v>
      </c>
      <c r="H90" s="93">
        <v>0</v>
      </c>
    </row>
    <row r="91" spans="1:8" x14ac:dyDescent="0.25">
      <c r="A91" s="17" t="s">
        <v>94</v>
      </c>
      <c r="B91" s="94" t="s">
        <v>137</v>
      </c>
      <c r="C91" s="94" t="s">
        <v>137</v>
      </c>
      <c r="D91" s="94" t="s">
        <v>137</v>
      </c>
      <c r="E91" s="94">
        <v>45648</v>
      </c>
      <c r="F91" s="94">
        <v>51120</v>
      </c>
      <c r="G91" s="94">
        <v>-29841</v>
      </c>
      <c r="H91" s="94">
        <v>0</v>
      </c>
    </row>
    <row r="92" spans="1:8" x14ac:dyDescent="0.25">
      <c r="A92" s="17" t="s">
        <v>95</v>
      </c>
      <c r="B92" s="94" t="s">
        <v>137</v>
      </c>
      <c r="C92" s="94" t="s">
        <v>137</v>
      </c>
      <c r="D92" s="94" t="s">
        <v>137</v>
      </c>
      <c r="E92" s="94">
        <v>21690</v>
      </c>
      <c r="F92" s="94">
        <v>41238</v>
      </c>
      <c r="G92" s="94">
        <v>-21534</v>
      </c>
      <c r="H92" s="94">
        <v>0</v>
      </c>
    </row>
    <row r="93" spans="1:8" x14ac:dyDescent="0.25">
      <c r="A93" s="17" t="s">
        <v>106</v>
      </c>
      <c r="B93" s="94">
        <v>-75053</v>
      </c>
      <c r="C93" s="94">
        <v>-380388</v>
      </c>
      <c r="D93" s="94">
        <v>558967</v>
      </c>
      <c r="E93" s="94">
        <v>121953</v>
      </c>
      <c r="F93" s="94">
        <v>220297</v>
      </c>
      <c r="G93" s="94">
        <v>0</v>
      </c>
      <c r="H93" s="94">
        <v>0</v>
      </c>
    </row>
    <row r="94" spans="1:8" x14ac:dyDescent="0.25">
      <c r="A94" s="92" t="s">
        <v>107</v>
      </c>
      <c r="B94" s="93" t="s">
        <v>137</v>
      </c>
      <c r="C94" s="93" t="s">
        <v>137</v>
      </c>
      <c r="D94" s="93">
        <v>454388</v>
      </c>
      <c r="E94" s="93">
        <v>173829</v>
      </c>
      <c r="F94" s="93">
        <v>217932</v>
      </c>
      <c r="G94" s="93">
        <v>-48123</v>
      </c>
      <c r="H94" s="93">
        <v>0</v>
      </c>
    </row>
    <row r="95" spans="1:8" x14ac:dyDescent="0.25">
      <c r="A95" s="17" t="s">
        <v>94</v>
      </c>
      <c r="B95" s="94" t="s">
        <v>137</v>
      </c>
      <c r="C95" s="94" t="s">
        <v>137</v>
      </c>
      <c r="D95" s="94" t="s">
        <v>137</v>
      </c>
      <c r="E95" s="94">
        <v>0</v>
      </c>
      <c r="F95" s="94">
        <v>0</v>
      </c>
      <c r="G95" s="94">
        <v>0</v>
      </c>
      <c r="H95" s="94">
        <v>0</v>
      </c>
    </row>
    <row r="96" spans="1:8" x14ac:dyDescent="0.25">
      <c r="A96" s="17" t="s">
        <v>95</v>
      </c>
      <c r="B96" s="94" t="s">
        <v>137</v>
      </c>
      <c r="C96" s="94" t="s">
        <v>137</v>
      </c>
      <c r="D96" s="94" t="s">
        <v>137</v>
      </c>
      <c r="E96" s="94">
        <v>61902</v>
      </c>
      <c r="F96" s="94">
        <v>73008</v>
      </c>
      <c r="G96" s="94">
        <v>-48123</v>
      </c>
      <c r="H96" s="94">
        <v>0</v>
      </c>
    </row>
    <row r="97" spans="1:8" x14ac:dyDescent="0.25">
      <c r="A97" s="17" t="s">
        <v>108</v>
      </c>
      <c r="B97" s="94" t="s">
        <v>137</v>
      </c>
      <c r="C97" s="94" t="s">
        <v>137</v>
      </c>
      <c r="D97" s="94">
        <v>454388</v>
      </c>
      <c r="E97" s="94">
        <v>111927</v>
      </c>
      <c r="F97" s="94">
        <v>144924</v>
      </c>
      <c r="G97" s="94">
        <v>0</v>
      </c>
      <c r="H97" s="94">
        <v>0</v>
      </c>
    </row>
    <row r="98" spans="1:8" x14ac:dyDescent="0.25">
      <c r="A98" s="92" t="s">
        <v>109</v>
      </c>
      <c r="B98" s="93">
        <v>300358</v>
      </c>
      <c r="C98" s="93">
        <v>-411851</v>
      </c>
      <c r="D98" s="93">
        <v>541832</v>
      </c>
      <c r="E98" s="93">
        <v>246228</v>
      </c>
      <c r="F98" s="93">
        <v>310927</v>
      </c>
      <c r="G98" s="93">
        <v>-59312</v>
      </c>
      <c r="H98" s="93">
        <v>0</v>
      </c>
    </row>
    <row r="99" spans="1:8" x14ac:dyDescent="0.25">
      <c r="A99" s="17" t="s">
        <v>94</v>
      </c>
      <c r="B99" s="94" t="s">
        <v>137</v>
      </c>
      <c r="C99" s="94" t="s">
        <v>137</v>
      </c>
      <c r="D99" s="94" t="s">
        <v>137</v>
      </c>
      <c r="E99" s="94">
        <v>79812</v>
      </c>
      <c r="F99" s="94">
        <v>89838</v>
      </c>
      <c r="G99" s="94">
        <v>-59312</v>
      </c>
      <c r="H99" s="94">
        <v>0</v>
      </c>
    </row>
    <row r="100" spans="1:8" x14ac:dyDescent="0.25">
      <c r="A100" s="17" t="s">
        <v>95</v>
      </c>
      <c r="B100" s="94" t="s">
        <v>137</v>
      </c>
      <c r="C100" s="94" t="s">
        <v>137</v>
      </c>
      <c r="D100" s="94" t="s">
        <v>137</v>
      </c>
      <c r="E100" s="94">
        <v>0</v>
      </c>
      <c r="F100" s="94">
        <v>0</v>
      </c>
      <c r="G100" s="94">
        <v>0</v>
      </c>
      <c r="H100" s="94">
        <v>0</v>
      </c>
    </row>
    <row r="101" spans="1:8" x14ac:dyDescent="0.25">
      <c r="A101" s="17" t="s">
        <v>110</v>
      </c>
      <c r="B101" s="94">
        <v>300358</v>
      </c>
      <c r="C101" s="94">
        <v>-411851</v>
      </c>
      <c r="D101" s="94">
        <v>541832</v>
      </c>
      <c r="E101" s="94">
        <v>166416</v>
      </c>
      <c r="F101" s="94">
        <v>221089</v>
      </c>
      <c r="G101" s="94">
        <v>0</v>
      </c>
      <c r="H101" s="94">
        <v>0</v>
      </c>
    </row>
    <row r="102" spans="1:8" x14ac:dyDescent="0.25">
      <c r="A102" s="92" t="s">
        <v>111</v>
      </c>
      <c r="B102" s="93" t="s">
        <v>137</v>
      </c>
      <c r="C102" s="93">
        <v>-312001</v>
      </c>
      <c r="D102" s="93">
        <v>440595</v>
      </c>
      <c r="E102" s="93">
        <v>178209</v>
      </c>
      <c r="F102" s="93">
        <v>251518</v>
      </c>
      <c r="G102" s="93">
        <v>-40687</v>
      </c>
      <c r="H102" s="93">
        <v>0</v>
      </c>
    </row>
    <row r="103" spans="1:8" x14ac:dyDescent="0.25">
      <c r="A103" s="17" t="s">
        <v>94</v>
      </c>
      <c r="B103" s="94" t="s">
        <v>137</v>
      </c>
      <c r="C103" s="94" t="s">
        <v>137</v>
      </c>
      <c r="D103" s="94" t="s">
        <v>137</v>
      </c>
      <c r="E103" s="94">
        <v>0</v>
      </c>
      <c r="F103" s="94">
        <v>0</v>
      </c>
      <c r="G103" s="94">
        <v>0</v>
      </c>
      <c r="H103" s="94">
        <v>0</v>
      </c>
    </row>
    <row r="104" spans="1:8" x14ac:dyDescent="0.25">
      <c r="A104" s="17" t="s">
        <v>95</v>
      </c>
      <c r="B104" s="94" t="s">
        <v>137</v>
      </c>
      <c r="C104" s="94" t="s">
        <v>137</v>
      </c>
      <c r="D104" s="94" t="s">
        <v>137</v>
      </c>
      <c r="E104" s="94">
        <v>62838</v>
      </c>
      <c r="F104" s="94">
        <v>71730</v>
      </c>
      <c r="G104" s="94">
        <v>-40687</v>
      </c>
      <c r="H104" s="94">
        <v>0</v>
      </c>
    </row>
    <row r="105" spans="1:8" x14ac:dyDescent="0.25">
      <c r="A105" s="17" t="s">
        <v>112</v>
      </c>
      <c r="B105" s="94" t="s">
        <v>137</v>
      </c>
      <c r="C105" s="94">
        <v>-312001</v>
      </c>
      <c r="D105" s="94">
        <v>440595</v>
      </c>
      <c r="E105" s="94">
        <v>115371</v>
      </c>
      <c r="F105" s="94">
        <v>179788</v>
      </c>
      <c r="G105" s="94">
        <v>0</v>
      </c>
      <c r="H105" s="94">
        <v>0</v>
      </c>
    </row>
    <row r="106" spans="1:8" x14ac:dyDescent="0.25">
      <c r="A106" s="92" t="s">
        <v>113</v>
      </c>
      <c r="B106" s="93" t="s">
        <v>137</v>
      </c>
      <c r="C106" s="93">
        <v>-892265</v>
      </c>
      <c r="D106" s="93">
        <v>1081732</v>
      </c>
      <c r="E106" s="93">
        <v>338390</v>
      </c>
      <c r="F106" s="93">
        <v>543427</v>
      </c>
      <c r="G106" s="93">
        <v>-110327</v>
      </c>
      <c r="H106" s="93">
        <v>0</v>
      </c>
    </row>
    <row r="107" spans="1:8" x14ac:dyDescent="0.25">
      <c r="A107" s="17" t="s">
        <v>94</v>
      </c>
      <c r="B107" s="94" t="s">
        <v>137</v>
      </c>
      <c r="C107" s="94" t="s">
        <v>137</v>
      </c>
      <c r="D107" s="94" t="s">
        <v>137</v>
      </c>
      <c r="E107" s="94">
        <v>0</v>
      </c>
      <c r="F107" s="94">
        <v>0</v>
      </c>
      <c r="G107" s="94">
        <v>0</v>
      </c>
      <c r="H107" s="94">
        <v>0</v>
      </c>
    </row>
    <row r="108" spans="1:8" x14ac:dyDescent="0.25">
      <c r="A108" s="17" t="s">
        <v>95</v>
      </c>
      <c r="B108" s="94" t="s">
        <v>137</v>
      </c>
      <c r="C108" s="94" t="s">
        <v>137</v>
      </c>
      <c r="D108" s="94" t="s">
        <v>137</v>
      </c>
      <c r="E108" s="94">
        <v>139662</v>
      </c>
      <c r="F108" s="94">
        <v>169452</v>
      </c>
      <c r="G108" s="94">
        <v>-110327</v>
      </c>
      <c r="H108" s="94">
        <v>0</v>
      </c>
    </row>
    <row r="109" spans="1:8" x14ac:dyDescent="0.25">
      <c r="A109" s="17" t="s">
        <v>114</v>
      </c>
      <c r="B109" s="94" t="s">
        <v>137</v>
      </c>
      <c r="C109" s="94">
        <v>-892265</v>
      </c>
      <c r="D109" s="94">
        <v>1081732</v>
      </c>
      <c r="E109" s="94">
        <v>198728</v>
      </c>
      <c r="F109" s="94">
        <v>373975</v>
      </c>
      <c r="G109" s="94">
        <v>0</v>
      </c>
      <c r="H109" s="94">
        <v>0</v>
      </c>
    </row>
    <row r="110" spans="1:8" x14ac:dyDescent="0.25">
      <c r="A110" s="92" t="s">
        <v>115</v>
      </c>
      <c r="B110" s="93">
        <v>-11721</v>
      </c>
      <c r="C110" s="93">
        <v>-228234</v>
      </c>
      <c r="D110" s="93">
        <v>596124</v>
      </c>
      <c r="E110" s="93">
        <v>185697</v>
      </c>
      <c r="F110" s="93">
        <v>300586</v>
      </c>
      <c r="G110" s="93">
        <v>-54836</v>
      </c>
      <c r="H110" s="93">
        <v>0</v>
      </c>
    </row>
    <row r="111" spans="1:8" x14ac:dyDescent="0.25">
      <c r="A111" s="17" t="s">
        <v>94</v>
      </c>
      <c r="B111" s="94" t="s">
        <v>137</v>
      </c>
      <c r="C111" s="94" t="s">
        <v>137</v>
      </c>
      <c r="D111" s="94" t="s">
        <v>137</v>
      </c>
      <c r="E111" s="94">
        <v>0</v>
      </c>
      <c r="F111" s="94">
        <v>0</v>
      </c>
      <c r="G111" s="94">
        <v>0</v>
      </c>
      <c r="H111" s="94">
        <v>0</v>
      </c>
    </row>
    <row r="112" spans="1:8" x14ac:dyDescent="0.25">
      <c r="A112" s="17" t="s">
        <v>95</v>
      </c>
      <c r="B112" s="94" t="s">
        <v>137</v>
      </c>
      <c r="C112" s="94" t="s">
        <v>137</v>
      </c>
      <c r="D112" s="94" t="s">
        <v>137</v>
      </c>
      <c r="E112" s="94">
        <v>76554</v>
      </c>
      <c r="F112" s="94">
        <v>87858</v>
      </c>
      <c r="G112" s="94">
        <v>-54836</v>
      </c>
      <c r="H112" s="94">
        <v>0</v>
      </c>
    </row>
    <row r="113" spans="1:8" x14ac:dyDescent="0.25">
      <c r="A113" s="17" t="s">
        <v>115</v>
      </c>
      <c r="B113" s="94">
        <v>-11721</v>
      </c>
      <c r="C113" s="94">
        <v>-228234</v>
      </c>
      <c r="D113" s="94">
        <v>596124</v>
      </c>
      <c r="E113" s="94">
        <v>109143</v>
      </c>
      <c r="F113" s="94">
        <v>212728</v>
      </c>
      <c r="G113" s="94">
        <v>0</v>
      </c>
      <c r="H113" s="94">
        <v>0</v>
      </c>
    </row>
    <row r="114" spans="1:8" x14ac:dyDescent="0.25">
      <c r="A114" s="92" t="s">
        <v>116</v>
      </c>
      <c r="B114" s="93">
        <v>-380886</v>
      </c>
      <c r="C114" s="93">
        <v>-833641</v>
      </c>
      <c r="D114" s="93">
        <v>888830</v>
      </c>
      <c r="E114" s="93">
        <v>347761</v>
      </c>
      <c r="F114" s="93">
        <v>458608</v>
      </c>
      <c r="G114" s="93">
        <v>-87791</v>
      </c>
      <c r="H114" s="93">
        <v>0</v>
      </c>
    </row>
    <row r="115" spans="1:8" x14ac:dyDescent="0.25">
      <c r="A115" s="17" t="s">
        <v>94</v>
      </c>
      <c r="B115" s="94" t="s">
        <v>137</v>
      </c>
      <c r="C115" s="94" t="s">
        <v>137</v>
      </c>
      <c r="D115" s="94" t="s">
        <v>137</v>
      </c>
      <c r="E115" s="94">
        <v>80532</v>
      </c>
      <c r="F115" s="94">
        <v>5004</v>
      </c>
      <c r="G115" s="94">
        <v>0</v>
      </c>
      <c r="H115" s="94">
        <v>0</v>
      </c>
    </row>
    <row r="116" spans="1:8" x14ac:dyDescent="0.25">
      <c r="A116" s="17" t="s">
        <v>95</v>
      </c>
      <c r="B116" s="94" t="s">
        <v>137</v>
      </c>
      <c r="C116" s="94" t="s">
        <v>137</v>
      </c>
      <c r="D116" s="94" t="s">
        <v>137</v>
      </c>
      <c r="E116" s="94">
        <v>52182</v>
      </c>
      <c r="F116" s="94">
        <v>136512</v>
      </c>
      <c r="G116" s="94">
        <v>-87791</v>
      </c>
      <c r="H116" s="94">
        <v>0</v>
      </c>
    </row>
    <row r="117" spans="1:8" x14ac:dyDescent="0.25">
      <c r="A117" s="17" t="s">
        <v>117</v>
      </c>
      <c r="B117" s="94">
        <v>-380886</v>
      </c>
      <c r="C117" s="94">
        <v>-833641</v>
      </c>
      <c r="D117" s="94">
        <v>888830</v>
      </c>
      <c r="E117" s="94">
        <v>215047</v>
      </c>
      <c r="F117" s="94">
        <v>317092</v>
      </c>
      <c r="G117" s="94">
        <v>0</v>
      </c>
      <c r="H117" s="94">
        <v>0</v>
      </c>
    </row>
    <row r="118" spans="1:8" x14ac:dyDescent="0.25">
      <c r="A118" s="92" t="s">
        <v>118</v>
      </c>
      <c r="B118" s="93" t="s">
        <v>137</v>
      </c>
      <c r="C118" s="93">
        <v>-625624</v>
      </c>
      <c r="D118" s="93">
        <v>792260</v>
      </c>
      <c r="E118" s="93">
        <v>272649</v>
      </c>
      <c r="F118" s="93">
        <v>459247</v>
      </c>
      <c r="G118" s="93">
        <v>-73488</v>
      </c>
      <c r="H118" s="93">
        <v>0</v>
      </c>
    </row>
    <row r="119" spans="1:8" x14ac:dyDescent="0.25">
      <c r="A119" s="17" t="s">
        <v>94</v>
      </c>
      <c r="B119" s="94" t="s">
        <v>137</v>
      </c>
      <c r="C119" s="94" t="s">
        <v>137</v>
      </c>
      <c r="D119" s="94" t="s">
        <v>137</v>
      </c>
      <c r="E119" s="94">
        <v>59400</v>
      </c>
      <c r="F119" s="94">
        <v>65034</v>
      </c>
      <c r="G119" s="94">
        <v>-36744</v>
      </c>
      <c r="H119" s="94">
        <v>0</v>
      </c>
    </row>
    <row r="120" spans="1:8" x14ac:dyDescent="0.25">
      <c r="A120" s="17" t="s">
        <v>95</v>
      </c>
      <c r="B120" s="94" t="s">
        <v>137</v>
      </c>
      <c r="C120" s="94" t="s">
        <v>137</v>
      </c>
      <c r="D120" s="94" t="s">
        <v>137</v>
      </c>
      <c r="E120" s="94">
        <v>54396</v>
      </c>
      <c r="F120" s="94">
        <v>63108</v>
      </c>
      <c r="G120" s="94">
        <v>-36744</v>
      </c>
      <c r="H120" s="94">
        <v>0</v>
      </c>
    </row>
    <row r="121" spans="1:8" x14ac:dyDescent="0.25">
      <c r="A121" s="17" t="s">
        <v>119</v>
      </c>
      <c r="B121" s="94" t="s">
        <v>137</v>
      </c>
      <c r="C121" s="94">
        <v>-625624</v>
      </c>
      <c r="D121" s="94">
        <v>792260</v>
      </c>
      <c r="E121" s="94">
        <v>158853</v>
      </c>
      <c r="F121" s="94">
        <v>331105</v>
      </c>
      <c r="G121" s="94">
        <v>0</v>
      </c>
      <c r="H121" s="94">
        <v>0</v>
      </c>
    </row>
    <row r="122" spans="1:8" x14ac:dyDescent="0.25">
      <c r="A122" s="92" t="s">
        <v>120</v>
      </c>
      <c r="B122" s="93" t="s">
        <v>137</v>
      </c>
      <c r="C122" s="93" t="s">
        <v>137</v>
      </c>
      <c r="D122" s="93" t="s">
        <v>137</v>
      </c>
      <c r="E122" s="93" t="s">
        <v>137</v>
      </c>
      <c r="F122" s="93" t="s">
        <v>137</v>
      </c>
      <c r="G122" s="93" t="s">
        <v>137</v>
      </c>
      <c r="H122" s="93" t="s">
        <v>137</v>
      </c>
    </row>
    <row r="123" spans="1:8" x14ac:dyDescent="0.25">
      <c r="A123" s="17" t="s">
        <v>94</v>
      </c>
      <c r="B123" s="94" t="s">
        <v>137</v>
      </c>
      <c r="C123" s="94" t="s">
        <v>137</v>
      </c>
      <c r="D123" s="94" t="s">
        <v>137</v>
      </c>
      <c r="E123" s="94" t="s">
        <v>137</v>
      </c>
      <c r="F123" s="94" t="s">
        <v>137</v>
      </c>
      <c r="G123" s="94" t="s">
        <v>137</v>
      </c>
      <c r="H123" s="94" t="s">
        <v>137</v>
      </c>
    </row>
    <row r="124" spans="1:8" x14ac:dyDescent="0.25">
      <c r="A124" s="17" t="s">
        <v>95</v>
      </c>
      <c r="B124" s="94" t="s">
        <v>137</v>
      </c>
      <c r="C124" s="94" t="s">
        <v>137</v>
      </c>
      <c r="D124" s="94" t="s">
        <v>137</v>
      </c>
      <c r="E124" s="94" t="s">
        <v>137</v>
      </c>
      <c r="F124" s="94" t="s">
        <v>137</v>
      </c>
      <c r="G124" s="94" t="s">
        <v>137</v>
      </c>
      <c r="H124" s="94" t="s">
        <v>137</v>
      </c>
    </row>
    <row r="125" spans="1:8" x14ac:dyDescent="0.25">
      <c r="A125" s="17" t="s">
        <v>121</v>
      </c>
      <c r="B125" s="94" t="s">
        <v>137</v>
      </c>
      <c r="C125" s="94" t="s">
        <v>137</v>
      </c>
      <c r="D125" s="94" t="s">
        <v>137</v>
      </c>
      <c r="E125" s="94" t="s">
        <v>137</v>
      </c>
      <c r="F125" s="94" t="s">
        <v>137</v>
      </c>
      <c r="G125" s="94" t="s">
        <v>137</v>
      </c>
      <c r="H125" s="94" t="s">
        <v>137</v>
      </c>
    </row>
    <row r="126" spans="1:8" x14ac:dyDescent="0.25">
      <c r="A126" s="92" t="s">
        <v>122</v>
      </c>
      <c r="B126" s="93">
        <v>-24233</v>
      </c>
      <c r="C126" s="93">
        <v>-144930</v>
      </c>
      <c r="D126" s="93">
        <v>161085</v>
      </c>
      <c r="E126" s="93">
        <v>89800</v>
      </c>
      <c r="F126" s="93">
        <v>123891</v>
      </c>
      <c r="G126" s="93">
        <v>-16772</v>
      </c>
      <c r="H126" s="93">
        <v>0</v>
      </c>
    </row>
    <row r="127" spans="1:8" x14ac:dyDescent="0.25">
      <c r="A127" s="17" t="s">
        <v>94</v>
      </c>
      <c r="B127" s="94" t="s">
        <v>137</v>
      </c>
      <c r="C127" s="94" t="s">
        <v>137</v>
      </c>
      <c r="D127" s="94" t="s">
        <v>137</v>
      </c>
      <c r="E127" s="94">
        <v>25722</v>
      </c>
      <c r="F127" s="94">
        <v>28098</v>
      </c>
      <c r="G127" s="94">
        <v>-16772</v>
      </c>
      <c r="H127" s="94">
        <v>0</v>
      </c>
    </row>
    <row r="128" spans="1:8" x14ac:dyDescent="0.25">
      <c r="A128" s="17" t="s">
        <v>95</v>
      </c>
      <c r="B128" s="94" t="s">
        <v>137</v>
      </c>
      <c r="C128" s="94" t="s">
        <v>137</v>
      </c>
      <c r="D128" s="94" t="s">
        <v>137</v>
      </c>
      <c r="E128" s="94">
        <v>0</v>
      </c>
      <c r="F128" s="94">
        <v>0</v>
      </c>
      <c r="G128" s="94">
        <v>0</v>
      </c>
      <c r="H128" s="94">
        <v>0</v>
      </c>
    </row>
    <row r="129" spans="1:8" x14ac:dyDescent="0.25">
      <c r="A129" s="17" t="s">
        <v>123</v>
      </c>
      <c r="B129" s="94">
        <v>-24233</v>
      </c>
      <c r="C129" s="94">
        <v>-144930</v>
      </c>
      <c r="D129" s="94">
        <v>161085</v>
      </c>
      <c r="E129" s="94">
        <v>64078</v>
      </c>
      <c r="F129" s="94">
        <v>95793</v>
      </c>
      <c r="G129" s="94">
        <v>0</v>
      </c>
      <c r="H129" s="94">
        <v>0</v>
      </c>
    </row>
    <row r="130" spans="1:8" x14ac:dyDescent="0.25">
      <c r="A130" s="92" t="s">
        <v>124</v>
      </c>
      <c r="B130" s="93">
        <v>-238013</v>
      </c>
      <c r="C130" s="93">
        <v>-895292</v>
      </c>
      <c r="D130" s="93">
        <v>0</v>
      </c>
      <c r="E130" s="93">
        <v>0</v>
      </c>
      <c r="F130" s="93">
        <v>0</v>
      </c>
      <c r="G130" s="93">
        <v>0</v>
      </c>
      <c r="H130" s="93">
        <v>0</v>
      </c>
    </row>
    <row r="131" spans="1:8" x14ac:dyDescent="0.25">
      <c r="A131" s="95" t="s">
        <v>77</v>
      </c>
      <c r="B131" s="96" t="s">
        <v>137</v>
      </c>
      <c r="C131" s="96" t="s">
        <v>137</v>
      </c>
      <c r="D131" s="96">
        <v>1229479</v>
      </c>
      <c r="E131" s="96">
        <v>463814</v>
      </c>
      <c r="F131" s="96">
        <v>445401</v>
      </c>
      <c r="G131" s="96" t="s">
        <v>92</v>
      </c>
      <c r="H131" s="96" t="s">
        <v>92</v>
      </c>
    </row>
    <row r="132" spans="1:8" x14ac:dyDescent="0.25">
      <c r="A132" s="92" t="s">
        <v>91</v>
      </c>
      <c r="B132" s="93" t="s">
        <v>137</v>
      </c>
      <c r="C132" s="93" t="s">
        <v>137</v>
      </c>
      <c r="D132" s="93">
        <v>102430</v>
      </c>
      <c r="E132" s="93">
        <v>35238</v>
      </c>
      <c r="F132" s="93">
        <v>36889</v>
      </c>
      <c r="G132" s="93" t="s">
        <v>92</v>
      </c>
      <c r="H132" s="93" t="s">
        <v>92</v>
      </c>
    </row>
    <row r="133" spans="1:8" x14ac:dyDescent="0.25">
      <c r="A133" s="17" t="s">
        <v>96</v>
      </c>
      <c r="B133" s="94" t="s">
        <v>137</v>
      </c>
      <c r="C133" s="94" t="s">
        <v>137</v>
      </c>
      <c r="D133" s="94">
        <v>102430</v>
      </c>
      <c r="E133" s="94">
        <v>35238</v>
      </c>
      <c r="F133" s="94">
        <v>36889</v>
      </c>
      <c r="G133" s="94" t="s">
        <v>92</v>
      </c>
      <c r="H133" s="94" t="s">
        <v>92</v>
      </c>
    </row>
    <row r="134" spans="1:8" x14ac:dyDescent="0.25">
      <c r="A134" s="92" t="s">
        <v>97</v>
      </c>
      <c r="B134" s="93" t="s">
        <v>137</v>
      </c>
      <c r="C134" s="93" t="s">
        <v>137</v>
      </c>
      <c r="D134" s="93">
        <v>127805</v>
      </c>
      <c r="E134" s="93">
        <v>45874</v>
      </c>
      <c r="F134" s="93">
        <v>38731</v>
      </c>
      <c r="G134" s="93" t="s">
        <v>92</v>
      </c>
      <c r="H134" s="93" t="s">
        <v>92</v>
      </c>
    </row>
    <row r="135" spans="1:8" x14ac:dyDescent="0.25">
      <c r="A135" s="17" t="s">
        <v>98</v>
      </c>
      <c r="B135" s="94" t="s">
        <v>137</v>
      </c>
      <c r="C135" s="94" t="s">
        <v>137</v>
      </c>
      <c r="D135" s="94">
        <v>127805</v>
      </c>
      <c r="E135" s="94">
        <v>45874</v>
      </c>
      <c r="F135" s="94">
        <v>38731</v>
      </c>
      <c r="G135" s="94" t="s">
        <v>92</v>
      </c>
      <c r="H135" s="94" t="s">
        <v>92</v>
      </c>
    </row>
    <row r="136" spans="1:8" x14ac:dyDescent="0.25">
      <c r="A136" s="92" t="s">
        <v>99</v>
      </c>
      <c r="B136" s="93" t="s">
        <v>137</v>
      </c>
      <c r="C136" s="93" t="s">
        <v>137</v>
      </c>
      <c r="D136" s="93">
        <v>64346</v>
      </c>
      <c r="E136" s="93">
        <v>27400</v>
      </c>
      <c r="F136" s="93">
        <v>27802</v>
      </c>
      <c r="G136" s="93" t="s">
        <v>92</v>
      </c>
      <c r="H136" s="93" t="s">
        <v>92</v>
      </c>
    </row>
    <row r="137" spans="1:8" x14ac:dyDescent="0.25">
      <c r="A137" s="17" t="s">
        <v>100</v>
      </c>
      <c r="B137" s="94" t="s">
        <v>137</v>
      </c>
      <c r="C137" s="94" t="s">
        <v>137</v>
      </c>
      <c r="D137" s="94">
        <v>64346</v>
      </c>
      <c r="E137" s="94">
        <v>27400</v>
      </c>
      <c r="F137" s="94">
        <v>27802</v>
      </c>
      <c r="G137" s="94" t="s">
        <v>92</v>
      </c>
      <c r="H137" s="94" t="s">
        <v>92</v>
      </c>
    </row>
    <row r="138" spans="1:8" x14ac:dyDescent="0.25">
      <c r="A138" s="92" t="s">
        <v>101</v>
      </c>
      <c r="B138" s="93" t="s">
        <v>137</v>
      </c>
      <c r="C138" s="93" t="s">
        <v>137</v>
      </c>
      <c r="D138" s="93">
        <v>253068</v>
      </c>
      <c r="E138" s="93">
        <v>93530</v>
      </c>
      <c r="F138" s="93">
        <v>93429</v>
      </c>
      <c r="G138" s="93" t="s">
        <v>92</v>
      </c>
      <c r="H138" s="93" t="s">
        <v>92</v>
      </c>
    </row>
    <row r="139" spans="1:8" x14ac:dyDescent="0.25">
      <c r="A139" s="17" t="s">
        <v>102</v>
      </c>
      <c r="B139" s="94" t="s">
        <v>137</v>
      </c>
      <c r="C139" s="94" t="s">
        <v>137</v>
      </c>
      <c r="D139" s="94">
        <v>253068</v>
      </c>
      <c r="E139" s="94">
        <v>93530</v>
      </c>
      <c r="F139" s="94">
        <v>93429</v>
      </c>
      <c r="G139" s="94" t="s">
        <v>92</v>
      </c>
      <c r="H139" s="94" t="s">
        <v>92</v>
      </c>
    </row>
    <row r="140" spans="1:8" x14ac:dyDescent="0.25">
      <c r="A140" s="92" t="s">
        <v>103</v>
      </c>
      <c r="B140" s="93" t="s">
        <v>137</v>
      </c>
      <c r="C140" s="93" t="s">
        <v>137</v>
      </c>
      <c r="D140" s="93">
        <v>49678</v>
      </c>
      <c r="E140" s="93">
        <v>20965</v>
      </c>
      <c r="F140" s="93">
        <v>21296</v>
      </c>
      <c r="G140" s="93" t="s">
        <v>92</v>
      </c>
      <c r="H140" s="93" t="s">
        <v>92</v>
      </c>
    </row>
    <row r="141" spans="1:8" x14ac:dyDescent="0.25">
      <c r="A141" s="17" t="s">
        <v>104</v>
      </c>
      <c r="B141" s="94" t="s">
        <v>137</v>
      </c>
      <c r="C141" s="94" t="s">
        <v>137</v>
      </c>
      <c r="D141" s="94">
        <v>49678</v>
      </c>
      <c r="E141" s="94">
        <v>20965</v>
      </c>
      <c r="F141" s="94">
        <v>21296</v>
      </c>
      <c r="G141" s="94" t="s">
        <v>92</v>
      </c>
      <c r="H141" s="94" t="s">
        <v>92</v>
      </c>
    </row>
    <row r="142" spans="1:8" x14ac:dyDescent="0.25">
      <c r="A142" s="92" t="s">
        <v>105</v>
      </c>
      <c r="B142" s="93" t="s">
        <v>137</v>
      </c>
      <c r="C142" s="93" t="s">
        <v>137</v>
      </c>
      <c r="D142" s="93">
        <v>47183</v>
      </c>
      <c r="E142" s="93">
        <v>19356</v>
      </c>
      <c r="F142" s="93">
        <v>14879</v>
      </c>
      <c r="G142" s="93" t="s">
        <v>92</v>
      </c>
      <c r="H142" s="93" t="s">
        <v>92</v>
      </c>
    </row>
    <row r="143" spans="1:8" x14ac:dyDescent="0.25">
      <c r="A143" s="17" t="s">
        <v>106</v>
      </c>
      <c r="B143" s="94" t="s">
        <v>137</v>
      </c>
      <c r="C143" s="94" t="s">
        <v>137</v>
      </c>
      <c r="D143" s="94">
        <v>47183</v>
      </c>
      <c r="E143" s="94">
        <v>19356</v>
      </c>
      <c r="F143" s="94">
        <v>14879</v>
      </c>
      <c r="G143" s="94" t="s">
        <v>92</v>
      </c>
      <c r="H143" s="94" t="s">
        <v>92</v>
      </c>
    </row>
    <row r="144" spans="1:8" x14ac:dyDescent="0.25">
      <c r="A144" s="92" t="s">
        <v>107</v>
      </c>
      <c r="B144" s="93" t="s">
        <v>137</v>
      </c>
      <c r="C144" s="93" t="s">
        <v>137</v>
      </c>
      <c r="D144" s="93">
        <v>70488</v>
      </c>
      <c r="E144" s="93">
        <v>32216</v>
      </c>
      <c r="F144" s="93">
        <v>29874</v>
      </c>
      <c r="G144" s="93" t="s">
        <v>92</v>
      </c>
      <c r="H144" s="93" t="s">
        <v>92</v>
      </c>
    </row>
    <row r="145" spans="1:8" x14ac:dyDescent="0.25">
      <c r="A145" s="17" t="s">
        <v>108</v>
      </c>
      <c r="B145" s="94" t="s">
        <v>137</v>
      </c>
      <c r="C145" s="94" t="s">
        <v>137</v>
      </c>
      <c r="D145" s="94">
        <v>70488</v>
      </c>
      <c r="E145" s="94">
        <v>32216</v>
      </c>
      <c r="F145" s="94">
        <v>29874</v>
      </c>
      <c r="G145" s="94" t="s">
        <v>92</v>
      </c>
      <c r="H145" s="94" t="s">
        <v>92</v>
      </c>
    </row>
    <row r="146" spans="1:8" x14ac:dyDescent="0.25">
      <c r="A146" s="92" t="s">
        <v>109</v>
      </c>
      <c r="B146" s="93" t="s">
        <v>137</v>
      </c>
      <c r="C146" s="93" t="s">
        <v>137</v>
      </c>
      <c r="D146" s="93">
        <v>81493</v>
      </c>
      <c r="E146" s="93">
        <v>28702</v>
      </c>
      <c r="F146" s="93">
        <v>30429</v>
      </c>
      <c r="G146" s="93" t="s">
        <v>92</v>
      </c>
      <c r="H146" s="93" t="s">
        <v>92</v>
      </c>
    </row>
    <row r="147" spans="1:8" x14ac:dyDescent="0.25">
      <c r="A147" s="17" t="s">
        <v>110</v>
      </c>
      <c r="B147" s="94" t="s">
        <v>137</v>
      </c>
      <c r="C147" s="94" t="s">
        <v>137</v>
      </c>
      <c r="D147" s="94">
        <v>81493</v>
      </c>
      <c r="E147" s="94">
        <v>28702</v>
      </c>
      <c r="F147" s="94">
        <v>30429</v>
      </c>
      <c r="G147" s="94" t="s">
        <v>92</v>
      </c>
      <c r="H147" s="94" t="s">
        <v>92</v>
      </c>
    </row>
    <row r="148" spans="1:8" x14ac:dyDescent="0.25">
      <c r="A148" s="92" t="s">
        <v>111</v>
      </c>
      <c r="B148" s="93" t="s">
        <v>137</v>
      </c>
      <c r="C148" s="93" t="s">
        <v>137</v>
      </c>
      <c r="D148" s="93">
        <v>40202</v>
      </c>
      <c r="E148" s="93">
        <v>13521</v>
      </c>
      <c r="F148" s="93">
        <v>16902</v>
      </c>
      <c r="G148" s="93" t="s">
        <v>92</v>
      </c>
      <c r="H148" s="93" t="s">
        <v>92</v>
      </c>
    </row>
    <row r="149" spans="1:8" x14ac:dyDescent="0.25">
      <c r="A149" s="17" t="s">
        <v>112</v>
      </c>
      <c r="B149" s="94" t="s">
        <v>137</v>
      </c>
      <c r="C149" s="94" t="s">
        <v>137</v>
      </c>
      <c r="D149" s="94">
        <v>40202</v>
      </c>
      <c r="E149" s="94">
        <v>13521</v>
      </c>
      <c r="F149" s="94">
        <v>16902</v>
      </c>
      <c r="G149" s="94" t="s">
        <v>92</v>
      </c>
      <c r="H149" s="94" t="s">
        <v>92</v>
      </c>
    </row>
    <row r="150" spans="1:8" x14ac:dyDescent="0.25">
      <c r="A150" s="92" t="s">
        <v>113</v>
      </c>
      <c r="B150" s="93" t="s">
        <v>137</v>
      </c>
      <c r="C150" s="93" t="s">
        <v>137</v>
      </c>
      <c r="D150" s="93">
        <v>133985</v>
      </c>
      <c r="E150" s="93">
        <v>47433</v>
      </c>
      <c r="F150" s="93">
        <v>44944</v>
      </c>
      <c r="G150" s="93" t="s">
        <v>92</v>
      </c>
      <c r="H150" s="93" t="s">
        <v>92</v>
      </c>
    </row>
    <row r="151" spans="1:8" x14ac:dyDescent="0.25">
      <c r="A151" s="17" t="s">
        <v>114</v>
      </c>
      <c r="B151" s="94" t="s">
        <v>137</v>
      </c>
      <c r="C151" s="94" t="s">
        <v>137</v>
      </c>
      <c r="D151" s="94">
        <v>133985</v>
      </c>
      <c r="E151" s="94">
        <v>47433</v>
      </c>
      <c r="F151" s="94">
        <v>44944</v>
      </c>
      <c r="G151" s="94" t="s">
        <v>92</v>
      </c>
      <c r="H151" s="94" t="s">
        <v>92</v>
      </c>
    </row>
    <row r="152" spans="1:8" x14ac:dyDescent="0.25">
      <c r="A152" s="92" t="s">
        <v>115</v>
      </c>
      <c r="B152" s="93" t="s">
        <v>137</v>
      </c>
      <c r="C152" s="93" t="s">
        <v>137</v>
      </c>
      <c r="D152" s="93">
        <v>68465</v>
      </c>
      <c r="E152" s="93">
        <v>26755</v>
      </c>
      <c r="F152" s="93">
        <v>28281</v>
      </c>
      <c r="G152" s="93" t="s">
        <v>92</v>
      </c>
      <c r="H152" s="93" t="s">
        <v>92</v>
      </c>
    </row>
    <row r="153" spans="1:8" x14ac:dyDescent="0.25">
      <c r="A153" s="17" t="s">
        <v>115</v>
      </c>
      <c r="B153" s="94" t="s">
        <v>137</v>
      </c>
      <c r="C153" s="94" t="s">
        <v>137</v>
      </c>
      <c r="D153" s="94">
        <v>68465</v>
      </c>
      <c r="E153" s="94">
        <v>26755</v>
      </c>
      <c r="F153" s="94">
        <v>28281</v>
      </c>
      <c r="G153" s="94" t="s">
        <v>92</v>
      </c>
      <c r="H153" s="94" t="s">
        <v>92</v>
      </c>
    </row>
    <row r="154" spans="1:8" x14ac:dyDescent="0.25">
      <c r="A154" s="92" t="s">
        <v>116</v>
      </c>
      <c r="B154" s="93" t="s">
        <v>137</v>
      </c>
      <c r="C154" s="93" t="s">
        <v>137</v>
      </c>
      <c r="D154" s="93">
        <v>104299</v>
      </c>
      <c r="E154" s="93">
        <v>35072</v>
      </c>
      <c r="F154" s="93">
        <v>28827</v>
      </c>
      <c r="G154" s="93" t="s">
        <v>92</v>
      </c>
      <c r="H154" s="93" t="s">
        <v>92</v>
      </c>
    </row>
    <row r="155" spans="1:8" x14ac:dyDescent="0.25">
      <c r="A155" s="17" t="s">
        <v>117</v>
      </c>
      <c r="B155" s="94" t="s">
        <v>137</v>
      </c>
      <c r="C155" s="94" t="s">
        <v>137</v>
      </c>
      <c r="D155" s="94">
        <v>104299</v>
      </c>
      <c r="E155" s="94">
        <v>35072</v>
      </c>
      <c r="F155" s="94">
        <v>28827</v>
      </c>
      <c r="G155" s="94" t="s">
        <v>92</v>
      </c>
      <c r="H155" s="94" t="s">
        <v>92</v>
      </c>
    </row>
    <row r="156" spans="1:8" x14ac:dyDescent="0.25">
      <c r="A156" s="92" t="s">
        <v>118</v>
      </c>
      <c r="B156" s="93" t="s">
        <v>137</v>
      </c>
      <c r="C156" s="93" t="s">
        <v>137</v>
      </c>
      <c r="D156" s="93">
        <v>69925</v>
      </c>
      <c r="E156" s="93">
        <v>28982</v>
      </c>
      <c r="F156" s="93">
        <v>22032</v>
      </c>
      <c r="G156" s="93" t="s">
        <v>92</v>
      </c>
      <c r="H156" s="93" t="s">
        <v>92</v>
      </c>
    </row>
    <row r="157" spans="1:8" x14ac:dyDescent="0.25">
      <c r="A157" s="17" t="s">
        <v>119</v>
      </c>
      <c r="B157" s="94" t="s">
        <v>137</v>
      </c>
      <c r="C157" s="94" t="s">
        <v>137</v>
      </c>
      <c r="D157" s="94">
        <v>69925</v>
      </c>
      <c r="E157" s="94">
        <v>28982</v>
      </c>
      <c r="F157" s="94">
        <v>22032</v>
      </c>
      <c r="G157" s="94" t="s">
        <v>92</v>
      </c>
      <c r="H157" s="94" t="s">
        <v>92</v>
      </c>
    </row>
    <row r="158" spans="1:8" x14ac:dyDescent="0.25">
      <c r="A158" s="92" t="s">
        <v>120</v>
      </c>
      <c r="B158" s="93" t="s">
        <v>137</v>
      </c>
      <c r="C158" s="93" t="s">
        <v>137</v>
      </c>
      <c r="D158" s="93">
        <v>0</v>
      </c>
      <c r="E158" s="93">
        <v>0</v>
      </c>
      <c r="F158" s="93">
        <v>0</v>
      </c>
      <c r="G158" s="93" t="s">
        <v>92</v>
      </c>
      <c r="H158" s="93" t="s">
        <v>92</v>
      </c>
    </row>
    <row r="159" spans="1:8" x14ac:dyDescent="0.25">
      <c r="A159" s="17" t="s">
        <v>121</v>
      </c>
      <c r="B159" s="94" t="s">
        <v>137</v>
      </c>
      <c r="C159" s="94" t="s">
        <v>137</v>
      </c>
      <c r="D159" s="94" t="s">
        <v>137</v>
      </c>
      <c r="E159" s="94" t="s">
        <v>137</v>
      </c>
      <c r="F159" s="94" t="s">
        <v>137</v>
      </c>
      <c r="G159" s="94" t="s">
        <v>92</v>
      </c>
      <c r="H159" s="94" t="s">
        <v>92</v>
      </c>
    </row>
    <row r="160" spans="1:8" x14ac:dyDescent="0.25">
      <c r="A160" s="92" t="s">
        <v>122</v>
      </c>
      <c r="B160" s="93" t="s">
        <v>137</v>
      </c>
      <c r="C160" s="93" t="s">
        <v>137</v>
      </c>
      <c r="D160" s="93">
        <v>16112</v>
      </c>
      <c r="E160" s="93">
        <v>8771</v>
      </c>
      <c r="F160" s="93">
        <v>11087</v>
      </c>
      <c r="G160" s="93" t="s">
        <v>92</v>
      </c>
      <c r="H160" s="93" t="s">
        <v>92</v>
      </c>
    </row>
    <row r="161" spans="1:8" x14ac:dyDescent="0.25">
      <c r="A161" s="17" t="s">
        <v>123</v>
      </c>
      <c r="B161" s="94" t="s">
        <v>137</v>
      </c>
      <c r="C161" s="94" t="s">
        <v>137</v>
      </c>
      <c r="D161" s="94">
        <v>16112</v>
      </c>
      <c r="E161" s="94">
        <v>8771</v>
      </c>
      <c r="F161" s="94">
        <v>11087</v>
      </c>
      <c r="G161" s="94" t="s">
        <v>92</v>
      </c>
      <c r="H161" s="94" t="s">
        <v>92</v>
      </c>
    </row>
    <row r="162" spans="1:8" x14ac:dyDescent="0.25">
      <c r="A162" s="92" t="s">
        <v>124</v>
      </c>
      <c r="B162" s="93" t="s">
        <v>137</v>
      </c>
      <c r="C162" s="93" t="s">
        <v>137</v>
      </c>
      <c r="D162" s="93">
        <v>0</v>
      </c>
      <c r="E162" s="93">
        <v>0</v>
      </c>
      <c r="F162" s="93">
        <v>0</v>
      </c>
      <c r="G162" s="93" t="s">
        <v>92</v>
      </c>
      <c r="H162" s="93" t="s">
        <v>92</v>
      </c>
    </row>
    <row r="163" spans="1:8" x14ac:dyDescent="0.25">
      <c r="A163" s="95" t="s">
        <v>140</v>
      </c>
      <c r="B163" s="96">
        <v>-645574</v>
      </c>
      <c r="C163" s="96">
        <v>0</v>
      </c>
      <c r="D163" s="96">
        <v>50000</v>
      </c>
      <c r="E163" s="96">
        <v>-50000</v>
      </c>
      <c r="F163" s="314"/>
      <c r="G163" s="96" t="s">
        <v>92</v>
      </c>
      <c r="H163" s="96" t="s">
        <v>92</v>
      </c>
    </row>
    <row r="164" spans="1:8" x14ac:dyDescent="0.25">
      <c r="A164" s="92" t="s">
        <v>91</v>
      </c>
      <c r="B164" s="93" t="s">
        <v>137</v>
      </c>
      <c r="C164" s="93">
        <v>0</v>
      </c>
      <c r="D164" s="93">
        <v>0</v>
      </c>
      <c r="E164" s="93">
        <v>0</v>
      </c>
      <c r="F164" s="93">
        <v>0</v>
      </c>
      <c r="G164" s="93" t="s">
        <v>92</v>
      </c>
      <c r="H164" s="93" t="s">
        <v>92</v>
      </c>
    </row>
    <row r="165" spans="1:8" x14ac:dyDescent="0.25">
      <c r="A165" s="17" t="s">
        <v>94</v>
      </c>
      <c r="B165" s="94" t="s">
        <v>92</v>
      </c>
      <c r="C165" s="94" t="s">
        <v>92</v>
      </c>
      <c r="D165" s="94" t="s">
        <v>92</v>
      </c>
      <c r="E165" s="94" t="s">
        <v>92</v>
      </c>
      <c r="F165" s="94" t="s">
        <v>92</v>
      </c>
      <c r="G165" s="94" t="s">
        <v>92</v>
      </c>
      <c r="H165" s="94" t="s">
        <v>92</v>
      </c>
    </row>
    <row r="166" spans="1:8" x14ac:dyDescent="0.25">
      <c r="A166" s="17" t="s">
        <v>95</v>
      </c>
      <c r="B166" s="94" t="s">
        <v>92</v>
      </c>
      <c r="C166" s="94" t="s">
        <v>92</v>
      </c>
      <c r="D166" s="94" t="s">
        <v>92</v>
      </c>
      <c r="E166" s="94" t="s">
        <v>92</v>
      </c>
      <c r="F166" s="94" t="s">
        <v>92</v>
      </c>
      <c r="G166" s="94" t="s">
        <v>92</v>
      </c>
      <c r="H166" s="94" t="s">
        <v>92</v>
      </c>
    </row>
    <row r="167" spans="1:8" x14ac:dyDescent="0.25">
      <c r="A167" s="17" t="s">
        <v>96</v>
      </c>
      <c r="B167" s="94" t="s">
        <v>92</v>
      </c>
      <c r="C167" s="94">
        <v>0</v>
      </c>
      <c r="D167" s="94">
        <v>0</v>
      </c>
      <c r="E167" s="94">
        <v>0</v>
      </c>
      <c r="F167" s="94">
        <v>0</v>
      </c>
      <c r="G167" s="94" t="s">
        <v>92</v>
      </c>
      <c r="H167" s="94" t="s">
        <v>92</v>
      </c>
    </row>
    <row r="168" spans="1:8" x14ac:dyDescent="0.25">
      <c r="A168" s="92" t="s">
        <v>97</v>
      </c>
      <c r="B168" s="93">
        <v>-139706</v>
      </c>
      <c r="C168" s="93">
        <v>0</v>
      </c>
      <c r="D168" s="93">
        <v>0</v>
      </c>
      <c r="E168" s="93">
        <v>0</v>
      </c>
      <c r="F168" s="93">
        <v>0</v>
      </c>
      <c r="G168" s="93" t="s">
        <v>92</v>
      </c>
      <c r="H168" s="93" t="s">
        <v>92</v>
      </c>
    </row>
    <row r="169" spans="1:8" x14ac:dyDescent="0.25">
      <c r="A169" s="17" t="s">
        <v>94</v>
      </c>
      <c r="B169" s="94" t="s">
        <v>92</v>
      </c>
      <c r="C169" s="94" t="s">
        <v>92</v>
      </c>
      <c r="D169" s="94" t="s">
        <v>92</v>
      </c>
      <c r="E169" s="94" t="s">
        <v>92</v>
      </c>
      <c r="F169" s="94" t="s">
        <v>92</v>
      </c>
      <c r="G169" s="94" t="s">
        <v>92</v>
      </c>
      <c r="H169" s="94" t="s">
        <v>92</v>
      </c>
    </row>
    <row r="170" spans="1:8" x14ac:dyDescent="0.25">
      <c r="A170" s="17" t="s">
        <v>95</v>
      </c>
      <c r="B170" s="94" t="s">
        <v>92</v>
      </c>
      <c r="C170" s="94" t="s">
        <v>92</v>
      </c>
      <c r="D170" s="94" t="s">
        <v>92</v>
      </c>
      <c r="E170" s="94" t="s">
        <v>92</v>
      </c>
      <c r="F170" s="94" t="s">
        <v>92</v>
      </c>
      <c r="G170" s="94" t="s">
        <v>92</v>
      </c>
      <c r="H170" s="94" t="s">
        <v>92</v>
      </c>
    </row>
    <row r="171" spans="1:8" x14ac:dyDescent="0.25">
      <c r="A171" s="17" t="s">
        <v>98</v>
      </c>
      <c r="B171" s="94">
        <v>-139706</v>
      </c>
      <c r="C171" s="94">
        <v>0</v>
      </c>
      <c r="D171" s="94">
        <v>0</v>
      </c>
      <c r="E171" s="94">
        <v>0</v>
      </c>
      <c r="F171" s="94">
        <v>0</v>
      </c>
      <c r="G171" s="94" t="s">
        <v>92</v>
      </c>
      <c r="H171" s="94" t="s">
        <v>92</v>
      </c>
    </row>
    <row r="172" spans="1:8" x14ac:dyDescent="0.25">
      <c r="A172" s="92" t="s">
        <v>99</v>
      </c>
      <c r="B172" s="93">
        <v>-87730</v>
      </c>
      <c r="C172" s="93">
        <v>0</v>
      </c>
      <c r="D172" s="93">
        <v>0</v>
      </c>
      <c r="E172" s="93">
        <v>0</v>
      </c>
      <c r="F172" s="93">
        <v>0</v>
      </c>
      <c r="G172" s="93" t="s">
        <v>92</v>
      </c>
      <c r="H172" s="93" t="s">
        <v>92</v>
      </c>
    </row>
    <row r="173" spans="1:8" x14ac:dyDescent="0.25">
      <c r="A173" s="17" t="s">
        <v>94</v>
      </c>
      <c r="B173" s="94" t="s">
        <v>92</v>
      </c>
      <c r="C173" s="94" t="s">
        <v>92</v>
      </c>
      <c r="D173" s="94" t="s">
        <v>92</v>
      </c>
      <c r="E173" s="94" t="s">
        <v>92</v>
      </c>
      <c r="F173" s="94" t="s">
        <v>92</v>
      </c>
      <c r="G173" s="94" t="s">
        <v>92</v>
      </c>
      <c r="H173" s="94" t="s">
        <v>92</v>
      </c>
    </row>
    <row r="174" spans="1:8" x14ac:dyDescent="0.25">
      <c r="A174" s="17" t="s">
        <v>95</v>
      </c>
      <c r="B174" s="94" t="s">
        <v>92</v>
      </c>
      <c r="C174" s="94" t="s">
        <v>92</v>
      </c>
      <c r="D174" s="94" t="s">
        <v>92</v>
      </c>
      <c r="E174" s="94" t="s">
        <v>92</v>
      </c>
      <c r="F174" s="94" t="s">
        <v>92</v>
      </c>
      <c r="G174" s="94" t="s">
        <v>92</v>
      </c>
      <c r="H174" s="94" t="s">
        <v>92</v>
      </c>
    </row>
    <row r="175" spans="1:8" x14ac:dyDescent="0.25">
      <c r="A175" s="17" t="s">
        <v>100</v>
      </c>
      <c r="B175" s="94">
        <v>-87730</v>
      </c>
      <c r="C175" s="94">
        <v>0</v>
      </c>
      <c r="D175" s="94">
        <v>0</v>
      </c>
      <c r="E175" s="94">
        <v>0</v>
      </c>
      <c r="F175" s="94">
        <v>0</v>
      </c>
      <c r="G175" s="94" t="s">
        <v>92</v>
      </c>
      <c r="H175" s="94" t="s">
        <v>92</v>
      </c>
    </row>
    <row r="176" spans="1:8" x14ac:dyDescent="0.25">
      <c r="A176" s="92" t="s">
        <v>101</v>
      </c>
      <c r="B176" s="93">
        <v>-477528</v>
      </c>
      <c r="C176" s="93">
        <v>0</v>
      </c>
      <c r="D176" s="93">
        <v>0</v>
      </c>
      <c r="E176" s="93">
        <v>0</v>
      </c>
      <c r="F176" s="93">
        <v>0</v>
      </c>
      <c r="G176" s="93" t="s">
        <v>92</v>
      </c>
      <c r="H176" s="93" t="s">
        <v>92</v>
      </c>
    </row>
    <row r="177" spans="1:8" x14ac:dyDescent="0.25">
      <c r="A177" s="17" t="s">
        <v>94</v>
      </c>
      <c r="B177" s="94" t="s">
        <v>92</v>
      </c>
      <c r="C177" s="94" t="s">
        <v>92</v>
      </c>
      <c r="D177" s="94" t="s">
        <v>92</v>
      </c>
      <c r="E177" s="94" t="s">
        <v>92</v>
      </c>
      <c r="F177" s="94" t="s">
        <v>92</v>
      </c>
      <c r="G177" s="94" t="s">
        <v>92</v>
      </c>
      <c r="H177" s="94" t="s">
        <v>92</v>
      </c>
    </row>
    <row r="178" spans="1:8" x14ac:dyDescent="0.25">
      <c r="A178" s="17" t="s">
        <v>95</v>
      </c>
      <c r="B178" s="94" t="s">
        <v>92</v>
      </c>
      <c r="C178" s="94" t="s">
        <v>92</v>
      </c>
      <c r="D178" s="94" t="s">
        <v>92</v>
      </c>
      <c r="E178" s="94" t="s">
        <v>92</v>
      </c>
      <c r="F178" s="94" t="s">
        <v>92</v>
      </c>
      <c r="G178" s="94" t="s">
        <v>92</v>
      </c>
      <c r="H178" s="94" t="s">
        <v>92</v>
      </c>
    </row>
    <row r="179" spans="1:8" x14ac:dyDescent="0.25">
      <c r="A179" s="17" t="s">
        <v>102</v>
      </c>
      <c r="B179" s="94">
        <v>-477528</v>
      </c>
      <c r="C179" s="94">
        <v>0</v>
      </c>
      <c r="D179" s="94">
        <v>0</v>
      </c>
      <c r="E179" s="94">
        <v>0</v>
      </c>
      <c r="F179" s="94">
        <v>0</v>
      </c>
      <c r="G179" s="94" t="s">
        <v>92</v>
      </c>
      <c r="H179" s="94" t="s">
        <v>92</v>
      </c>
    </row>
    <row r="180" spans="1:8" x14ac:dyDescent="0.25">
      <c r="A180" s="92" t="s">
        <v>103</v>
      </c>
      <c r="B180" s="93">
        <v>218101</v>
      </c>
      <c r="C180" s="93">
        <v>0</v>
      </c>
      <c r="D180" s="93">
        <v>0</v>
      </c>
      <c r="E180" s="93">
        <v>0</v>
      </c>
      <c r="F180" s="93">
        <v>0</v>
      </c>
      <c r="G180" s="93" t="s">
        <v>92</v>
      </c>
      <c r="H180" s="93" t="s">
        <v>92</v>
      </c>
    </row>
    <row r="181" spans="1:8" x14ac:dyDescent="0.25">
      <c r="A181" s="17" t="s">
        <v>94</v>
      </c>
      <c r="B181" s="94" t="s">
        <v>92</v>
      </c>
      <c r="C181" s="94" t="s">
        <v>92</v>
      </c>
      <c r="D181" s="94" t="s">
        <v>92</v>
      </c>
      <c r="E181" s="94" t="s">
        <v>92</v>
      </c>
      <c r="F181" s="94" t="s">
        <v>92</v>
      </c>
      <c r="G181" s="94" t="s">
        <v>92</v>
      </c>
      <c r="H181" s="94" t="s">
        <v>92</v>
      </c>
    </row>
    <row r="182" spans="1:8" x14ac:dyDescent="0.25">
      <c r="A182" s="17" t="s">
        <v>95</v>
      </c>
      <c r="B182" s="94" t="s">
        <v>92</v>
      </c>
      <c r="C182" s="94" t="s">
        <v>92</v>
      </c>
      <c r="D182" s="94" t="s">
        <v>92</v>
      </c>
      <c r="E182" s="94" t="s">
        <v>92</v>
      </c>
      <c r="F182" s="94" t="s">
        <v>92</v>
      </c>
      <c r="G182" s="94" t="s">
        <v>92</v>
      </c>
      <c r="H182" s="94" t="s">
        <v>92</v>
      </c>
    </row>
    <row r="183" spans="1:8" x14ac:dyDescent="0.25">
      <c r="A183" s="17" t="s">
        <v>104</v>
      </c>
      <c r="B183" s="94">
        <v>218101</v>
      </c>
      <c r="C183" s="94">
        <v>0</v>
      </c>
      <c r="D183" s="94">
        <v>0</v>
      </c>
      <c r="E183" s="94">
        <v>0</v>
      </c>
      <c r="F183" s="94">
        <v>0</v>
      </c>
      <c r="G183" s="94" t="s">
        <v>92</v>
      </c>
      <c r="H183" s="94" t="s">
        <v>92</v>
      </c>
    </row>
    <row r="184" spans="1:8" x14ac:dyDescent="0.25">
      <c r="A184" s="92" t="s">
        <v>105</v>
      </c>
      <c r="B184" s="93">
        <v>4765</v>
      </c>
      <c r="C184" s="93">
        <v>0</v>
      </c>
      <c r="D184" s="93">
        <v>0</v>
      </c>
      <c r="E184" s="93">
        <v>0</v>
      </c>
      <c r="F184" s="93">
        <v>0</v>
      </c>
      <c r="G184" s="93" t="s">
        <v>92</v>
      </c>
      <c r="H184" s="93" t="s">
        <v>92</v>
      </c>
    </row>
    <row r="185" spans="1:8" x14ac:dyDescent="0.25">
      <c r="A185" s="17" t="s">
        <v>94</v>
      </c>
      <c r="B185" s="94" t="s">
        <v>92</v>
      </c>
      <c r="C185" s="94" t="s">
        <v>92</v>
      </c>
      <c r="D185" s="94" t="s">
        <v>92</v>
      </c>
      <c r="E185" s="94" t="s">
        <v>92</v>
      </c>
      <c r="F185" s="94" t="s">
        <v>92</v>
      </c>
      <c r="G185" s="94" t="s">
        <v>92</v>
      </c>
      <c r="H185" s="94" t="s">
        <v>92</v>
      </c>
    </row>
    <row r="186" spans="1:8" x14ac:dyDescent="0.25">
      <c r="A186" s="17" t="s">
        <v>95</v>
      </c>
      <c r="B186" s="94" t="s">
        <v>92</v>
      </c>
      <c r="C186" s="94" t="s">
        <v>92</v>
      </c>
      <c r="D186" s="94" t="s">
        <v>92</v>
      </c>
      <c r="E186" s="94" t="s">
        <v>92</v>
      </c>
      <c r="F186" s="94" t="s">
        <v>92</v>
      </c>
      <c r="G186" s="94" t="s">
        <v>92</v>
      </c>
      <c r="H186" s="94" t="s">
        <v>92</v>
      </c>
    </row>
    <row r="187" spans="1:8" x14ac:dyDescent="0.25">
      <c r="A187" s="17" t="s">
        <v>106</v>
      </c>
      <c r="B187" s="94">
        <v>4765</v>
      </c>
      <c r="C187" s="94">
        <v>0</v>
      </c>
      <c r="D187" s="94">
        <v>0</v>
      </c>
      <c r="E187" s="94">
        <v>0</v>
      </c>
      <c r="F187" s="94">
        <v>0</v>
      </c>
      <c r="G187" s="94" t="s">
        <v>92</v>
      </c>
      <c r="H187" s="94" t="s">
        <v>92</v>
      </c>
    </row>
    <row r="188" spans="1:8" x14ac:dyDescent="0.25">
      <c r="A188" s="92" t="s">
        <v>107</v>
      </c>
      <c r="B188" s="93" t="s">
        <v>137</v>
      </c>
      <c r="C188" s="93" t="s">
        <v>92</v>
      </c>
      <c r="D188" s="93" t="s">
        <v>92</v>
      </c>
      <c r="E188" s="93" t="s">
        <v>92</v>
      </c>
      <c r="F188" s="93">
        <v>0</v>
      </c>
      <c r="G188" s="93" t="s">
        <v>92</v>
      </c>
      <c r="H188" s="93" t="s">
        <v>92</v>
      </c>
    </row>
    <row r="189" spans="1:8" x14ac:dyDescent="0.25">
      <c r="A189" s="17" t="s">
        <v>94</v>
      </c>
      <c r="B189" s="94" t="s">
        <v>92</v>
      </c>
      <c r="C189" s="94" t="s">
        <v>92</v>
      </c>
      <c r="D189" s="94" t="s">
        <v>92</v>
      </c>
      <c r="E189" s="94" t="s">
        <v>92</v>
      </c>
      <c r="F189" s="94" t="s">
        <v>92</v>
      </c>
      <c r="G189" s="94" t="s">
        <v>92</v>
      </c>
      <c r="H189" s="94" t="s">
        <v>92</v>
      </c>
    </row>
    <row r="190" spans="1:8" x14ac:dyDescent="0.25">
      <c r="A190" s="17" t="s">
        <v>95</v>
      </c>
      <c r="B190" s="94" t="s">
        <v>92</v>
      </c>
      <c r="C190" s="94" t="s">
        <v>92</v>
      </c>
      <c r="D190" s="94" t="s">
        <v>92</v>
      </c>
      <c r="E190" s="94" t="s">
        <v>92</v>
      </c>
      <c r="F190" s="94" t="s">
        <v>92</v>
      </c>
      <c r="G190" s="94" t="s">
        <v>92</v>
      </c>
      <c r="H190" s="94" t="s">
        <v>92</v>
      </c>
    </row>
    <row r="191" spans="1:8" x14ac:dyDescent="0.25">
      <c r="A191" s="17" t="s">
        <v>108</v>
      </c>
      <c r="B191" s="94" t="s">
        <v>92</v>
      </c>
      <c r="C191" s="94" t="s">
        <v>92</v>
      </c>
      <c r="D191" s="94" t="s">
        <v>92</v>
      </c>
      <c r="E191" s="94" t="s">
        <v>92</v>
      </c>
      <c r="F191" s="94">
        <v>0</v>
      </c>
      <c r="G191" s="94" t="s">
        <v>92</v>
      </c>
      <c r="H191" s="94" t="s">
        <v>92</v>
      </c>
    </row>
    <row r="192" spans="1:8" x14ac:dyDescent="0.25">
      <c r="A192" s="92" t="s">
        <v>109</v>
      </c>
      <c r="B192" s="93" t="s">
        <v>137</v>
      </c>
      <c r="C192" s="93" t="s">
        <v>92</v>
      </c>
      <c r="D192" s="93">
        <v>0</v>
      </c>
      <c r="E192" s="93">
        <v>0</v>
      </c>
      <c r="F192" s="93">
        <v>0</v>
      </c>
      <c r="G192" s="93" t="s">
        <v>92</v>
      </c>
      <c r="H192" s="93" t="s">
        <v>92</v>
      </c>
    </row>
    <row r="193" spans="1:8" x14ac:dyDescent="0.25">
      <c r="A193" s="17" t="s">
        <v>94</v>
      </c>
      <c r="B193" s="94" t="s">
        <v>92</v>
      </c>
      <c r="C193" s="94" t="s">
        <v>92</v>
      </c>
      <c r="D193" s="94" t="s">
        <v>92</v>
      </c>
      <c r="E193" s="94" t="s">
        <v>92</v>
      </c>
      <c r="F193" s="94" t="s">
        <v>92</v>
      </c>
      <c r="G193" s="94" t="s">
        <v>92</v>
      </c>
      <c r="H193" s="94" t="s">
        <v>92</v>
      </c>
    </row>
    <row r="194" spans="1:8" x14ac:dyDescent="0.25">
      <c r="A194" s="17" t="s">
        <v>95</v>
      </c>
      <c r="B194" s="94" t="s">
        <v>92</v>
      </c>
      <c r="C194" s="94" t="s">
        <v>92</v>
      </c>
      <c r="D194" s="94" t="s">
        <v>92</v>
      </c>
      <c r="E194" s="94" t="s">
        <v>92</v>
      </c>
      <c r="F194" s="94" t="s">
        <v>92</v>
      </c>
      <c r="G194" s="94" t="s">
        <v>92</v>
      </c>
      <c r="H194" s="94" t="s">
        <v>92</v>
      </c>
    </row>
    <row r="195" spans="1:8" x14ac:dyDescent="0.25">
      <c r="A195" s="17" t="s">
        <v>110</v>
      </c>
      <c r="B195" s="94" t="s">
        <v>92</v>
      </c>
      <c r="C195" s="94" t="s">
        <v>92</v>
      </c>
      <c r="D195" s="94">
        <v>0</v>
      </c>
      <c r="E195" s="94">
        <v>0</v>
      </c>
      <c r="F195" s="94">
        <v>0</v>
      </c>
      <c r="G195" s="94" t="s">
        <v>92</v>
      </c>
      <c r="H195" s="94" t="s">
        <v>92</v>
      </c>
    </row>
    <row r="196" spans="1:8" x14ac:dyDescent="0.25">
      <c r="A196" s="92" t="s">
        <v>111</v>
      </c>
      <c r="B196" s="93" t="s">
        <v>137</v>
      </c>
      <c r="C196" s="93" t="s">
        <v>92</v>
      </c>
      <c r="D196" s="93" t="s">
        <v>92</v>
      </c>
      <c r="E196" s="93" t="s">
        <v>92</v>
      </c>
      <c r="F196" s="93" t="s">
        <v>92</v>
      </c>
      <c r="G196" s="93" t="s">
        <v>92</v>
      </c>
      <c r="H196" s="93" t="s">
        <v>92</v>
      </c>
    </row>
    <row r="197" spans="1:8" x14ac:dyDescent="0.25">
      <c r="A197" s="17" t="s">
        <v>94</v>
      </c>
      <c r="B197" s="94" t="s">
        <v>92</v>
      </c>
      <c r="C197" s="94" t="s">
        <v>92</v>
      </c>
      <c r="D197" s="94" t="s">
        <v>92</v>
      </c>
      <c r="E197" s="94" t="s">
        <v>92</v>
      </c>
      <c r="F197" s="94" t="s">
        <v>92</v>
      </c>
      <c r="G197" s="94" t="s">
        <v>92</v>
      </c>
      <c r="H197" s="94" t="s">
        <v>92</v>
      </c>
    </row>
    <row r="198" spans="1:8" x14ac:dyDescent="0.25">
      <c r="A198" s="17" t="s">
        <v>95</v>
      </c>
      <c r="B198" s="94" t="s">
        <v>92</v>
      </c>
      <c r="C198" s="94" t="s">
        <v>92</v>
      </c>
      <c r="D198" s="94" t="s">
        <v>92</v>
      </c>
      <c r="E198" s="94" t="s">
        <v>92</v>
      </c>
      <c r="F198" s="94" t="s">
        <v>92</v>
      </c>
      <c r="G198" s="94" t="s">
        <v>92</v>
      </c>
      <c r="H198" s="94" t="s">
        <v>92</v>
      </c>
    </row>
    <row r="199" spans="1:8" x14ac:dyDescent="0.25">
      <c r="A199" s="17" t="s">
        <v>112</v>
      </c>
      <c r="B199" s="94" t="s">
        <v>92</v>
      </c>
      <c r="C199" s="94" t="s">
        <v>92</v>
      </c>
      <c r="D199" s="94" t="s">
        <v>92</v>
      </c>
      <c r="E199" s="94" t="s">
        <v>92</v>
      </c>
      <c r="F199" s="94" t="s">
        <v>92</v>
      </c>
      <c r="G199" s="94" t="s">
        <v>92</v>
      </c>
      <c r="H199" s="94" t="s">
        <v>92</v>
      </c>
    </row>
    <row r="200" spans="1:8" x14ac:dyDescent="0.25">
      <c r="A200" s="92" t="s">
        <v>113</v>
      </c>
      <c r="B200" s="93" t="s">
        <v>137</v>
      </c>
      <c r="C200" s="93" t="s">
        <v>92</v>
      </c>
      <c r="D200" s="93" t="s">
        <v>92</v>
      </c>
      <c r="E200" s="93" t="s">
        <v>92</v>
      </c>
      <c r="F200" s="93">
        <v>0</v>
      </c>
      <c r="G200" s="93" t="s">
        <v>92</v>
      </c>
      <c r="H200" s="93" t="s">
        <v>92</v>
      </c>
    </row>
    <row r="201" spans="1:8" x14ac:dyDescent="0.25">
      <c r="A201" s="17" t="s">
        <v>94</v>
      </c>
      <c r="B201" s="94" t="s">
        <v>92</v>
      </c>
      <c r="C201" s="94" t="s">
        <v>92</v>
      </c>
      <c r="D201" s="94" t="s">
        <v>92</v>
      </c>
      <c r="E201" s="94" t="s">
        <v>92</v>
      </c>
      <c r="F201" s="94" t="s">
        <v>92</v>
      </c>
      <c r="G201" s="94" t="s">
        <v>92</v>
      </c>
      <c r="H201" s="94" t="s">
        <v>92</v>
      </c>
    </row>
    <row r="202" spans="1:8" x14ac:dyDescent="0.25">
      <c r="A202" s="17" t="s">
        <v>95</v>
      </c>
      <c r="B202" s="94" t="s">
        <v>92</v>
      </c>
      <c r="C202" s="94" t="s">
        <v>92</v>
      </c>
      <c r="D202" s="94" t="s">
        <v>92</v>
      </c>
      <c r="E202" s="94" t="s">
        <v>92</v>
      </c>
      <c r="F202" s="94" t="s">
        <v>92</v>
      </c>
      <c r="G202" s="94" t="s">
        <v>92</v>
      </c>
      <c r="H202" s="94" t="s">
        <v>92</v>
      </c>
    </row>
    <row r="203" spans="1:8" x14ac:dyDescent="0.25">
      <c r="A203" s="17" t="s">
        <v>114</v>
      </c>
      <c r="B203" s="94" t="s">
        <v>92</v>
      </c>
      <c r="C203" s="94" t="s">
        <v>92</v>
      </c>
      <c r="D203" s="94" t="s">
        <v>92</v>
      </c>
      <c r="E203" s="94" t="s">
        <v>92</v>
      </c>
      <c r="F203" s="94">
        <v>0</v>
      </c>
      <c r="G203" s="94" t="s">
        <v>92</v>
      </c>
      <c r="H203" s="94" t="s">
        <v>92</v>
      </c>
    </row>
    <row r="204" spans="1:8" x14ac:dyDescent="0.25">
      <c r="A204" s="92" t="s">
        <v>115</v>
      </c>
      <c r="B204" s="93">
        <v>41813</v>
      </c>
      <c r="C204" s="93">
        <v>0</v>
      </c>
      <c r="D204" s="93">
        <v>0</v>
      </c>
      <c r="E204" s="93">
        <v>0</v>
      </c>
      <c r="F204" s="93">
        <v>0</v>
      </c>
      <c r="G204" s="93" t="s">
        <v>92</v>
      </c>
      <c r="H204" s="93" t="s">
        <v>92</v>
      </c>
    </row>
    <row r="205" spans="1:8" x14ac:dyDescent="0.25">
      <c r="A205" s="17" t="s">
        <v>94</v>
      </c>
      <c r="B205" s="94" t="s">
        <v>92</v>
      </c>
      <c r="C205" s="94" t="s">
        <v>92</v>
      </c>
      <c r="D205" s="94" t="s">
        <v>92</v>
      </c>
      <c r="E205" s="94" t="s">
        <v>92</v>
      </c>
      <c r="F205" s="94" t="s">
        <v>92</v>
      </c>
      <c r="G205" s="94" t="s">
        <v>92</v>
      </c>
      <c r="H205" s="94" t="s">
        <v>92</v>
      </c>
    </row>
    <row r="206" spans="1:8" x14ac:dyDescent="0.25">
      <c r="A206" s="17" t="s">
        <v>95</v>
      </c>
      <c r="B206" s="94" t="s">
        <v>92</v>
      </c>
      <c r="C206" s="94" t="s">
        <v>92</v>
      </c>
      <c r="D206" s="94" t="s">
        <v>92</v>
      </c>
      <c r="E206" s="94" t="s">
        <v>92</v>
      </c>
      <c r="F206" s="94" t="s">
        <v>92</v>
      </c>
      <c r="G206" s="94" t="s">
        <v>92</v>
      </c>
      <c r="H206" s="94" t="s">
        <v>92</v>
      </c>
    </row>
    <row r="207" spans="1:8" x14ac:dyDescent="0.25">
      <c r="A207" s="17" t="s">
        <v>115</v>
      </c>
      <c r="B207" s="94">
        <v>41813</v>
      </c>
      <c r="C207" s="94">
        <v>0</v>
      </c>
      <c r="D207" s="94">
        <v>0</v>
      </c>
      <c r="E207" s="94">
        <v>0</v>
      </c>
      <c r="F207" s="94">
        <v>0</v>
      </c>
      <c r="G207" s="94" t="s">
        <v>92</v>
      </c>
      <c r="H207" s="94" t="s">
        <v>92</v>
      </c>
    </row>
    <row r="208" spans="1:8" x14ac:dyDescent="0.25">
      <c r="A208" s="92" t="s">
        <v>116</v>
      </c>
      <c r="B208" s="93">
        <v>-160359</v>
      </c>
      <c r="C208" s="93">
        <v>0</v>
      </c>
      <c r="D208" s="93">
        <v>0</v>
      </c>
      <c r="E208" s="93">
        <v>0</v>
      </c>
      <c r="F208" s="93">
        <v>0</v>
      </c>
      <c r="G208" s="93" t="s">
        <v>92</v>
      </c>
      <c r="H208" s="93" t="s">
        <v>92</v>
      </c>
    </row>
    <row r="209" spans="1:8" x14ac:dyDescent="0.25">
      <c r="A209" s="17" t="s">
        <v>94</v>
      </c>
      <c r="B209" s="94" t="s">
        <v>92</v>
      </c>
      <c r="C209" s="94" t="s">
        <v>92</v>
      </c>
      <c r="D209" s="94" t="s">
        <v>92</v>
      </c>
      <c r="E209" s="94" t="s">
        <v>92</v>
      </c>
      <c r="F209" s="94" t="s">
        <v>92</v>
      </c>
      <c r="G209" s="94" t="s">
        <v>92</v>
      </c>
      <c r="H209" s="94" t="s">
        <v>92</v>
      </c>
    </row>
    <row r="210" spans="1:8" x14ac:dyDescent="0.25">
      <c r="A210" s="17" t="s">
        <v>95</v>
      </c>
      <c r="B210" s="94" t="s">
        <v>92</v>
      </c>
      <c r="C210" s="94" t="s">
        <v>92</v>
      </c>
      <c r="D210" s="94" t="s">
        <v>92</v>
      </c>
      <c r="E210" s="94" t="s">
        <v>92</v>
      </c>
      <c r="F210" s="94" t="s">
        <v>92</v>
      </c>
      <c r="G210" s="94" t="s">
        <v>92</v>
      </c>
      <c r="H210" s="94" t="s">
        <v>92</v>
      </c>
    </row>
    <row r="211" spans="1:8" x14ac:dyDescent="0.25">
      <c r="A211" s="17" t="s">
        <v>117</v>
      </c>
      <c r="B211" s="94">
        <v>-160359</v>
      </c>
      <c r="C211" s="94">
        <v>0</v>
      </c>
      <c r="D211" s="94">
        <v>0</v>
      </c>
      <c r="E211" s="94">
        <v>0</v>
      </c>
      <c r="F211" s="94">
        <v>0</v>
      </c>
      <c r="G211" s="94" t="s">
        <v>92</v>
      </c>
      <c r="H211" s="94" t="s">
        <v>92</v>
      </c>
    </row>
    <row r="212" spans="1:8" x14ac:dyDescent="0.25">
      <c r="A212" s="92" t="s">
        <v>118</v>
      </c>
      <c r="B212" s="93" t="s">
        <v>137</v>
      </c>
      <c r="C212" s="93" t="s">
        <v>92</v>
      </c>
      <c r="D212" s="93" t="s">
        <v>92</v>
      </c>
      <c r="E212" s="93" t="s">
        <v>92</v>
      </c>
      <c r="F212" s="93">
        <v>0</v>
      </c>
      <c r="G212" s="93" t="s">
        <v>92</v>
      </c>
      <c r="H212" s="93" t="s">
        <v>92</v>
      </c>
    </row>
    <row r="213" spans="1:8" x14ac:dyDescent="0.25">
      <c r="A213" s="17" t="s">
        <v>94</v>
      </c>
      <c r="B213" s="94" t="s">
        <v>92</v>
      </c>
      <c r="C213" s="94" t="s">
        <v>92</v>
      </c>
      <c r="D213" s="94" t="s">
        <v>92</v>
      </c>
      <c r="E213" s="94" t="s">
        <v>92</v>
      </c>
      <c r="F213" s="94" t="s">
        <v>92</v>
      </c>
      <c r="G213" s="94" t="s">
        <v>92</v>
      </c>
      <c r="H213" s="94" t="s">
        <v>92</v>
      </c>
    </row>
    <row r="214" spans="1:8" x14ac:dyDescent="0.25">
      <c r="A214" s="17" t="s">
        <v>95</v>
      </c>
      <c r="B214" s="94" t="s">
        <v>92</v>
      </c>
      <c r="C214" s="94" t="s">
        <v>92</v>
      </c>
      <c r="D214" s="94" t="s">
        <v>92</v>
      </c>
      <c r="E214" s="94" t="s">
        <v>92</v>
      </c>
      <c r="F214" s="94" t="s">
        <v>92</v>
      </c>
      <c r="G214" s="94" t="s">
        <v>92</v>
      </c>
      <c r="H214" s="94" t="s">
        <v>92</v>
      </c>
    </row>
    <row r="215" spans="1:8" x14ac:dyDescent="0.25">
      <c r="A215" s="17" t="s">
        <v>119</v>
      </c>
      <c r="B215" s="94" t="s">
        <v>92</v>
      </c>
      <c r="C215" s="94" t="s">
        <v>92</v>
      </c>
      <c r="D215" s="94" t="s">
        <v>92</v>
      </c>
      <c r="E215" s="94" t="s">
        <v>92</v>
      </c>
      <c r="F215" s="94">
        <v>0</v>
      </c>
      <c r="G215" s="94" t="s">
        <v>92</v>
      </c>
      <c r="H215" s="94" t="s">
        <v>92</v>
      </c>
    </row>
    <row r="216" spans="1:8" x14ac:dyDescent="0.25">
      <c r="A216" s="92" t="s">
        <v>120</v>
      </c>
      <c r="B216" s="93" t="s">
        <v>137</v>
      </c>
      <c r="C216" s="93" t="s">
        <v>92</v>
      </c>
      <c r="D216" s="93" t="s">
        <v>92</v>
      </c>
      <c r="E216" s="93" t="s">
        <v>92</v>
      </c>
      <c r="F216" s="93" t="s">
        <v>92</v>
      </c>
      <c r="G216" s="93" t="s">
        <v>92</v>
      </c>
      <c r="H216" s="93" t="s">
        <v>92</v>
      </c>
    </row>
    <row r="217" spans="1:8" x14ac:dyDescent="0.25">
      <c r="A217" s="17" t="s">
        <v>94</v>
      </c>
      <c r="B217" s="94" t="s">
        <v>92</v>
      </c>
      <c r="C217" s="94" t="s">
        <v>92</v>
      </c>
      <c r="D217" s="94" t="s">
        <v>92</v>
      </c>
      <c r="E217" s="94" t="s">
        <v>92</v>
      </c>
      <c r="F217" s="94" t="s">
        <v>92</v>
      </c>
      <c r="G217" s="94" t="s">
        <v>92</v>
      </c>
      <c r="H217" s="94" t="s">
        <v>92</v>
      </c>
    </row>
    <row r="218" spans="1:8" x14ac:dyDescent="0.25">
      <c r="A218" s="17" t="s">
        <v>95</v>
      </c>
      <c r="B218" s="94" t="s">
        <v>92</v>
      </c>
      <c r="C218" s="94" t="s">
        <v>92</v>
      </c>
      <c r="D218" s="94" t="s">
        <v>92</v>
      </c>
      <c r="E218" s="94" t="s">
        <v>92</v>
      </c>
      <c r="F218" s="94" t="s">
        <v>92</v>
      </c>
      <c r="G218" s="94" t="s">
        <v>92</v>
      </c>
      <c r="H218" s="94" t="s">
        <v>92</v>
      </c>
    </row>
    <row r="219" spans="1:8" x14ac:dyDescent="0.25">
      <c r="A219" s="17" t="s">
        <v>121</v>
      </c>
      <c r="B219" s="94" t="s">
        <v>92</v>
      </c>
      <c r="C219" s="94" t="s">
        <v>92</v>
      </c>
      <c r="D219" s="94" t="s">
        <v>92</v>
      </c>
      <c r="E219" s="94" t="s">
        <v>92</v>
      </c>
      <c r="F219" s="94" t="s">
        <v>92</v>
      </c>
      <c r="G219" s="94" t="s">
        <v>92</v>
      </c>
      <c r="H219" s="94" t="s">
        <v>92</v>
      </c>
    </row>
    <row r="220" spans="1:8" x14ac:dyDescent="0.25">
      <c r="A220" s="92" t="s">
        <v>122</v>
      </c>
      <c r="B220" s="93" t="s">
        <v>137</v>
      </c>
      <c r="C220" s="93">
        <v>0</v>
      </c>
      <c r="D220" s="93">
        <v>0</v>
      </c>
      <c r="E220" s="93">
        <v>0</v>
      </c>
      <c r="F220" s="93">
        <v>0</v>
      </c>
      <c r="G220" s="93" t="s">
        <v>92</v>
      </c>
      <c r="H220" s="93" t="s">
        <v>92</v>
      </c>
    </row>
    <row r="221" spans="1:8" x14ac:dyDescent="0.25">
      <c r="A221" s="17" t="s">
        <v>94</v>
      </c>
      <c r="B221" s="94" t="s">
        <v>92</v>
      </c>
      <c r="C221" s="94" t="s">
        <v>92</v>
      </c>
      <c r="D221" s="94" t="s">
        <v>92</v>
      </c>
      <c r="E221" s="94" t="s">
        <v>92</v>
      </c>
      <c r="F221" s="94" t="s">
        <v>92</v>
      </c>
      <c r="G221" s="94" t="s">
        <v>92</v>
      </c>
      <c r="H221" s="94" t="s">
        <v>92</v>
      </c>
    </row>
    <row r="222" spans="1:8" x14ac:dyDescent="0.25">
      <c r="A222" s="17" t="s">
        <v>95</v>
      </c>
      <c r="B222" s="94" t="s">
        <v>92</v>
      </c>
      <c r="C222" s="94" t="s">
        <v>92</v>
      </c>
      <c r="D222" s="94" t="s">
        <v>92</v>
      </c>
      <c r="E222" s="94" t="s">
        <v>92</v>
      </c>
      <c r="F222" s="94" t="s">
        <v>92</v>
      </c>
      <c r="G222" s="94" t="s">
        <v>92</v>
      </c>
      <c r="H222" s="94" t="s">
        <v>92</v>
      </c>
    </row>
    <row r="223" spans="1:8" x14ac:dyDescent="0.25">
      <c r="A223" s="17" t="s">
        <v>123</v>
      </c>
      <c r="B223" s="94" t="s">
        <v>92</v>
      </c>
      <c r="C223" s="94">
        <v>0</v>
      </c>
      <c r="D223" s="94">
        <v>0</v>
      </c>
      <c r="E223" s="94">
        <v>0</v>
      </c>
      <c r="F223" s="94">
        <v>0</v>
      </c>
      <c r="G223" s="94" t="s">
        <v>92</v>
      </c>
      <c r="H223" s="94" t="s">
        <v>92</v>
      </c>
    </row>
    <row r="224" spans="1:8" x14ac:dyDescent="0.25">
      <c r="A224" s="92" t="s">
        <v>124</v>
      </c>
      <c r="B224" s="93">
        <v>-44930</v>
      </c>
      <c r="C224" s="93">
        <v>0</v>
      </c>
      <c r="D224" s="93">
        <v>50000</v>
      </c>
      <c r="E224" s="93">
        <v>-50000</v>
      </c>
      <c r="F224" s="315"/>
      <c r="G224" s="93" t="s">
        <v>92</v>
      </c>
      <c r="H224" s="93" t="s">
        <v>92</v>
      </c>
    </row>
    <row r="225" spans="1:8" x14ac:dyDescent="0.25">
      <c r="A225" s="95" t="s">
        <v>141</v>
      </c>
      <c r="B225" s="96" t="s">
        <v>137</v>
      </c>
      <c r="C225" s="96" t="s">
        <v>137</v>
      </c>
      <c r="D225" s="96">
        <v>75000</v>
      </c>
      <c r="E225" s="96">
        <v>-60000</v>
      </c>
      <c r="F225" s="314"/>
      <c r="G225" s="96" t="s">
        <v>92</v>
      </c>
      <c r="H225" s="96" t="s">
        <v>92</v>
      </c>
    </row>
    <row r="226" spans="1:8" x14ac:dyDescent="0.25">
      <c r="A226" s="92" t="s">
        <v>91</v>
      </c>
      <c r="B226" s="93" t="s">
        <v>137</v>
      </c>
      <c r="C226" s="93" t="s">
        <v>137</v>
      </c>
      <c r="D226" s="93">
        <v>0</v>
      </c>
      <c r="E226" s="93">
        <v>0</v>
      </c>
      <c r="F226" s="93">
        <v>0</v>
      </c>
      <c r="G226" s="93" t="s">
        <v>92</v>
      </c>
      <c r="H226" s="93" t="s">
        <v>92</v>
      </c>
    </row>
    <row r="227" spans="1:8" x14ac:dyDescent="0.25">
      <c r="A227" s="17" t="s">
        <v>94</v>
      </c>
      <c r="B227" s="94" t="s">
        <v>92</v>
      </c>
      <c r="C227" s="94" t="s">
        <v>92</v>
      </c>
      <c r="D227" s="94" t="s">
        <v>92</v>
      </c>
      <c r="E227" s="94" t="s">
        <v>92</v>
      </c>
      <c r="F227" s="94" t="s">
        <v>92</v>
      </c>
      <c r="G227" s="94" t="s">
        <v>92</v>
      </c>
      <c r="H227" s="94" t="s">
        <v>92</v>
      </c>
    </row>
    <row r="228" spans="1:8" x14ac:dyDescent="0.25">
      <c r="A228" s="17" t="s">
        <v>95</v>
      </c>
      <c r="B228" s="94" t="s">
        <v>92</v>
      </c>
      <c r="C228" s="94" t="s">
        <v>92</v>
      </c>
      <c r="D228" s="94" t="s">
        <v>92</v>
      </c>
      <c r="E228" s="94" t="s">
        <v>92</v>
      </c>
      <c r="F228" s="94" t="s">
        <v>92</v>
      </c>
      <c r="G228" s="94" t="s">
        <v>92</v>
      </c>
      <c r="H228" s="94" t="s">
        <v>92</v>
      </c>
    </row>
    <row r="229" spans="1:8" x14ac:dyDescent="0.25">
      <c r="A229" s="17" t="s">
        <v>96</v>
      </c>
      <c r="B229" s="94" t="s">
        <v>92</v>
      </c>
      <c r="C229" s="94" t="s">
        <v>92</v>
      </c>
      <c r="D229" s="94">
        <v>0</v>
      </c>
      <c r="E229" s="94">
        <v>0</v>
      </c>
      <c r="F229" s="94">
        <v>0</v>
      </c>
      <c r="G229" s="94" t="s">
        <v>92</v>
      </c>
      <c r="H229" s="94" t="s">
        <v>92</v>
      </c>
    </row>
    <row r="230" spans="1:8" x14ac:dyDescent="0.25">
      <c r="A230" s="92" t="s">
        <v>97</v>
      </c>
      <c r="B230" s="93" t="s">
        <v>137</v>
      </c>
      <c r="C230" s="93" t="s">
        <v>137</v>
      </c>
      <c r="D230" s="93">
        <v>0</v>
      </c>
      <c r="E230" s="93">
        <v>0</v>
      </c>
      <c r="F230" s="93">
        <v>0</v>
      </c>
      <c r="G230" s="93" t="s">
        <v>92</v>
      </c>
      <c r="H230" s="93" t="s">
        <v>92</v>
      </c>
    </row>
    <row r="231" spans="1:8" x14ac:dyDescent="0.25">
      <c r="A231" s="17" t="s">
        <v>94</v>
      </c>
      <c r="B231" s="94" t="s">
        <v>92</v>
      </c>
      <c r="C231" s="94" t="s">
        <v>92</v>
      </c>
      <c r="D231" s="94" t="s">
        <v>92</v>
      </c>
      <c r="E231" s="94" t="s">
        <v>92</v>
      </c>
      <c r="F231" s="94" t="s">
        <v>92</v>
      </c>
      <c r="G231" s="94" t="s">
        <v>92</v>
      </c>
      <c r="H231" s="94" t="s">
        <v>92</v>
      </c>
    </row>
    <row r="232" spans="1:8" x14ac:dyDescent="0.25">
      <c r="A232" s="17" t="s">
        <v>95</v>
      </c>
      <c r="B232" s="94" t="s">
        <v>92</v>
      </c>
      <c r="C232" s="94" t="s">
        <v>92</v>
      </c>
      <c r="D232" s="94" t="s">
        <v>92</v>
      </c>
      <c r="E232" s="94" t="s">
        <v>92</v>
      </c>
      <c r="F232" s="94" t="s">
        <v>92</v>
      </c>
      <c r="G232" s="94" t="s">
        <v>92</v>
      </c>
      <c r="H232" s="94" t="s">
        <v>92</v>
      </c>
    </row>
    <row r="233" spans="1:8" x14ac:dyDescent="0.25">
      <c r="A233" s="17" t="s">
        <v>98</v>
      </c>
      <c r="B233" s="94" t="s">
        <v>92</v>
      </c>
      <c r="C233" s="94" t="s">
        <v>92</v>
      </c>
      <c r="D233" s="94">
        <v>0</v>
      </c>
      <c r="E233" s="94">
        <v>0</v>
      </c>
      <c r="F233" s="94">
        <v>0</v>
      </c>
      <c r="G233" s="94" t="s">
        <v>92</v>
      </c>
      <c r="H233" s="94" t="s">
        <v>92</v>
      </c>
    </row>
    <row r="234" spans="1:8" x14ac:dyDescent="0.25">
      <c r="A234" s="92" t="s">
        <v>99</v>
      </c>
      <c r="B234" s="93" t="s">
        <v>137</v>
      </c>
      <c r="C234" s="93" t="s">
        <v>137</v>
      </c>
      <c r="D234" s="93">
        <v>0</v>
      </c>
      <c r="E234" s="93">
        <v>0</v>
      </c>
      <c r="F234" s="93">
        <v>0</v>
      </c>
      <c r="G234" s="93" t="s">
        <v>92</v>
      </c>
      <c r="H234" s="93" t="s">
        <v>92</v>
      </c>
    </row>
    <row r="235" spans="1:8" x14ac:dyDescent="0.25">
      <c r="A235" s="17" t="s">
        <v>94</v>
      </c>
      <c r="B235" s="94" t="s">
        <v>92</v>
      </c>
      <c r="C235" s="94" t="s">
        <v>92</v>
      </c>
      <c r="D235" s="94" t="s">
        <v>92</v>
      </c>
      <c r="E235" s="94" t="s">
        <v>92</v>
      </c>
      <c r="F235" s="94" t="s">
        <v>92</v>
      </c>
      <c r="G235" s="94" t="s">
        <v>92</v>
      </c>
      <c r="H235" s="94" t="s">
        <v>92</v>
      </c>
    </row>
    <row r="236" spans="1:8" x14ac:dyDescent="0.25">
      <c r="A236" s="17" t="s">
        <v>95</v>
      </c>
      <c r="B236" s="94" t="s">
        <v>92</v>
      </c>
      <c r="C236" s="94" t="s">
        <v>92</v>
      </c>
      <c r="D236" s="94" t="s">
        <v>92</v>
      </c>
      <c r="E236" s="94" t="s">
        <v>92</v>
      </c>
      <c r="F236" s="94" t="s">
        <v>92</v>
      </c>
      <c r="G236" s="94" t="s">
        <v>92</v>
      </c>
      <c r="H236" s="94" t="s">
        <v>92</v>
      </c>
    </row>
    <row r="237" spans="1:8" x14ac:dyDescent="0.25">
      <c r="A237" s="17" t="s">
        <v>100</v>
      </c>
      <c r="B237" s="94" t="s">
        <v>92</v>
      </c>
      <c r="C237" s="94" t="s">
        <v>92</v>
      </c>
      <c r="D237" s="94">
        <v>0</v>
      </c>
      <c r="E237" s="94">
        <v>0</v>
      </c>
      <c r="F237" s="94">
        <v>0</v>
      </c>
      <c r="G237" s="94" t="s">
        <v>92</v>
      </c>
      <c r="H237" s="94" t="s">
        <v>92</v>
      </c>
    </row>
    <row r="238" spans="1:8" x14ac:dyDescent="0.25">
      <c r="A238" s="92" t="s">
        <v>101</v>
      </c>
      <c r="B238" s="93" t="s">
        <v>137</v>
      </c>
      <c r="C238" s="93" t="s">
        <v>137</v>
      </c>
      <c r="D238" s="93">
        <v>0</v>
      </c>
      <c r="E238" s="93">
        <v>0</v>
      </c>
      <c r="F238" s="93">
        <v>0</v>
      </c>
      <c r="G238" s="93" t="s">
        <v>92</v>
      </c>
      <c r="H238" s="93" t="s">
        <v>92</v>
      </c>
    </row>
    <row r="239" spans="1:8" x14ac:dyDescent="0.25">
      <c r="A239" s="17" t="s">
        <v>94</v>
      </c>
      <c r="B239" s="94" t="s">
        <v>92</v>
      </c>
      <c r="C239" s="94" t="s">
        <v>92</v>
      </c>
      <c r="D239" s="94" t="s">
        <v>92</v>
      </c>
      <c r="E239" s="94" t="s">
        <v>92</v>
      </c>
      <c r="F239" s="94" t="s">
        <v>92</v>
      </c>
      <c r="G239" s="94" t="s">
        <v>92</v>
      </c>
      <c r="H239" s="94" t="s">
        <v>92</v>
      </c>
    </row>
    <row r="240" spans="1:8" x14ac:dyDescent="0.25">
      <c r="A240" s="17" t="s">
        <v>95</v>
      </c>
      <c r="B240" s="94" t="s">
        <v>92</v>
      </c>
      <c r="C240" s="94" t="s">
        <v>92</v>
      </c>
      <c r="D240" s="94" t="s">
        <v>92</v>
      </c>
      <c r="E240" s="94" t="s">
        <v>92</v>
      </c>
      <c r="F240" s="94" t="s">
        <v>92</v>
      </c>
      <c r="G240" s="94" t="s">
        <v>92</v>
      </c>
      <c r="H240" s="94" t="s">
        <v>92</v>
      </c>
    </row>
    <row r="241" spans="1:8" x14ac:dyDescent="0.25">
      <c r="A241" s="17" t="s">
        <v>102</v>
      </c>
      <c r="B241" s="94" t="s">
        <v>92</v>
      </c>
      <c r="C241" s="94" t="s">
        <v>92</v>
      </c>
      <c r="D241" s="94">
        <v>0</v>
      </c>
      <c r="E241" s="94">
        <v>0</v>
      </c>
      <c r="F241" s="94">
        <v>0</v>
      </c>
      <c r="G241" s="94" t="s">
        <v>92</v>
      </c>
      <c r="H241" s="94" t="s">
        <v>92</v>
      </c>
    </row>
    <row r="242" spans="1:8" x14ac:dyDescent="0.25">
      <c r="A242" s="92" t="s">
        <v>103</v>
      </c>
      <c r="B242" s="93" t="s">
        <v>137</v>
      </c>
      <c r="C242" s="93" t="s">
        <v>137</v>
      </c>
      <c r="D242" s="93">
        <v>0</v>
      </c>
      <c r="E242" s="93">
        <v>0</v>
      </c>
      <c r="F242" s="93">
        <v>0</v>
      </c>
      <c r="G242" s="93" t="s">
        <v>92</v>
      </c>
      <c r="H242" s="93" t="s">
        <v>92</v>
      </c>
    </row>
    <row r="243" spans="1:8" x14ac:dyDescent="0.25">
      <c r="A243" s="17" t="s">
        <v>94</v>
      </c>
      <c r="B243" s="94" t="s">
        <v>92</v>
      </c>
      <c r="C243" s="94" t="s">
        <v>92</v>
      </c>
      <c r="D243" s="94" t="s">
        <v>92</v>
      </c>
      <c r="E243" s="94" t="s">
        <v>92</v>
      </c>
      <c r="F243" s="94" t="s">
        <v>92</v>
      </c>
      <c r="G243" s="94" t="s">
        <v>92</v>
      </c>
      <c r="H243" s="94" t="s">
        <v>92</v>
      </c>
    </row>
    <row r="244" spans="1:8" x14ac:dyDescent="0.25">
      <c r="A244" s="17" t="s">
        <v>95</v>
      </c>
      <c r="B244" s="94" t="s">
        <v>92</v>
      </c>
      <c r="C244" s="94" t="s">
        <v>92</v>
      </c>
      <c r="D244" s="94" t="s">
        <v>92</v>
      </c>
      <c r="E244" s="94" t="s">
        <v>92</v>
      </c>
      <c r="F244" s="94" t="s">
        <v>92</v>
      </c>
      <c r="G244" s="94" t="s">
        <v>92</v>
      </c>
      <c r="H244" s="94" t="s">
        <v>92</v>
      </c>
    </row>
    <row r="245" spans="1:8" x14ac:dyDescent="0.25">
      <c r="A245" s="17" t="s">
        <v>104</v>
      </c>
      <c r="B245" s="94" t="s">
        <v>92</v>
      </c>
      <c r="C245" s="94" t="s">
        <v>92</v>
      </c>
      <c r="D245" s="94">
        <v>0</v>
      </c>
      <c r="E245" s="94">
        <v>0</v>
      </c>
      <c r="F245" s="94">
        <v>0</v>
      </c>
      <c r="G245" s="94" t="s">
        <v>92</v>
      </c>
      <c r="H245" s="94" t="s">
        <v>92</v>
      </c>
    </row>
    <row r="246" spans="1:8" x14ac:dyDescent="0.25">
      <c r="A246" s="92" t="s">
        <v>105</v>
      </c>
      <c r="B246" s="93" t="s">
        <v>137</v>
      </c>
      <c r="C246" s="93" t="s">
        <v>137</v>
      </c>
      <c r="D246" s="93">
        <v>0</v>
      </c>
      <c r="E246" s="93">
        <v>0</v>
      </c>
      <c r="F246" s="93">
        <v>0</v>
      </c>
      <c r="G246" s="93" t="s">
        <v>92</v>
      </c>
      <c r="H246" s="93" t="s">
        <v>92</v>
      </c>
    </row>
    <row r="247" spans="1:8" x14ac:dyDescent="0.25">
      <c r="A247" s="17" t="s">
        <v>94</v>
      </c>
      <c r="B247" s="94" t="s">
        <v>92</v>
      </c>
      <c r="C247" s="94" t="s">
        <v>92</v>
      </c>
      <c r="D247" s="94" t="s">
        <v>92</v>
      </c>
      <c r="E247" s="94" t="s">
        <v>92</v>
      </c>
      <c r="F247" s="94" t="s">
        <v>92</v>
      </c>
      <c r="G247" s="94" t="s">
        <v>92</v>
      </c>
      <c r="H247" s="94" t="s">
        <v>92</v>
      </c>
    </row>
    <row r="248" spans="1:8" x14ac:dyDescent="0.25">
      <c r="A248" s="17" t="s">
        <v>95</v>
      </c>
      <c r="B248" s="94" t="s">
        <v>92</v>
      </c>
      <c r="C248" s="94" t="s">
        <v>92</v>
      </c>
      <c r="D248" s="94" t="s">
        <v>92</v>
      </c>
      <c r="E248" s="94" t="s">
        <v>92</v>
      </c>
      <c r="F248" s="94" t="s">
        <v>92</v>
      </c>
      <c r="G248" s="94" t="s">
        <v>92</v>
      </c>
      <c r="H248" s="94" t="s">
        <v>92</v>
      </c>
    </row>
    <row r="249" spans="1:8" x14ac:dyDescent="0.25">
      <c r="A249" s="17" t="s">
        <v>106</v>
      </c>
      <c r="B249" s="94" t="s">
        <v>92</v>
      </c>
      <c r="C249" s="94" t="s">
        <v>92</v>
      </c>
      <c r="D249" s="94">
        <v>0</v>
      </c>
      <c r="E249" s="94">
        <v>0</v>
      </c>
      <c r="F249" s="94">
        <v>0</v>
      </c>
      <c r="G249" s="94" t="s">
        <v>92</v>
      </c>
      <c r="H249" s="94" t="s">
        <v>92</v>
      </c>
    </row>
    <row r="250" spans="1:8" x14ac:dyDescent="0.25">
      <c r="A250" s="92" t="s">
        <v>107</v>
      </c>
      <c r="B250" s="93" t="s">
        <v>137</v>
      </c>
      <c r="C250" s="93" t="s">
        <v>137</v>
      </c>
      <c r="D250" s="93" t="s">
        <v>137</v>
      </c>
      <c r="E250" s="93" t="s">
        <v>137</v>
      </c>
      <c r="F250" s="93">
        <v>0</v>
      </c>
      <c r="G250" s="93" t="s">
        <v>92</v>
      </c>
      <c r="H250" s="93" t="s">
        <v>92</v>
      </c>
    </row>
    <row r="251" spans="1:8" x14ac:dyDescent="0.25">
      <c r="A251" s="17" t="s">
        <v>94</v>
      </c>
      <c r="B251" s="94" t="s">
        <v>92</v>
      </c>
      <c r="C251" s="94" t="s">
        <v>92</v>
      </c>
      <c r="D251" s="94" t="s">
        <v>92</v>
      </c>
      <c r="E251" s="94" t="s">
        <v>92</v>
      </c>
      <c r="F251" s="94" t="s">
        <v>92</v>
      </c>
      <c r="G251" s="94" t="s">
        <v>92</v>
      </c>
      <c r="H251" s="94" t="s">
        <v>92</v>
      </c>
    </row>
    <row r="252" spans="1:8" x14ac:dyDescent="0.25">
      <c r="A252" s="17" t="s">
        <v>95</v>
      </c>
      <c r="B252" s="94" t="s">
        <v>92</v>
      </c>
      <c r="C252" s="94" t="s">
        <v>92</v>
      </c>
      <c r="D252" s="94" t="s">
        <v>92</v>
      </c>
      <c r="E252" s="94" t="s">
        <v>92</v>
      </c>
      <c r="F252" s="94" t="s">
        <v>92</v>
      </c>
      <c r="G252" s="94" t="s">
        <v>92</v>
      </c>
      <c r="H252" s="94" t="s">
        <v>92</v>
      </c>
    </row>
    <row r="253" spans="1:8" x14ac:dyDescent="0.25">
      <c r="A253" s="17" t="s">
        <v>108</v>
      </c>
      <c r="B253" s="94" t="s">
        <v>92</v>
      </c>
      <c r="C253" s="94" t="s">
        <v>92</v>
      </c>
      <c r="D253" s="94" t="s">
        <v>92</v>
      </c>
      <c r="E253" s="94" t="s">
        <v>92</v>
      </c>
      <c r="F253" s="94">
        <v>0</v>
      </c>
      <c r="G253" s="94" t="s">
        <v>92</v>
      </c>
      <c r="H253" s="94" t="s">
        <v>92</v>
      </c>
    </row>
    <row r="254" spans="1:8" x14ac:dyDescent="0.25">
      <c r="A254" s="92" t="s">
        <v>109</v>
      </c>
      <c r="B254" s="93" t="s">
        <v>137</v>
      </c>
      <c r="C254" s="93" t="s">
        <v>137</v>
      </c>
      <c r="D254" s="93">
        <v>0</v>
      </c>
      <c r="E254" s="93">
        <v>0</v>
      </c>
      <c r="F254" s="93">
        <v>0</v>
      </c>
      <c r="G254" s="93" t="s">
        <v>92</v>
      </c>
      <c r="H254" s="93" t="s">
        <v>92</v>
      </c>
    </row>
    <row r="255" spans="1:8" x14ac:dyDescent="0.25">
      <c r="A255" s="17" t="s">
        <v>94</v>
      </c>
      <c r="B255" s="94" t="s">
        <v>92</v>
      </c>
      <c r="C255" s="94" t="s">
        <v>92</v>
      </c>
      <c r="D255" s="94" t="s">
        <v>92</v>
      </c>
      <c r="E255" s="94" t="s">
        <v>92</v>
      </c>
      <c r="F255" s="94" t="s">
        <v>92</v>
      </c>
      <c r="G255" s="94" t="s">
        <v>92</v>
      </c>
      <c r="H255" s="94" t="s">
        <v>92</v>
      </c>
    </row>
    <row r="256" spans="1:8" x14ac:dyDescent="0.25">
      <c r="A256" s="17" t="s">
        <v>95</v>
      </c>
      <c r="B256" s="94" t="s">
        <v>92</v>
      </c>
      <c r="C256" s="94" t="s">
        <v>92</v>
      </c>
      <c r="D256" s="94" t="s">
        <v>92</v>
      </c>
      <c r="E256" s="94" t="s">
        <v>92</v>
      </c>
      <c r="F256" s="94" t="s">
        <v>92</v>
      </c>
      <c r="G256" s="94" t="s">
        <v>92</v>
      </c>
      <c r="H256" s="94" t="s">
        <v>92</v>
      </c>
    </row>
    <row r="257" spans="1:8" x14ac:dyDescent="0.25">
      <c r="A257" s="17" t="s">
        <v>110</v>
      </c>
      <c r="B257" s="94" t="s">
        <v>92</v>
      </c>
      <c r="C257" s="94" t="s">
        <v>92</v>
      </c>
      <c r="D257" s="94">
        <v>0</v>
      </c>
      <c r="E257" s="94">
        <v>0</v>
      </c>
      <c r="F257" s="94">
        <v>0</v>
      </c>
      <c r="G257" s="94" t="s">
        <v>92</v>
      </c>
      <c r="H257" s="94" t="s">
        <v>92</v>
      </c>
    </row>
    <row r="258" spans="1:8" x14ac:dyDescent="0.25">
      <c r="A258" s="92" t="s">
        <v>111</v>
      </c>
      <c r="B258" s="93" t="s">
        <v>137</v>
      </c>
      <c r="C258" s="93" t="s">
        <v>137</v>
      </c>
      <c r="D258" s="93" t="s">
        <v>137</v>
      </c>
      <c r="E258" s="93" t="s">
        <v>137</v>
      </c>
      <c r="F258" s="93" t="s">
        <v>137</v>
      </c>
      <c r="G258" s="93" t="s">
        <v>92</v>
      </c>
      <c r="H258" s="93" t="s">
        <v>92</v>
      </c>
    </row>
    <row r="259" spans="1:8" x14ac:dyDescent="0.25">
      <c r="A259" s="17" t="s">
        <v>94</v>
      </c>
      <c r="B259" s="94" t="s">
        <v>92</v>
      </c>
      <c r="C259" s="94" t="s">
        <v>92</v>
      </c>
      <c r="D259" s="94" t="s">
        <v>92</v>
      </c>
      <c r="E259" s="94" t="s">
        <v>92</v>
      </c>
      <c r="F259" s="94" t="s">
        <v>92</v>
      </c>
      <c r="G259" s="94" t="s">
        <v>92</v>
      </c>
      <c r="H259" s="94" t="s">
        <v>92</v>
      </c>
    </row>
    <row r="260" spans="1:8" x14ac:dyDescent="0.25">
      <c r="A260" s="17" t="s">
        <v>95</v>
      </c>
      <c r="B260" s="94" t="s">
        <v>92</v>
      </c>
      <c r="C260" s="94" t="s">
        <v>92</v>
      </c>
      <c r="D260" s="94" t="s">
        <v>92</v>
      </c>
      <c r="E260" s="94" t="s">
        <v>92</v>
      </c>
      <c r="F260" s="94" t="s">
        <v>92</v>
      </c>
      <c r="G260" s="94" t="s">
        <v>92</v>
      </c>
      <c r="H260" s="94" t="s">
        <v>92</v>
      </c>
    </row>
    <row r="261" spans="1:8" x14ac:dyDescent="0.25">
      <c r="A261" s="17" t="s">
        <v>112</v>
      </c>
      <c r="B261" s="94" t="s">
        <v>92</v>
      </c>
      <c r="C261" s="94" t="s">
        <v>92</v>
      </c>
      <c r="D261" s="94" t="s">
        <v>92</v>
      </c>
      <c r="E261" s="94" t="s">
        <v>92</v>
      </c>
      <c r="F261" s="94" t="s">
        <v>92</v>
      </c>
      <c r="G261" s="94" t="s">
        <v>92</v>
      </c>
      <c r="H261" s="94" t="s">
        <v>92</v>
      </c>
    </row>
    <row r="262" spans="1:8" x14ac:dyDescent="0.25">
      <c r="A262" s="92" t="s">
        <v>113</v>
      </c>
      <c r="B262" s="93" t="s">
        <v>137</v>
      </c>
      <c r="C262" s="93" t="s">
        <v>137</v>
      </c>
      <c r="D262" s="93">
        <v>0</v>
      </c>
      <c r="E262" s="93">
        <v>0</v>
      </c>
      <c r="F262" s="93">
        <v>0</v>
      </c>
      <c r="G262" s="93" t="s">
        <v>92</v>
      </c>
      <c r="H262" s="93" t="s">
        <v>92</v>
      </c>
    </row>
    <row r="263" spans="1:8" x14ac:dyDescent="0.25">
      <c r="A263" s="17" t="s">
        <v>94</v>
      </c>
      <c r="B263" s="94" t="s">
        <v>92</v>
      </c>
      <c r="C263" s="94" t="s">
        <v>92</v>
      </c>
      <c r="D263" s="94" t="s">
        <v>92</v>
      </c>
      <c r="E263" s="94" t="s">
        <v>92</v>
      </c>
      <c r="F263" s="94" t="s">
        <v>92</v>
      </c>
      <c r="G263" s="94" t="s">
        <v>92</v>
      </c>
      <c r="H263" s="94" t="s">
        <v>92</v>
      </c>
    </row>
    <row r="264" spans="1:8" x14ac:dyDescent="0.25">
      <c r="A264" s="17" t="s">
        <v>95</v>
      </c>
      <c r="B264" s="94" t="s">
        <v>92</v>
      </c>
      <c r="C264" s="94" t="s">
        <v>92</v>
      </c>
      <c r="D264" s="94" t="s">
        <v>92</v>
      </c>
      <c r="E264" s="94" t="s">
        <v>92</v>
      </c>
      <c r="F264" s="94" t="s">
        <v>92</v>
      </c>
      <c r="G264" s="94" t="s">
        <v>92</v>
      </c>
      <c r="H264" s="94" t="s">
        <v>92</v>
      </c>
    </row>
    <row r="265" spans="1:8" x14ac:dyDescent="0.25">
      <c r="A265" s="17" t="s">
        <v>114</v>
      </c>
      <c r="B265" s="94" t="s">
        <v>92</v>
      </c>
      <c r="C265" s="94" t="s">
        <v>92</v>
      </c>
      <c r="D265" s="94">
        <v>0</v>
      </c>
      <c r="E265" s="94">
        <v>0</v>
      </c>
      <c r="F265" s="94">
        <v>0</v>
      </c>
      <c r="G265" s="94" t="s">
        <v>92</v>
      </c>
      <c r="H265" s="94" t="s">
        <v>92</v>
      </c>
    </row>
    <row r="266" spans="1:8" x14ac:dyDescent="0.25">
      <c r="A266" s="92" t="s">
        <v>115</v>
      </c>
      <c r="B266" s="93" t="s">
        <v>137</v>
      </c>
      <c r="C266" s="93" t="s">
        <v>137</v>
      </c>
      <c r="D266" s="93">
        <v>0</v>
      </c>
      <c r="E266" s="93">
        <v>0</v>
      </c>
      <c r="F266" s="93">
        <v>0</v>
      </c>
      <c r="G266" s="93" t="s">
        <v>92</v>
      </c>
      <c r="H266" s="93" t="s">
        <v>92</v>
      </c>
    </row>
    <row r="267" spans="1:8" x14ac:dyDescent="0.25">
      <c r="A267" s="17" t="s">
        <v>94</v>
      </c>
      <c r="B267" s="94" t="s">
        <v>92</v>
      </c>
      <c r="C267" s="94" t="s">
        <v>92</v>
      </c>
      <c r="D267" s="94" t="s">
        <v>92</v>
      </c>
      <c r="E267" s="94" t="s">
        <v>92</v>
      </c>
      <c r="F267" s="94" t="s">
        <v>92</v>
      </c>
      <c r="G267" s="94" t="s">
        <v>92</v>
      </c>
      <c r="H267" s="94" t="s">
        <v>92</v>
      </c>
    </row>
    <row r="268" spans="1:8" x14ac:dyDescent="0.25">
      <c r="A268" s="17" t="s">
        <v>95</v>
      </c>
      <c r="B268" s="94" t="s">
        <v>92</v>
      </c>
      <c r="C268" s="94" t="s">
        <v>92</v>
      </c>
      <c r="D268" s="94" t="s">
        <v>92</v>
      </c>
      <c r="E268" s="94" t="s">
        <v>92</v>
      </c>
      <c r="F268" s="94" t="s">
        <v>92</v>
      </c>
      <c r="G268" s="94" t="s">
        <v>92</v>
      </c>
      <c r="H268" s="94" t="s">
        <v>92</v>
      </c>
    </row>
    <row r="269" spans="1:8" x14ac:dyDescent="0.25">
      <c r="A269" s="17" t="s">
        <v>115</v>
      </c>
      <c r="B269" s="94" t="s">
        <v>92</v>
      </c>
      <c r="C269" s="94" t="s">
        <v>92</v>
      </c>
      <c r="D269" s="94">
        <v>0</v>
      </c>
      <c r="E269" s="94">
        <v>0</v>
      </c>
      <c r="F269" s="94">
        <v>0</v>
      </c>
      <c r="G269" s="94" t="s">
        <v>92</v>
      </c>
      <c r="H269" s="94" t="s">
        <v>92</v>
      </c>
    </row>
    <row r="270" spans="1:8" x14ac:dyDescent="0.25">
      <c r="A270" s="92" t="s">
        <v>116</v>
      </c>
      <c r="B270" s="93" t="s">
        <v>137</v>
      </c>
      <c r="C270" s="93" t="s">
        <v>137</v>
      </c>
      <c r="D270" s="93">
        <v>0</v>
      </c>
      <c r="E270" s="93">
        <v>0</v>
      </c>
      <c r="F270" s="93">
        <v>0</v>
      </c>
      <c r="G270" s="93" t="s">
        <v>92</v>
      </c>
      <c r="H270" s="93" t="s">
        <v>92</v>
      </c>
    </row>
    <row r="271" spans="1:8" x14ac:dyDescent="0.25">
      <c r="A271" s="17" t="s">
        <v>94</v>
      </c>
      <c r="B271" s="94" t="s">
        <v>92</v>
      </c>
      <c r="C271" s="94" t="s">
        <v>92</v>
      </c>
      <c r="D271" s="94" t="s">
        <v>92</v>
      </c>
      <c r="E271" s="94" t="s">
        <v>92</v>
      </c>
      <c r="F271" s="94" t="s">
        <v>92</v>
      </c>
      <c r="G271" s="94" t="s">
        <v>92</v>
      </c>
      <c r="H271" s="94" t="s">
        <v>92</v>
      </c>
    </row>
    <row r="272" spans="1:8" x14ac:dyDescent="0.25">
      <c r="A272" s="17" t="s">
        <v>95</v>
      </c>
      <c r="B272" s="94" t="s">
        <v>92</v>
      </c>
      <c r="C272" s="94" t="s">
        <v>92</v>
      </c>
      <c r="D272" s="94" t="s">
        <v>92</v>
      </c>
      <c r="E272" s="94" t="s">
        <v>92</v>
      </c>
      <c r="F272" s="94" t="s">
        <v>92</v>
      </c>
      <c r="G272" s="94" t="s">
        <v>92</v>
      </c>
      <c r="H272" s="94" t="s">
        <v>92</v>
      </c>
    </row>
    <row r="273" spans="1:8" x14ac:dyDescent="0.25">
      <c r="A273" s="17" t="s">
        <v>117</v>
      </c>
      <c r="B273" s="94" t="s">
        <v>92</v>
      </c>
      <c r="C273" s="94" t="s">
        <v>92</v>
      </c>
      <c r="D273" s="94">
        <v>0</v>
      </c>
      <c r="E273" s="94">
        <v>0</v>
      </c>
      <c r="F273" s="94">
        <v>0</v>
      </c>
      <c r="G273" s="94" t="s">
        <v>92</v>
      </c>
      <c r="H273" s="94" t="s">
        <v>92</v>
      </c>
    </row>
    <row r="274" spans="1:8" x14ac:dyDescent="0.25">
      <c r="A274" s="92" t="s">
        <v>118</v>
      </c>
      <c r="B274" s="93" t="s">
        <v>137</v>
      </c>
      <c r="C274" s="93" t="s">
        <v>137</v>
      </c>
      <c r="D274" s="93">
        <v>0</v>
      </c>
      <c r="E274" s="93">
        <v>0</v>
      </c>
      <c r="F274" s="93">
        <v>0</v>
      </c>
      <c r="G274" s="93" t="s">
        <v>92</v>
      </c>
      <c r="H274" s="93" t="s">
        <v>92</v>
      </c>
    </row>
    <row r="275" spans="1:8" x14ac:dyDescent="0.25">
      <c r="A275" s="17" t="s">
        <v>94</v>
      </c>
      <c r="B275" s="94" t="s">
        <v>92</v>
      </c>
      <c r="C275" s="94" t="s">
        <v>92</v>
      </c>
      <c r="D275" s="94" t="s">
        <v>92</v>
      </c>
      <c r="E275" s="94" t="s">
        <v>92</v>
      </c>
      <c r="F275" s="94" t="s">
        <v>92</v>
      </c>
      <c r="G275" s="94" t="s">
        <v>92</v>
      </c>
      <c r="H275" s="94" t="s">
        <v>92</v>
      </c>
    </row>
    <row r="276" spans="1:8" x14ac:dyDescent="0.25">
      <c r="A276" s="17" t="s">
        <v>95</v>
      </c>
      <c r="B276" s="94" t="s">
        <v>92</v>
      </c>
      <c r="C276" s="94" t="s">
        <v>92</v>
      </c>
      <c r="D276" s="94" t="s">
        <v>92</v>
      </c>
      <c r="E276" s="94" t="s">
        <v>92</v>
      </c>
      <c r="F276" s="94" t="s">
        <v>92</v>
      </c>
      <c r="G276" s="94" t="s">
        <v>92</v>
      </c>
      <c r="H276" s="94" t="s">
        <v>92</v>
      </c>
    </row>
    <row r="277" spans="1:8" x14ac:dyDescent="0.25">
      <c r="A277" s="17" t="s">
        <v>119</v>
      </c>
      <c r="B277" s="94" t="s">
        <v>92</v>
      </c>
      <c r="C277" s="94" t="s">
        <v>92</v>
      </c>
      <c r="D277" s="94">
        <v>0</v>
      </c>
      <c r="E277" s="94">
        <v>0</v>
      </c>
      <c r="F277" s="94">
        <v>0</v>
      </c>
      <c r="G277" s="94" t="s">
        <v>92</v>
      </c>
      <c r="H277" s="94" t="s">
        <v>92</v>
      </c>
    </row>
    <row r="278" spans="1:8" x14ac:dyDescent="0.25">
      <c r="A278" s="92" t="s">
        <v>120</v>
      </c>
      <c r="B278" s="93" t="s">
        <v>137</v>
      </c>
      <c r="C278" s="93" t="s">
        <v>137</v>
      </c>
      <c r="D278" s="93" t="s">
        <v>137</v>
      </c>
      <c r="E278" s="93" t="s">
        <v>137</v>
      </c>
      <c r="F278" s="93" t="s">
        <v>137</v>
      </c>
      <c r="G278" s="93" t="s">
        <v>92</v>
      </c>
      <c r="H278" s="93" t="s">
        <v>92</v>
      </c>
    </row>
    <row r="279" spans="1:8" x14ac:dyDescent="0.25">
      <c r="A279" s="17" t="s">
        <v>94</v>
      </c>
      <c r="B279" s="94" t="s">
        <v>92</v>
      </c>
      <c r="C279" s="94" t="s">
        <v>92</v>
      </c>
      <c r="D279" s="94" t="s">
        <v>92</v>
      </c>
      <c r="E279" s="94" t="s">
        <v>92</v>
      </c>
      <c r="F279" s="94" t="s">
        <v>92</v>
      </c>
      <c r="G279" s="94" t="s">
        <v>92</v>
      </c>
      <c r="H279" s="94" t="s">
        <v>92</v>
      </c>
    </row>
    <row r="280" spans="1:8" x14ac:dyDescent="0.25">
      <c r="A280" s="17" t="s">
        <v>95</v>
      </c>
      <c r="B280" s="94" t="s">
        <v>92</v>
      </c>
      <c r="C280" s="94" t="s">
        <v>92</v>
      </c>
      <c r="D280" s="94" t="s">
        <v>92</v>
      </c>
      <c r="E280" s="94" t="s">
        <v>92</v>
      </c>
      <c r="F280" s="94" t="s">
        <v>92</v>
      </c>
      <c r="G280" s="94" t="s">
        <v>92</v>
      </c>
      <c r="H280" s="94" t="s">
        <v>92</v>
      </c>
    </row>
    <row r="281" spans="1:8" x14ac:dyDescent="0.25">
      <c r="A281" s="17" t="s">
        <v>121</v>
      </c>
      <c r="B281" s="94" t="s">
        <v>92</v>
      </c>
      <c r="C281" s="94" t="s">
        <v>92</v>
      </c>
      <c r="D281" s="94" t="s">
        <v>92</v>
      </c>
      <c r="E281" s="94" t="s">
        <v>92</v>
      </c>
      <c r="F281" s="94" t="s">
        <v>92</v>
      </c>
      <c r="G281" s="94" t="s">
        <v>92</v>
      </c>
      <c r="H281" s="94" t="s">
        <v>92</v>
      </c>
    </row>
    <row r="282" spans="1:8" x14ac:dyDescent="0.25">
      <c r="A282" s="92" t="s">
        <v>122</v>
      </c>
      <c r="B282" s="93" t="s">
        <v>137</v>
      </c>
      <c r="C282" s="93" t="s">
        <v>137</v>
      </c>
      <c r="D282" s="93">
        <v>0</v>
      </c>
      <c r="E282" s="93">
        <v>0</v>
      </c>
      <c r="F282" s="93">
        <v>0</v>
      </c>
      <c r="G282" s="93" t="s">
        <v>92</v>
      </c>
      <c r="H282" s="93" t="s">
        <v>92</v>
      </c>
    </row>
    <row r="283" spans="1:8" x14ac:dyDescent="0.25">
      <c r="A283" s="17" t="s">
        <v>94</v>
      </c>
      <c r="B283" s="94" t="s">
        <v>92</v>
      </c>
      <c r="C283" s="94" t="s">
        <v>92</v>
      </c>
      <c r="D283" s="94" t="s">
        <v>92</v>
      </c>
      <c r="E283" s="94" t="s">
        <v>92</v>
      </c>
      <c r="F283" s="94" t="s">
        <v>92</v>
      </c>
      <c r="G283" s="94" t="s">
        <v>92</v>
      </c>
      <c r="H283" s="94" t="s">
        <v>92</v>
      </c>
    </row>
    <row r="284" spans="1:8" x14ac:dyDescent="0.25">
      <c r="A284" s="17" t="s">
        <v>95</v>
      </c>
      <c r="B284" s="94" t="s">
        <v>92</v>
      </c>
      <c r="C284" s="94" t="s">
        <v>92</v>
      </c>
      <c r="D284" s="94" t="s">
        <v>92</v>
      </c>
      <c r="E284" s="94" t="s">
        <v>92</v>
      </c>
      <c r="F284" s="94" t="s">
        <v>92</v>
      </c>
      <c r="G284" s="94" t="s">
        <v>92</v>
      </c>
      <c r="H284" s="94" t="s">
        <v>92</v>
      </c>
    </row>
    <row r="285" spans="1:8" x14ac:dyDescent="0.25">
      <c r="A285" s="17" t="s">
        <v>123</v>
      </c>
      <c r="B285" s="94" t="s">
        <v>92</v>
      </c>
      <c r="C285" s="94" t="s">
        <v>92</v>
      </c>
      <c r="D285" s="94">
        <v>0</v>
      </c>
      <c r="E285" s="94">
        <v>0</v>
      </c>
      <c r="F285" s="94">
        <v>0</v>
      </c>
      <c r="G285" s="94" t="s">
        <v>92</v>
      </c>
      <c r="H285" s="94" t="s">
        <v>92</v>
      </c>
    </row>
    <row r="286" spans="1:8" x14ac:dyDescent="0.25">
      <c r="A286" s="92" t="s">
        <v>124</v>
      </c>
      <c r="B286" s="93" t="s">
        <v>137</v>
      </c>
      <c r="C286" s="93" t="s">
        <v>137</v>
      </c>
      <c r="D286" s="93">
        <v>75000</v>
      </c>
      <c r="E286" s="93">
        <v>-60000</v>
      </c>
      <c r="F286" s="315"/>
      <c r="G286" s="93" t="s">
        <v>92</v>
      </c>
      <c r="H286" s="93" t="s">
        <v>92</v>
      </c>
    </row>
    <row r="287" spans="1:8" x14ac:dyDescent="0.25">
      <c r="A287" s="95" t="s">
        <v>48</v>
      </c>
      <c r="B287" s="96" t="s">
        <v>137</v>
      </c>
      <c r="C287" s="96" t="s">
        <v>137</v>
      </c>
      <c r="D287" s="96">
        <v>1063182</v>
      </c>
      <c r="E287" s="96">
        <v>0</v>
      </c>
      <c r="F287" s="314"/>
      <c r="G287" s="314"/>
      <c r="H287" s="96">
        <v>0</v>
      </c>
    </row>
    <row r="288" spans="1:8" x14ac:dyDescent="0.25">
      <c r="A288" s="92" t="s">
        <v>91</v>
      </c>
      <c r="B288" s="93" t="s">
        <v>137</v>
      </c>
      <c r="C288" s="93" t="s">
        <v>137</v>
      </c>
      <c r="D288" s="93">
        <v>100464</v>
      </c>
      <c r="E288" s="93">
        <v>0</v>
      </c>
      <c r="F288" s="93">
        <v>0</v>
      </c>
      <c r="G288" s="315"/>
      <c r="H288" s="93">
        <v>0</v>
      </c>
    </row>
    <row r="289" spans="1:8" x14ac:dyDescent="0.25">
      <c r="A289" s="17" t="s">
        <v>94</v>
      </c>
      <c r="B289" s="94" t="s">
        <v>92</v>
      </c>
      <c r="C289" s="94" t="s">
        <v>92</v>
      </c>
      <c r="D289" s="94" t="s">
        <v>92</v>
      </c>
      <c r="E289" s="94" t="s">
        <v>92</v>
      </c>
      <c r="F289" s="94" t="s">
        <v>92</v>
      </c>
      <c r="G289" s="316"/>
      <c r="H289" s="94">
        <v>0</v>
      </c>
    </row>
    <row r="290" spans="1:8" x14ac:dyDescent="0.25">
      <c r="A290" s="17" t="s">
        <v>95</v>
      </c>
      <c r="B290" s="94" t="s">
        <v>92</v>
      </c>
      <c r="C290" s="94" t="s">
        <v>92</v>
      </c>
      <c r="D290" s="94" t="s">
        <v>92</v>
      </c>
      <c r="E290" s="94" t="s">
        <v>92</v>
      </c>
      <c r="F290" s="94" t="s">
        <v>92</v>
      </c>
      <c r="G290" s="316"/>
      <c r="H290" s="94">
        <v>0</v>
      </c>
    </row>
    <row r="291" spans="1:8" x14ac:dyDescent="0.25">
      <c r="A291" s="17" t="s">
        <v>96</v>
      </c>
      <c r="B291" s="94" t="s">
        <v>92</v>
      </c>
      <c r="C291" s="94" t="s">
        <v>92</v>
      </c>
      <c r="D291" s="94">
        <v>100464</v>
      </c>
      <c r="E291" s="94">
        <v>0</v>
      </c>
      <c r="F291" s="94">
        <v>0</v>
      </c>
      <c r="G291" s="316"/>
      <c r="H291" s="94">
        <v>0</v>
      </c>
    </row>
    <row r="292" spans="1:8" x14ac:dyDescent="0.25">
      <c r="A292" s="92" t="s">
        <v>97</v>
      </c>
      <c r="B292" s="93" t="s">
        <v>137</v>
      </c>
      <c r="C292" s="93" t="s">
        <v>137</v>
      </c>
      <c r="D292" s="93">
        <v>77819</v>
      </c>
      <c r="E292" s="93">
        <v>0</v>
      </c>
      <c r="F292" s="93">
        <v>0</v>
      </c>
      <c r="G292" s="315"/>
      <c r="H292" s="93">
        <v>0</v>
      </c>
    </row>
    <row r="293" spans="1:8" x14ac:dyDescent="0.25">
      <c r="A293" s="17" t="s">
        <v>94</v>
      </c>
      <c r="B293" s="94" t="s">
        <v>92</v>
      </c>
      <c r="C293" s="94" t="s">
        <v>92</v>
      </c>
      <c r="D293" s="94" t="s">
        <v>92</v>
      </c>
      <c r="E293" s="94" t="s">
        <v>92</v>
      </c>
      <c r="F293" s="94" t="s">
        <v>92</v>
      </c>
      <c r="G293" s="316"/>
      <c r="H293" s="94">
        <v>0</v>
      </c>
    </row>
    <row r="294" spans="1:8" x14ac:dyDescent="0.25">
      <c r="A294" s="17" t="s">
        <v>95</v>
      </c>
      <c r="B294" s="94" t="s">
        <v>92</v>
      </c>
      <c r="C294" s="94" t="s">
        <v>92</v>
      </c>
      <c r="D294" s="94" t="s">
        <v>92</v>
      </c>
      <c r="E294" s="94" t="s">
        <v>92</v>
      </c>
      <c r="F294" s="94" t="s">
        <v>92</v>
      </c>
      <c r="G294" s="316"/>
      <c r="H294" s="94">
        <v>0</v>
      </c>
    </row>
    <row r="295" spans="1:8" x14ac:dyDescent="0.25">
      <c r="A295" s="17" t="s">
        <v>98</v>
      </c>
      <c r="B295" s="94" t="s">
        <v>92</v>
      </c>
      <c r="C295" s="94" t="s">
        <v>92</v>
      </c>
      <c r="D295" s="94">
        <v>77819</v>
      </c>
      <c r="E295" s="94">
        <v>0</v>
      </c>
      <c r="F295" s="94">
        <v>0</v>
      </c>
      <c r="G295" s="316"/>
      <c r="H295" s="94">
        <v>0</v>
      </c>
    </row>
    <row r="296" spans="1:8" x14ac:dyDescent="0.25">
      <c r="A296" s="92" t="s">
        <v>99</v>
      </c>
      <c r="B296" s="93" t="s">
        <v>137</v>
      </c>
      <c r="C296" s="93" t="s">
        <v>137</v>
      </c>
      <c r="D296" s="93">
        <v>36863</v>
      </c>
      <c r="E296" s="93">
        <v>0</v>
      </c>
      <c r="F296" s="93">
        <v>0</v>
      </c>
      <c r="G296" s="315"/>
      <c r="H296" s="93">
        <v>0</v>
      </c>
    </row>
    <row r="297" spans="1:8" x14ac:dyDescent="0.25">
      <c r="A297" s="17" t="s">
        <v>94</v>
      </c>
      <c r="B297" s="94" t="s">
        <v>92</v>
      </c>
      <c r="C297" s="94" t="s">
        <v>92</v>
      </c>
      <c r="D297" s="94" t="s">
        <v>92</v>
      </c>
      <c r="E297" s="94" t="s">
        <v>92</v>
      </c>
      <c r="F297" s="94" t="s">
        <v>92</v>
      </c>
      <c r="G297" s="316"/>
      <c r="H297" s="94">
        <v>0</v>
      </c>
    </row>
    <row r="298" spans="1:8" x14ac:dyDescent="0.25">
      <c r="A298" s="17" t="s">
        <v>95</v>
      </c>
      <c r="B298" s="94" t="s">
        <v>92</v>
      </c>
      <c r="C298" s="94" t="s">
        <v>92</v>
      </c>
      <c r="D298" s="94" t="s">
        <v>92</v>
      </c>
      <c r="E298" s="94" t="s">
        <v>92</v>
      </c>
      <c r="F298" s="94" t="s">
        <v>92</v>
      </c>
      <c r="G298" s="316"/>
      <c r="H298" s="94">
        <v>0</v>
      </c>
    </row>
    <row r="299" spans="1:8" x14ac:dyDescent="0.25">
      <c r="A299" s="17" t="s">
        <v>100</v>
      </c>
      <c r="B299" s="94" t="s">
        <v>92</v>
      </c>
      <c r="C299" s="94" t="s">
        <v>92</v>
      </c>
      <c r="D299" s="94">
        <v>36863</v>
      </c>
      <c r="E299" s="94">
        <v>0</v>
      </c>
      <c r="F299" s="94">
        <v>0</v>
      </c>
      <c r="G299" s="316"/>
      <c r="H299" s="94">
        <v>0</v>
      </c>
    </row>
    <row r="300" spans="1:8" x14ac:dyDescent="0.25">
      <c r="A300" s="92" t="s">
        <v>101</v>
      </c>
      <c r="B300" s="93" t="s">
        <v>137</v>
      </c>
      <c r="C300" s="93" t="s">
        <v>137</v>
      </c>
      <c r="D300" s="93">
        <v>351967</v>
      </c>
      <c r="E300" s="93">
        <v>0</v>
      </c>
      <c r="F300" s="93">
        <v>0</v>
      </c>
      <c r="G300" s="315"/>
      <c r="H300" s="93">
        <v>0</v>
      </c>
    </row>
    <row r="301" spans="1:8" x14ac:dyDescent="0.25">
      <c r="A301" s="17" t="s">
        <v>94</v>
      </c>
      <c r="B301" s="94" t="s">
        <v>92</v>
      </c>
      <c r="C301" s="94" t="s">
        <v>92</v>
      </c>
      <c r="D301" s="94" t="s">
        <v>92</v>
      </c>
      <c r="E301" s="94" t="s">
        <v>92</v>
      </c>
      <c r="F301" s="94" t="s">
        <v>92</v>
      </c>
      <c r="G301" s="316"/>
      <c r="H301" s="94">
        <v>0</v>
      </c>
    </row>
    <row r="302" spans="1:8" x14ac:dyDescent="0.25">
      <c r="A302" s="17" t="s">
        <v>95</v>
      </c>
      <c r="B302" s="94" t="s">
        <v>92</v>
      </c>
      <c r="C302" s="94" t="s">
        <v>92</v>
      </c>
      <c r="D302" s="94" t="s">
        <v>92</v>
      </c>
      <c r="E302" s="94" t="s">
        <v>92</v>
      </c>
      <c r="F302" s="94" t="s">
        <v>92</v>
      </c>
      <c r="G302" s="316"/>
      <c r="H302" s="94">
        <v>0</v>
      </c>
    </row>
    <row r="303" spans="1:8" x14ac:dyDescent="0.25">
      <c r="A303" s="17" t="s">
        <v>102</v>
      </c>
      <c r="B303" s="94" t="s">
        <v>92</v>
      </c>
      <c r="C303" s="94" t="s">
        <v>92</v>
      </c>
      <c r="D303" s="94">
        <v>351967</v>
      </c>
      <c r="E303" s="94">
        <v>0</v>
      </c>
      <c r="F303" s="94">
        <v>0</v>
      </c>
      <c r="G303" s="316"/>
      <c r="H303" s="94">
        <v>0</v>
      </c>
    </row>
    <row r="304" spans="1:8" x14ac:dyDescent="0.25">
      <c r="A304" s="92" t="s">
        <v>103</v>
      </c>
      <c r="B304" s="93" t="s">
        <v>137</v>
      </c>
      <c r="C304" s="93" t="s">
        <v>137</v>
      </c>
      <c r="D304" s="93">
        <v>51501</v>
      </c>
      <c r="E304" s="93">
        <v>0</v>
      </c>
      <c r="F304" s="93">
        <v>0</v>
      </c>
      <c r="G304" s="315"/>
      <c r="H304" s="93">
        <v>0</v>
      </c>
    </row>
    <row r="305" spans="1:8" x14ac:dyDescent="0.25">
      <c r="A305" s="17" t="s">
        <v>94</v>
      </c>
      <c r="B305" s="94" t="s">
        <v>92</v>
      </c>
      <c r="C305" s="94" t="s">
        <v>92</v>
      </c>
      <c r="D305" s="94" t="s">
        <v>92</v>
      </c>
      <c r="E305" s="94" t="s">
        <v>92</v>
      </c>
      <c r="F305" s="94" t="s">
        <v>92</v>
      </c>
      <c r="G305" s="316"/>
      <c r="H305" s="94">
        <v>0</v>
      </c>
    </row>
    <row r="306" spans="1:8" x14ac:dyDescent="0.25">
      <c r="A306" s="17" t="s">
        <v>95</v>
      </c>
      <c r="B306" s="94" t="s">
        <v>92</v>
      </c>
      <c r="C306" s="94" t="s">
        <v>92</v>
      </c>
      <c r="D306" s="94" t="s">
        <v>92</v>
      </c>
      <c r="E306" s="94" t="s">
        <v>92</v>
      </c>
      <c r="F306" s="94" t="s">
        <v>92</v>
      </c>
      <c r="G306" s="316"/>
      <c r="H306" s="94">
        <v>0</v>
      </c>
    </row>
    <row r="307" spans="1:8" x14ac:dyDescent="0.25">
      <c r="A307" s="17" t="s">
        <v>104</v>
      </c>
      <c r="B307" s="94" t="s">
        <v>92</v>
      </c>
      <c r="C307" s="94" t="s">
        <v>92</v>
      </c>
      <c r="D307" s="94">
        <v>51501</v>
      </c>
      <c r="E307" s="94">
        <v>0</v>
      </c>
      <c r="F307" s="94">
        <v>0</v>
      </c>
      <c r="G307" s="316"/>
      <c r="H307" s="94">
        <v>0</v>
      </c>
    </row>
    <row r="308" spans="1:8" x14ac:dyDescent="0.25">
      <c r="A308" s="92" t="s">
        <v>105</v>
      </c>
      <c r="B308" s="93" t="s">
        <v>137</v>
      </c>
      <c r="C308" s="93" t="s">
        <v>137</v>
      </c>
      <c r="D308" s="93">
        <v>70433</v>
      </c>
      <c r="E308" s="93">
        <v>0</v>
      </c>
      <c r="F308" s="93">
        <v>0</v>
      </c>
      <c r="G308" s="315"/>
      <c r="H308" s="93">
        <v>0</v>
      </c>
    </row>
    <row r="309" spans="1:8" x14ac:dyDescent="0.25">
      <c r="A309" s="17" t="s">
        <v>94</v>
      </c>
      <c r="B309" s="94" t="s">
        <v>92</v>
      </c>
      <c r="C309" s="94" t="s">
        <v>92</v>
      </c>
      <c r="D309" s="94" t="s">
        <v>92</v>
      </c>
      <c r="E309" s="94" t="s">
        <v>92</v>
      </c>
      <c r="F309" s="94" t="s">
        <v>92</v>
      </c>
      <c r="G309" s="316"/>
      <c r="H309" s="94">
        <v>0</v>
      </c>
    </row>
    <row r="310" spans="1:8" x14ac:dyDescent="0.25">
      <c r="A310" s="17" t="s">
        <v>95</v>
      </c>
      <c r="B310" s="94" t="s">
        <v>92</v>
      </c>
      <c r="C310" s="94" t="s">
        <v>92</v>
      </c>
      <c r="D310" s="94" t="s">
        <v>92</v>
      </c>
      <c r="E310" s="94" t="s">
        <v>92</v>
      </c>
      <c r="F310" s="94" t="s">
        <v>92</v>
      </c>
      <c r="G310" s="316"/>
      <c r="H310" s="94">
        <v>0</v>
      </c>
    </row>
    <row r="311" spans="1:8" x14ac:dyDescent="0.25">
      <c r="A311" s="17" t="s">
        <v>106</v>
      </c>
      <c r="B311" s="94" t="s">
        <v>92</v>
      </c>
      <c r="C311" s="94" t="s">
        <v>92</v>
      </c>
      <c r="D311" s="94">
        <v>70433</v>
      </c>
      <c r="E311" s="94">
        <v>0</v>
      </c>
      <c r="F311" s="94">
        <v>0</v>
      </c>
      <c r="G311" s="316"/>
      <c r="H311" s="94">
        <v>0</v>
      </c>
    </row>
    <row r="312" spans="1:8" x14ac:dyDescent="0.25">
      <c r="A312" s="92" t="s">
        <v>107</v>
      </c>
      <c r="B312" s="93" t="s">
        <v>137</v>
      </c>
      <c r="C312" s="93" t="s">
        <v>137</v>
      </c>
      <c r="D312" s="93" t="s">
        <v>92</v>
      </c>
      <c r="E312" s="93">
        <v>0</v>
      </c>
      <c r="F312" s="93">
        <v>0</v>
      </c>
      <c r="G312" s="315"/>
      <c r="H312" s="93">
        <v>0</v>
      </c>
    </row>
    <row r="313" spans="1:8" x14ac:dyDescent="0.25">
      <c r="A313" s="17" t="s">
        <v>94</v>
      </c>
      <c r="B313" s="94" t="s">
        <v>92</v>
      </c>
      <c r="C313" s="94" t="s">
        <v>92</v>
      </c>
      <c r="D313" s="94" t="s">
        <v>92</v>
      </c>
      <c r="E313" s="94" t="s">
        <v>92</v>
      </c>
      <c r="F313" s="94" t="s">
        <v>92</v>
      </c>
      <c r="G313" s="316"/>
      <c r="H313" s="94">
        <v>0</v>
      </c>
    </row>
    <row r="314" spans="1:8" x14ac:dyDescent="0.25">
      <c r="A314" s="17" t="s">
        <v>95</v>
      </c>
      <c r="B314" s="94" t="s">
        <v>92</v>
      </c>
      <c r="C314" s="94" t="s">
        <v>92</v>
      </c>
      <c r="D314" s="94" t="s">
        <v>92</v>
      </c>
      <c r="E314" s="94" t="s">
        <v>92</v>
      </c>
      <c r="F314" s="94" t="s">
        <v>92</v>
      </c>
      <c r="G314" s="316"/>
      <c r="H314" s="94">
        <v>0</v>
      </c>
    </row>
    <row r="315" spans="1:8" x14ac:dyDescent="0.25">
      <c r="A315" s="17" t="s">
        <v>108</v>
      </c>
      <c r="B315" s="94" t="s">
        <v>92</v>
      </c>
      <c r="C315" s="94" t="s">
        <v>92</v>
      </c>
      <c r="D315" s="94" t="s">
        <v>92</v>
      </c>
      <c r="E315" s="94">
        <v>0</v>
      </c>
      <c r="F315" s="94">
        <v>0</v>
      </c>
      <c r="G315" s="316"/>
      <c r="H315" s="94">
        <v>0</v>
      </c>
    </row>
    <row r="316" spans="1:8" x14ac:dyDescent="0.25">
      <c r="A316" s="92" t="s">
        <v>109</v>
      </c>
      <c r="B316" s="93" t="s">
        <v>137</v>
      </c>
      <c r="C316" s="93" t="s">
        <v>137</v>
      </c>
      <c r="D316" s="93">
        <v>31071</v>
      </c>
      <c r="E316" s="93">
        <v>0</v>
      </c>
      <c r="F316" s="93">
        <v>0</v>
      </c>
      <c r="G316" s="315"/>
      <c r="H316" s="93">
        <v>0</v>
      </c>
    </row>
    <row r="317" spans="1:8" x14ac:dyDescent="0.25">
      <c r="A317" s="17" t="s">
        <v>94</v>
      </c>
      <c r="B317" s="94" t="s">
        <v>92</v>
      </c>
      <c r="C317" s="94" t="s">
        <v>92</v>
      </c>
      <c r="D317" s="94" t="s">
        <v>92</v>
      </c>
      <c r="E317" s="94" t="s">
        <v>92</v>
      </c>
      <c r="F317" s="94" t="s">
        <v>92</v>
      </c>
      <c r="G317" s="316"/>
      <c r="H317" s="94">
        <v>0</v>
      </c>
    </row>
    <row r="318" spans="1:8" x14ac:dyDescent="0.25">
      <c r="A318" s="17" t="s">
        <v>95</v>
      </c>
      <c r="B318" s="94" t="s">
        <v>92</v>
      </c>
      <c r="C318" s="94" t="s">
        <v>92</v>
      </c>
      <c r="D318" s="94" t="s">
        <v>92</v>
      </c>
      <c r="E318" s="94" t="s">
        <v>92</v>
      </c>
      <c r="F318" s="94" t="s">
        <v>92</v>
      </c>
      <c r="G318" s="316"/>
      <c r="H318" s="94">
        <v>0</v>
      </c>
    </row>
    <row r="319" spans="1:8" x14ac:dyDescent="0.25">
      <c r="A319" s="17" t="s">
        <v>110</v>
      </c>
      <c r="B319" s="94" t="s">
        <v>92</v>
      </c>
      <c r="C319" s="94" t="s">
        <v>92</v>
      </c>
      <c r="D319" s="94">
        <v>31071</v>
      </c>
      <c r="E319" s="94">
        <v>0</v>
      </c>
      <c r="F319" s="94">
        <v>0</v>
      </c>
      <c r="G319" s="316"/>
      <c r="H319" s="94">
        <v>0</v>
      </c>
    </row>
    <row r="320" spans="1:8" x14ac:dyDescent="0.25">
      <c r="A320" s="92" t="s">
        <v>111</v>
      </c>
      <c r="B320" s="93" t="s">
        <v>137</v>
      </c>
      <c r="C320" s="93" t="s">
        <v>137</v>
      </c>
      <c r="D320" s="93">
        <v>24458</v>
      </c>
      <c r="E320" s="93">
        <v>0</v>
      </c>
      <c r="F320" s="93">
        <v>0</v>
      </c>
      <c r="G320" s="315"/>
      <c r="H320" s="93">
        <v>0</v>
      </c>
    </row>
    <row r="321" spans="1:8" x14ac:dyDescent="0.25">
      <c r="A321" s="17" t="s">
        <v>94</v>
      </c>
      <c r="B321" s="94" t="s">
        <v>92</v>
      </c>
      <c r="C321" s="94" t="s">
        <v>92</v>
      </c>
      <c r="D321" s="94" t="s">
        <v>92</v>
      </c>
      <c r="E321" s="94" t="s">
        <v>92</v>
      </c>
      <c r="F321" s="94" t="s">
        <v>92</v>
      </c>
      <c r="G321" s="316"/>
      <c r="H321" s="94">
        <v>0</v>
      </c>
    </row>
    <row r="322" spans="1:8" x14ac:dyDescent="0.25">
      <c r="A322" s="17" t="s">
        <v>95</v>
      </c>
      <c r="B322" s="94" t="s">
        <v>92</v>
      </c>
      <c r="C322" s="94" t="s">
        <v>92</v>
      </c>
      <c r="D322" s="94" t="s">
        <v>92</v>
      </c>
      <c r="E322" s="94" t="s">
        <v>92</v>
      </c>
      <c r="F322" s="94" t="s">
        <v>92</v>
      </c>
      <c r="G322" s="316"/>
      <c r="H322" s="94">
        <v>0</v>
      </c>
    </row>
    <row r="323" spans="1:8" x14ac:dyDescent="0.25">
      <c r="A323" s="17" t="s">
        <v>112</v>
      </c>
      <c r="B323" s="94" t="s">
        <v>92</v>
      </c>
      <c r="C323" s="94" t="s">
        <v>92</v>
      </c>
      <c r="D323" s="94">
        <v>24458</v>
      </c>
      <c r="E323" s="94">
        <v>0</v>
      </c>
      <c r="F323" s="94">
        <v>0</v>
      </c>
      <c r="G323" s="316"/>
      <c r="H323" s="94">
        <v>0</v>
      </c>
    </row>
    <row r="324" spans="1:8" x14ac:dyDescent="0.25">
      <c r="A324" s="92" t="s">
        <v>113</v>
      </c>
      <c r="B324" s="93" t="s">
        <v>137</v>
      </c>
      <c r="C324" s="93" t="s">
        <v>137</v>
      </c>
      <c r="D324" s="93">
        <v>89309</v>
      </c>
      <c r="E324" s="93">
        <v>0</v>
      </c>
      <c r="F324" s="93">
        <v>0</v>
      </c>
      <c r="G324" s="315"/>
      <c r="H324" s="93">
        <v>0</v>
      </c>
    </row>
    <row r="325" spans="1:8" x14ac:dyDescent="0.25">
      <c r="A325" s="17" t="s">
        <v>94</v>
      </c>
      <c r="B325" s="94" t="s">
        <v>92</v>
      </c>
      <c r="C325" s="94" t="s">
        <v>92</v>
      </c>
      <c r="D325" s="94" t="s">
        <v>92</v>
      </c>
      <c r="E325" s="94" t="s">
        <v>92</v>
      </c>
      <c r="F325" s="94" t="s">
        <v>92</v>
      </c>
      <c r="G325" s="316"/>
      <c r="H325" s="94">
        <v>0</v>
      </c>
    </row>
    <row r="326" spans="1:8" x14ac:dyDescent="0.25">
      <c r="A326" s="17" t="s">
        <v>95</v>
      </c>
      <c r="B326" s="94" t="s">
        <v>92</v>
      </c>
      <c r="C326" s="94" t="s">
        <v>92</v>
      </c>
      <c r="D326" s="94" t="s">
        <v>92</v>
      </c>
      <c r="E326" s="94" t="s">
        <v>92</v>
      </c>
      <c r="F326" s="94" t="s">
        <v>92</v>
      </c>
      <c r="G326" s="316"/>
      <c r="H326" s="94">
        <v>0</v>
      </c>
    </row>
    <row r="327" spans="1:8" x14ac:dyDescent="0.25">
      <c r="A327" s="17" t="s">
        <v>114</v>
      </c>
      <c r="B327" s="94" t="s">
        <v>92</v>
      </c>
      <c r="C327" s="94" t="s">
        <v>92</v>
      </c>
      <c r="D327" s="94">
        <v>89309</v>
      </c>
      <c r="E327" s="94">
        <v>0</v>
      </c>
      <c r="F327" s="94">
        <v>0</v>
      </c>
      <c r="G327" s="316"/>
      <c r="H327" s="94">
        <v>0</v>
      </c>
    </row>
    <row r="328" spans="1:8" x14ac:dyDescent="0.25">
      <c r="A328" s="92" t="s">
        <v>115</v>
      </c>
      <c r="B328" s="93" t="s">
        <v>137</v>
      </c>
      <c r="C328" s="93" t="s">
        <v>137</v>
      </c>
      <c r="D328" s="93">
        <v>45232</v>
      </c>
      <c r="E328" s="93">
        <v>0</v>
      </c>
      <c r="F328" s="93">
        <v>0</v>
      </c>
      <c r="G328" s="315"/>
      <c r="H328" s="93">
        <v>0</v>
      </c>
    </row>
    <row r="329" spans="1:8" x14ac:dyDescent="0.25">
      <c r="A329" s="17" t="s">
        <v>94</v>
      </c>
      <c r="B329" s="94" t="s">
        <v>92</v>
      </c>
      <c r="C329" s="94" t="s">
        <v>92</v>
      </c>
      <c r="D329" s="94" t="s">
        <v>92</v>
      </c>
      <c r="E329" s="94" t="s">
        <v>92</v>
      </c>
      <c r="F329" s="94" t="s">
        <v>92</v>
      </c>
      <c r="G329" s="316"/>
      <c r="H329" s="94">
        <v>0</v>
      </c>
    </row>
    <row r="330" spans="1:8" x14ac:dyDescent="0.25">
      <c r="A330" s="17" t="s">
        <v>95</v>
      </c>
      <c r="B330" s="94" t="s">
        <v>92</v>
      </c>
      <c r="C330" s="94" t="s">
        <v>92</v>
      </c>
      <c r="D330" s="94" t="s">
        <v>92</v>
      </c>
      <c r="E330" s="94" t="s">
        <v>92</v>
      </c>
      <c r="F330" s="94" t="s">
        <v>92</v>
      </c>
      <c r="G330" s="316"/>
      <c r="H330" s="94">
        <v>0</v>
      </c>
    </row>
    <row r="331" spans="1:8" x14ac:dyDescent="0.25">
      <c r="A331" s="17" t="s">
        <v>115</v>
      </c>
      <c r="B331" s="94" t="s">
        <v>92</v>
      </c>
      <c r="C331" s="94" t="s">
        <v>92</v>
      </c>
      <c r="D331" s="94">
        <v>45232</v>
      </c>
      <c r="E331" s="94">
        <v>0</v>
      </c>
      <c r="F331" s="94">
        <v>0</v>
      </c>
      <c r="G331" s="316"/>
      <c r="H331" s="94">
        <v>0</v>
      </c>
    </row>
    <row r="332" spans="1:8" x14ac:dyDescent="0.25">
      <c r="A332" s="92" t="s">
        <v>116</v>
      </c>
      <c r="B332" s="93" t="s">
        <v>137</v>
      </c>
      <c r="C332" s="93" t="s">
        <v>137</v>
      </c>
      <c r="D332" s="93">
        <v>86284</v>
      </c>
      <c r="E332" s="93">
        <v>0</v>
      </c>
      <c r="F332" s="93">
        <v>0</v>
      </c>
      <c r="G332" s="315"/>
      <c r="H332" s="93">
        <v>0</v>
      </c>
    </row>
    <row r="333" spans="1:8" x14ac:dyDescent="0.25">
      <c r="A333" s="17" t="s">
        <v>94</v>
      </c>
      <c r="B333" s="94" t="s">
        <v>92</v>
      </c>
      <c r="C333" s="94" t="s">
        <v>92</v>
      </c>
      <c r="D333" s="94" t="s">
        <v>92</v>
      </c>
      <c r="E333" s="94" t="s">
        <v>92</v>
      </c>
      <c r="F333" s="94" t="s">
        <v>92</v>
      </c>
      <c r="G333" s="316"/>
      <c r="H333" s="94">
        <v>0</v>
      </c>
    </row>
    <row r="334" spans="1:8" x14ac:dyDescent="0.25">
      <c r="A334" s="17" t="s">
        <v>95</v>
      </c>
      <c r="B334" s="94" t="s">
        <v>92</v>
      </c>
      <c r="C334" s="94" t="s">
        <v>92</v>
      </c>
      <c r="D334" s="94" t="s">
        <v>92</v>
      </c>
      <c r="E334" s="94" t="s">
        <v>92</v>
      </c>
      <c r="F334" s="94" t="s">
        <v>92</v>
      </c>
      <c r="G334" s="316"/>
      <c r="H334" s="94">
        <v>0</v>
      </c>
    </row>
    <row r="335" spans="1:8" x14ac:dyDescent="0.25">
      <c r="A335" s="17" t="s">
        <v>117</v>
      </c>
      <c r="B335" s="94" t="s">
        <v>92</v>
      </c>
      <c r="C335" s="94" t="s">
        <v>92</v>
      </c>
      <c r="D335" s="94">
        <v>86284</v>
      </c>
      <c r="E335" s="94">
        <v>0</v>
      </c>
      <c r="F335" s="94">
        <v>0</v>
      </c>
      <c r="G335" s="316"/>
      <c r="H335" s="94">
        <v>0</v>
      </c>
    </row>
    <row r="336" spans="1:8" x14ac:dyDescent="0.25">
      <c r="A336" s="92" t="s">
        <v>118</v>
      </c>
      <c r="B336" s="93" t="s">
        <v>137</v>
      </c>
      <c r="C336" s="93" t="s">
        <v>137</v>
      </c>
      <c r="D336" s="93">
        <v>46100</v>
      </c>
      <c r="E336" s="93">
        <v>0</v>
      </c>
      <c r="F336" s="93">
        <v>0</v>
      </c>
      <c r="G336" s="315"/>
      <c r="H336" s="93">
        <v>0</v>
      </c>
    </row>
    <row r="337" spans="1:8" x14ac:dyDescent="0.25">
      <c r="A337" s="17" t="s">
        <v>94</v>
      </c>
      <c r="B337" s="94" t="s">
        <v>92</v>
      </c>
      <c r="C337" s="94" t="s">
        <v>92</v>
      </c>
      <c r="D337" s="94" t="s">
        <v>92</v>
      </c>
      <c r="E337" s="94" t="s">
        <v>92</v>
      </c>
      <c r="F337" s="94" t="s">
        <v>92</v>
      </c>
      <c r="G337" s="316"/>
      <c r="H337" s="94">
        <v>0</v>
      </c>
    </row>
    <row r="338" spans="1:8" x14ac:dyDescent="0.25">
      <c r="A338" s="17" t="s">
        <v>95</v>
      </c>
      <c r="B338" s="94" t="s">
        <v>92</v>
      </c>
      <c r="C338" s="94" t="s">
        <v>92</v>
      </c>
      <c r="D338" s="94" t="s">
        <v>92</v>
      </c>
      <c r="E338" s="94" t="s">
        <v>92</v>
      </c>
      <c r="F338" s="94" t="s">
        <v>92</v>
      </c>
      <c r="G338" s="316"/>
      <c r="H338" s="94">
        <v>0</v>
      </c>
    </row>
    <row r="339" spans="1:8" x14ac:dyDescent="0.25">
      <c r="A339" s="17" t="s">
        <v>119</v>
      </c>
      <c r="B339" s="94" t="s">
        <v>92</v>
      </c>
      <c r="C339" s="94" t="s">
        <v>92</v>
      </c>
      <c r="D339" s="94">
        <v>46100</v>
      </c>
      <c r="E339" s="94">
        <v>0</v>
      </c>
      <c r="F339" s="94">
        <v>0</v>
      </c>
      <c r="G339" s="316"/>
      <c r="H339" s="94">
        <v>0</v>
      </c>
    </row>
    <row r="340" spans="1:8" x14ac:dyDescent="0.25">
      <c r="A340" s="92" t="s">
        <v>120</v>
      </c>
      <c r="B340" s="93" t="s">
        <v>137</v>
      </c>
      <c r="C340" s="93" t="s">
        <v>137</v>
      </c>
      <c r="D340" s="93" t="s">
        <v>137</v>
      </c>
      <c r="E340" s="93" t="s">
        <v>137</v>
      </c>
      <c r="F340" s="93" t="s">
        <v>137</v>
      </c>
      <c r="G340" s="93" t="s">
        <v>137</v>
      </c>
      <c r="H340" s="93" t="s">
        <v>137</v>
      </c>
    </row>
    <row r="341" spans="1:8" x14ac:dyDescent="0.25">
      <c r="A341" s="17" t="s">
        <v>94</v>
      </c>
      <c r="B341" s="94" t="s">
        <v>92</v>
      </c>
      <c r="C341" s="94" t="s">
        <v>92</v>
      </c>
      <c r="D341" s="94" t="s">
        <v>92</v>
      </c>
      <c r="E341" s="94" t="s">
        <v>92</v>
      </c>
      <c r="F341" s="94" t="s">
        <v>92</v>
      </c>
      <c r="G341" s="94" t="s">
        <v>92</v>
      </c>
      <c r="H341" s="94" t="s">
        <v>92</v>
      </c>
    </row>
    <row r="342" spans="1:8" x14ac:dyDescent="0.25">
      <c r="A342" s="17" t="s">
        <v>95</v>
      </c>
      <c r="B342" s="94" t="s">
        <v>92</v>
      </c>
      <c r="C342" s="94" t="s">
        <v>92</v>
      </c>
      <c r="D342" s="94" t="s">
        <v>92</v>
      </c>
      <c r="E342" s="94" t="s">
        <v>92</v>
      </c>
      <c r="F342" s="94" t="s">
        <v>92</v>
      </c>
      <c r="G342" s="94" t="s">
        <v>92</v>
      </c>
      <c r="H342" s="94" t="s">
        <v>92</v>
      </c>
    </row>
    <row r="343" spans="1:8" x14ac:dyDescent="0.25">
      <c r="A343" s="17" t="s">
        <v>121</v>
      </c>
      <c r="B343" s="94" t="s">
        <v>92</v>
      </c>
      <c r="C343" s="94" t="s">
        <v>92</v>
      </c>
      <c r="D343" s="94" t="s">
        <v>92</v>
      </c>
      <c r="E343" s="94" t="s">
        <v>92</v>
      </c>
      <c r="F343" s="94" t="s">
        <v>92</v>
      </c>
      <c r="G343" s="94" t="s">
        <v>92</v>
      </c>
      <c r="H343" s="94" t="s">
        <v>92</v>
      </c>
    </row>
    <row r="344" spans="1:8" x14ac:dyDescent="0.25">
      <c r="A344" s="92" t="s">
        <v>122</v>
      </c>
      <c r="B344" s="93" t="s">
        <v>137</v>
      </c>
      <c r="C344" s="93" t="s">
        <v>137</v>
      </c>
      <c r="D344" s="93" t="s">
        <v>137</v>
      </c>
      <c r="E344" s="93" t="s">
        <v>137</v>
      </c>
      <c r="F344" s="93" t="s">
        <v>137</v>
      </c>
      <c r="G344" s="93" t="s">
        <v>137</v>
      </c>
      <c r="H344" s="93" t="s">
        <v>137</v>
      </c>
    </row>
    <row r="345" spans="1:8" x14ac:dyDescent="0.25">
      <c r="A345" s="17" t="s">
        <v>94</v>
      </c>
      <c r="B345" s="94" t="s">
        <v>92</v>
      </c>
      <c r="C345" s="94" t="s">
        <v>92</v>
      </c>
      <c r="D345" s="94" t="s">
        <v>92</v>
      </c>
      <c r="E345" s="94" t="s">
        <v>92</v>
      </c>
      <c r="F345" s="94" t="s">
        <v>92</v>
      </c>
      <c r="G345" s="94" t="s">
        <v>92</v>
      </c>
      <c r="H345" s="94" t="s">
        <v>92</v>
      </c>
    </row>
    <row r="346" spans="1:8" x14ac:dyDescent="0.25">
      <c r="A346" s="17" t="s">
        <v>95</v>
      </c>
      <c r="B346" s="94" t="s">
        <v>92</v>
      </c>
      <c r="C346" s="94" t="s">
        <v>92</v>
      </c>
      <c r="D346" s="94" t="s">
        <v>92</v>
      </c>
      <c r="E346" s="94" t="s">
        <v>92</v>
      </c>
      <c r="F346" s="94" t="s">
        <v>92</v>
      </c>
      <c r="G346" s="94" t="s">
        <v>92</v>
      </c>
      <c r="H346" s="94" t="s">
        <v>92</v>
      </c>
    </row>
    <row r="347" spans="1:8" x14ac:dyDescent="0.25">
      <c r="A347" s="17" t="s">
        <v>123</v>
      </c>
      <c r="B347" s="94" t="s">
        <v>92</v>
      </c>
      <c r="C347" s="94" t="s">
        <v>92</v>
      </c>
      <c r="D347" s="94" t="s">
        <v>92</v>
      </c>
      <c r="E347" s="94" t="s">
        <v>92</v>
      </c>
      <c r="F347" s="94" t="s">
        <v>92</v>
      </c>
      <c r="G347" s="94" t="s">
        <v>92</v>
      </c>
      <c r="H347" s="94" t="s">
        <v>92</v>
      </c>
    </row>
    <row r="348" spans="1:8" x14ac:dyDescent="0.25">
      <c r="A348" s="92" t="s">
        <v>124</v>
      </c>
      <c r="B348" s="93" t="s">
        <v>137</v>
      </c>
      <c r="C348" s="93" t="s">
        <v>137</v>
      </c>
      <c r="D348" s="93">
        <v>51682</v>
      </c>
      <c r="E348" s="93">
        <v>0</v>
      </c>
      <c r="F348" s="315"/>
      <c r="G348" s="315"/>
      <c r="H348" s="93">
        <v>0</v>
      </c>
    </row>
    <row r="349" spans="1:8" x14ac:dyDescent="0.25">
      <c r="A349" s="95" t="s">
        <v>142</v>
      </c>
      <c r="B349" s="96" t="s">
        <v>92</v>
      </c>
      <c r="C349" s="96" t="s">
        <v>92</v>
      </c>
      <c r="D349" s="96" t="s">
        <v>92</v>
      </c>
      <c r="E349" s="96" t="s">
        <v>92</v>
      </c>
      <c r="F349" s="96" t="s">
        <v>92</v>
      </c>
      <c r="G349" s="314"/>
      <c r="H349" s="96">
        <v>0</v>
      </c>
    </row>
    <row r="350" spans="1:8" x14ac:dyDescent="0.25">
      <c r="A350" s="92" t="s">
        <v>91</v>
      </c>
      <c r="B350" s="93" t="s">
        <v>92</v>
      </c>
      <c r="C350" s="93" t="s">
        <v>92</v>
      </c>
      <c r="D350" s="93" t="s">
        <v>92</v>
      </c>
      <c r="E350" s="93" t="s">
        <v>92</v>
      </c>
      <c r="F350" s="93" t="s">
        <v>92</v>
      </c>
      <c r="G350" s="93" t="s">
        <v>92</v>
      </c>
      <c r="H350" s="93" t="s">
        <v>92</v>
      </c>
    </row>
    <row r="351" spans="1:8" x14ac:dyDescent="0.25">
      <c r="A351" s="17" t="s">
        <v>94</v>
      </c>
      <c r="B351" s="94" t="s">
        <v>92</v>
      </c>
      <c r="C351" s="94" t="s">
        <v>92</v>
      </c>
      <c r="D351" s="94" t="s">
        <v>92</v>
      </c>
      <c r="E351" s="94" t="s">
        <v>92</v>
      </c>
      <c r="F351" s="94" t="s">
        <v>92</v>
      </c>
      <c r="G351" s="94" t="s">
        <v>92</v>
      </c>
      <c r="H351" s="94" t="s">
        <v>92</v>
      </c>
    </row>
    <row r="352" spans="1:8" x14ac:dyDescent="0.25">
      <c r="A352" s="17" t="s">
        <v>95</v>
      </c>
      <c r="B352" s="94" t="s">
        <v>92</v>
      </c>
      <c r="C352" s="94" t="s">
        <v>92</v>
      </c>
      <c r="D352" s="94" t="s">
        <v>92</v>
      </c>
      <c r="E352" s="94" t="s">
        <v>92</v>
      </c>
      <c r="F352" s="94" t="s">
        <v>92</v>
      </c>
      <c r="G352" s="94" t="s">
        <v>92</v>
      </c>
      <c r="H352" s="94" t="s">
        <v>92</v>
      </c>
    </row>
    <row r="353" spans="1:8" x14ac:dyDescent="0.25">
      <c r="A353" s="17" t="s">
        <v>96</v>
      </c>
      <c r="B353" s="94" t="s">
        <v>92</v>
      </c>
      <c r="C353" s="94" t="s">
        <v>92</v>
      </c>
      <c r="D353" s="94" t="s">
        <v>92</v>
      </c>
      <c r="E353" s="94" t="s">
        <v>92</v>
      </c>
      <c r="F353" s="94" t="s">
        <v>92</v>
      </c>
      <c r="G353" s="94" t="s">
        <v>92</v>
      </c>
      <c r="H353" s="94" t="s">
        <v>92</v>
      </c>
    </row>
    <row r="354" spans="1:8" x14ac:dyDescent="0.25">
      <c r="A354" s="92" t="s">
        <v>97</v>
      </c>
      <c r="B354" s="93" t="s">
        <v>92</v>
      </c>
      <c r="C354" s="93" t="s">
        <v>92</v>
      </c>
      <c r="D354" s="93" t="s">
        <v>92</v>
      </c>
      <c r="E354" s="93" t="s">
        <v>92</v>
      </c>
      <c r="F354" s="93" t="s">
        <v>92</v>
      </c>
      <c r="G354" s="315"/>
      <c r="H354" s="93">
        <v>0</v>
      </c>
    </row>
    <row r="355" spans="1:8" x14ac:dyDescent="0.25">
      <c r="A355" s="17" t="s">
        <v>94</v>
      </c>
      <c r="B355" s="94" t="s">
        <v>92</v>
      </c>
      <c r="C355" s="94" t="s">
        <v>92</v>
      </c>
      <c r="D355" s="94" t="s">
        <v>92</v>
      </c>
      <c r="E355" s="94" t="s">
        <v>92</v>
      </c>
      <c r="F355" s="94" t="s">
        <v>92</v>
      </c>
      <c r="G355" s="316"/>
      <c r="H355" s="94">
        <v>0</v>
      </c>
    </row>
    <row r="356" spans="1:8" x14ac:dyDescent="0.25">
      <c r="A356" s="17" t="s">
        <v>95</v>
      </c>
      <c r="B356" s="94" t="s">
        <v>92</v>
      </c>
      <c r="C356" s="94" t="s">
        <v>92</v>
      </c>
      <c r="D356" s="94" t="s">
        <v>92</v>
      </c>
      <c r="E356" s="94" t="s">
        <v>92</v>
      </c>
      <c r="F356" s="94" t="s">
        <v>92</v>
      </c>
      <c r="G356" s="316"/>
      <c r="H356" s="94">
        <v>0</v>
      </c>
    </row>
    <row r="357" spans="1:8" x14ac:dyDescent="0.25">
      <c r="A357" s="17" t="s">
        <v>98</v>
      </c>
      <c r="B357" s="94" t="s">
        <v>92</v>
      </c>
      <c r="C357" s="94" t="s">
        <v>92</v>
      </c>
      <c r="D357" s="94" t="s">
        <v>92</v>
      </c>
      <c r="E357" s="94" t="s">
        <v>92</v>
      </c>
      <c r="F357" s="94" t="s">
        <v>92</v>
      </c>
      <c r="G357" s="316"/>
      <c r="H357" s="94">
        <v>0</v>
      </c>
    </row>
    <row r="358" spans="1:8" x14ac:dyDescent="0.25">
      <c r="A358" s="92" t="s">
        <v>99</v>
      </c>
      <c r="B358" s="93" t="s">
        <v>92</v>
      </c>
      <c r="C358" s="93" t="s">
        <v>92</v>
      </c>
      <c r="D358" s="93" t="s">
        <v>92</v>
      </c>
      <c r="E358" s="93" t="s">
        <v>92</v>
      </c>
      <c r="F358" s="93" t="s">
        <v>92</v>
      </c>
      <c r="G358" s="315"/>
      <c r="H358" s="93">
        <v>0</v>
      </c>
    </row>
    <row r="359" spans="1:8" x14ac:dyDescent="0.25">
      <c r="A359" s="17" t="s">
        <v>94</v>
      </c>
      <c r="B359" s="94" t="s">
        <v>92</v>
      </c>
      <c r="C359" s="94" t="s">
        <v>92</v>
      </c>
      <c r="D359" s="94" t="s">
        <v>92</v>
      </c>
      <c r="E359" s="94" t="s">
        <v>92</v>
      </c>
      <c r="F359" s="94" t="s">
        <v>92</v>
      </c>
      <c r="G359" s="316"/>
      <c r="H359" s="94">
        <v>0</v>
      </c>
    </row>
    <row r="360" spans="1:8" x14ac:dyDescent="0.25">
      <c r="A360" s="17" t="s">
        <v>95</v>
      </c>
      <c r="B360" s="94" t="s">
        <v>92</v>
      </c>
      <c r="C360" s="94" t="s">
        <v>92</v>
      </c>
      <c r="D360" s="94" t="s">
        <v>92</v>
      </c>
      <c r="E360" s="94" t="s">
        <v>92</v>
      </c>
      <c r="F360" s="94" t="s">
        <v>92</v>
      </c>
      <c r="G360" s="316"/>
      <c r="H360" s="94">
        <v>0</v>
      </c>
    </row>
    <row r="361" spans="1:8" x14ac:dyDescent="0.25">
      <c r="A361" s="17" t="s">
        <v>100</v>
      </c>
      <c r="B361" s="94" t="s">
        <v>92</v>
      </c>
      <c r="C361" s="94" t="s">
        <v>92</v>
      </c>
      <c r="D361" s="94" t="s">
        <v>92</v>
      </c>
      <c r="E361" s="94" t="s">
        <v>92</v>
      </c>
      <c r="F361" s="94" t="s">
        <v>92</v>
      </c>
      <c r="G361" s="316"/>
      <c r="H361" s="94">
        <v>0</v>
      </c>
    </row>
    <row r="362" spans="1:8" x14ac:dyDescent="0.25">
      <c r="A362" s="92" t="s">
        <v>101</v>
      </c>
      <c r="B362" s="93" t="s">
        <v>92</v>
      </c>
      <c r="C362" s="93" t="s">
        <v>92</v>
      </c>
      <c r="D362" s="93" t="s">
        <v>92</v>
      </c>
      <c r="E362" s="93" t="s">
        <v>92</v>
      </c>
      <c r="F362" s="93" t="s">
        <v>92</v>
      </c>
      <c r="G362" s="315"/>
      <c r="H362" s="93">
        <v>0</v>
      </c>
    </row>
    <row r="363" spans="1:8" x14ac:dyDescent="0.25">
      <c r="A363" s="17" t="s">
        <v>94</v>
      </c>
      <c r="B363" s="94" t="s">
        <v>92</v>
      </c>
      <c r="C363" s="94" t="s">
        <v>92</v>
      </c>
      <c r="D363" s="94" t="s">
        <v>92</v>
      </c>
      <c r="E363" s="94" t="s">
        <v>92</v>
      </c>
      <c r="F363" s="94" t="s">
        <v>92</v>
      </c>
      <c r="G363" s="316"/>
      <c r="H363" s="94">
        <v>0</v>
      </c>
    </row>
    <row r="364" spans="1:8" x14ac:dyDescent="0.25">
      <c r="A364" s="17" t="s">
        <v>95</v>
      </c>
      <c r="B364" s="94" t="s">
        <v>92</v>
      </c>
      <c r="C364" s="94" t="s">
        <v>92</v>
      </c>
      <c r="D364" s="94" t="s">
        <v>92</v>
      </c>
      <c r="E364" s="94" t="s">
        <v>92</v>
      </c>
      <c r="F364" s="94" t="s">
        <v>92</v>
      </c>
      <c r="G364" s="316"/>
      <c r="H364" s="94">
        <v>0</v>
      </c>
    </row>
    <row r="365" spans="1:8" x14ac:dyDescent="0.25">
      <c r="A365" s="17" t="s">
        <v>102</v>
      </c>
      <c r="B365" s="94" t="s">
        <v>92</v>
      </c>
      <c r="C365" s="94" t="s">
        <v>92</v>
      </c>
      <c r="D365" s="94" t="s">
        <v>92</v>
      </c>
      <c r="E365" s="94" t="s">
        <v>92</v>
      </c>
      <c r="F365" s="94" t="s">
        <v>92</v>
      </c>
      <c r="G365" s="316"/>
      <c r="H365" s="94">
        <v>0</v>
      </c>
    </row>
    <row r="366" spans="1:8" x14ac:dyDescent="0.25">
      <c r="A366" s="92" t="s">
        <v>103</v>
      </c>
      <c r="B366" s="93" t="s">
        <v>92</v>
      </c>
      <c r="C366" s="93" t="s">
        <v>92</v>
      </c>
      <c r="D366" s="93" t="s">
        <v>92</v>
      </c>
      <c r="E366" s="93" t="s">
        <v>92</v>
      </c>
      <c r="F366" s="93" t="s">
        <v>92</v>
      </c>
      <c r="G366" s="315"/>
      <c r="H366" s="93">
        <v>0</v>
      </c>
    </row>
    <row r="367" spans="1:8" x14ac:dyDescent="0.25">
      <c r="A367" s="17" t="s">
        <v>94</v>
      </c>
      <c r="B367" s="94" t="s">
        <v>92</v>
      </c>
      <c r="C367" s="94" t="s">
        <v>92</v>
      </c>
      <c r="D367" s="94" t="s">
        <v>92</v>
      </c>
      <c r="E367" s="94" t="s">
        <v>92</v>
      </c>
      <c r="F367" s="94" t="s">
        <v>92</v>
      </c>
      <c r="G367" s="316"/>
      <c r="H367" s="94">
        <v>0</v>
      </c>
    </row>
    <row r="368" spans="1:8" x14ac:dyDescent="0.25">
      <c r="A368" s="17" t="s">
        <v>95</v>
      </c>
      <c r="B368" s="94" t="s">
        <v>92</v>
      </c>
      <c r="C368" s="94" t="s">
        <v>92</v>
      </c>
      <c r="D368" s="94" t="s">
        <v>92</v>
      </c>
      <c r="E368" s="94" t="s">
        <v>92</v>
      </c>
      <c r="F368" s="94" t="s">
        <v>92</v>
      </c>
      <c r="G368" s="316"/>
      <c r="H368" s="94">
        <v>0</v>
      </c>
    </row>
    <row r="369" spans="1:8" x14ac:dyDescent="0.25">
      <c r="A369" s="17" t="s">
        <v>104</v>
      </c>
      <c r="B369" s="94" t="s">
        <v>92</v>
      </c>
      <c r="C369" s="94" t="s">
        <v>92</v>
      </c>
      <c r="D369" s="94" t="s">
        <v>92</v>
      </c>
      <c r="E369" s="94" t="s">
        <v>92</v>
      </c>
      <c r="F369" s="94" t="s">
        <v>92</v>
      </c>
      <c r="G369" s="316"/>
      <c r="H369" s="94">
        <v>0</v>
      </c>
    </row>
    <row r="370" spans="1:8" x14ac:dyDescent="0.25">
      <c r="A370" s="92" t="s">
        <v>105</v>
      </c>
      <c r="B370" s="93" t="s">
        <v>92</v>
      </c>
      <c r="C370" s="93" t="s">
        <v>92</v>
      </c>
      <c r="D370" s="93" t="s">
        <v>92</v>
      </c>
      <c r="E370" s="93" t="s">
        <v>92</v>
      </c>
      <c r="F370" s="93" t="s">
        <v>92</v>
      </c>
      <c r="G370" s="315"/>
      <c r="H370" s="93">
        <v>0</v>
      </c>
    </row>
    <row r="371" spans="1:8" x14ac:dyDescent="0.25">
      <c r="A371" s="17" t="s">
        <v>94</v>
      </c>
      <c r="B371" s="94" t="s">
        <v>92</v>
      </c>
      <c r="C371" s="94" t="s">
        <v>92</v>
      </c>
      <c r="D371" s="94" t="s">
        <v>92</v>
      </c>
      <c r="E371" s="94" t="s">
        <v>92</v>
      </c>
      <c r="F371" s="94" t="s">
        <v>92</v>
      </c>
      <c r="G371" s="316"/>
      <c r="H371" s="94">
        <v>0</v>
      </c>
    </row>
    <row r="372" spans="1:8" x14ac:dyDescent="0.25">
      <c r="A372" s="17" t="s">
        <v>95</v>
      </c>
      <c r="B372" s="94" t="s">
        <v>92</v>
      </c>
      <c r="C372" s="94" t="s">
        <v>92</v>
      </c>
      <c r="D372" s="94" t="s">
        <v>92</v>
      </c>
      <c r="E372" s="94" t="s">
        <v>92</v>
      </c>
      <c r="F372" s="94" t="s">
        <v>92</v>
      </c>
      <c r="G372" s="316"/>
      <c r="H372" s="94">
        <v>0</v>
      </c>
    </row>
    <row r="373" spans="1:8" x14ac:dyDescent="0.25">
      <c r="A373" s="17" t="s">
        <v>106</v>
      </c>
      <c r="B373" s="94" t="s">
        <v>92</v>
      </c>
      <c r="C373" s="94" t="s">
        <v>92</v>
      </c>
      <c r="D373" s="94" t="s">
        <v>92</v>
      </c>
      <c r="E373" s="94" t="s">
        <v>92</v>
      </c>
      <c r="F373" s="94" t="s">
        <v>92</v>
      </c>
      <c r="G373" s="316"/>
      <c r="H373" s="94">
        <v>0</v>
      </c>
    </row>
    <row r="374" spans="1:8" x14ac:dyDescent="0.25">
      <c r="A374" s="92" t="s">
        <v>107</v>
      </c>
      <c r="B374" s="93" t="s">
        <v>92</v>
      </c>
      <c r="C374" s="93" t="s">
        <v>92</v>
      </c>
      <c r="D374" s="93" t="s">
        <v>92</v>
      </c>
      <c r="E374" s="93" t="s">
        <v>92</v>
      </c>
      <c r="F374" s="93" t="s">
        <v>92</v>
      </c>
      <c r="G374" s="315"/>
      <c r="H374" s="93">
        <v>0</v>
      </c>
    </row>
    <row r="375" spans="1:8" x14ac:dyDescent="0.25">
      <c r="A375" s="17" t="s">
        <v>94</v>
      </c>
      <c r="B375" s="94" t="s">
        <v>92</v>
      </c>
      <c r="C375" s="94" t="s">
        <v>92</v>
      </c>
      <c r="D375" s="94" t="s">
        <v>92</v>
      </c>
      <c r="E375" s="94" t="s">
        <v>92</v>
      </c>
      <c r="F375" s="94" t="s">
        <v>92</v>
      </c>
      <c r="G375" s="316"/>
      <c r="H375" s="94">
        <v>0</v>
      </c>
    </row>
    <row r="376" spans="1:8" x14ac:dyDescent="0.25">
      <c r="A376" s="17" t="s">
        <v>95</v>
      </c>
      <c r="B376" s="94" t="s">
        <v>92</v>
      </c>
      <c r="C376" s="94" t="s">
        <v>92</v>
      </c>
      <c r="D376" s="94" t="s">
        <v>92</v>
      </c>
      <c r="E376" s="94" t="s">
        <v>92</v>
      </c>
      <c r="F376" s="94" t="s">
        <v>92</v>
      </c>
      <c r="G376" s="316"/>
      <c r="H376" s="94">
        <v>0</v>
      </c>
    </row>
    <row r="377" spans="1:8" x14ac:dyDescent="0.25">
      <c r="A377" s="17" t="s">
        <v>108</v>
      </c>
      <c r="B377" s="94" t="s">
        <v>92</v>
      </c>
      <c r="C377" s="94" t="s">
        <v>92</v>
      </c>
      <c r="D377" s="94" t="s">
        <v>92</v>
      </c>
      <c r="E377" s="94" t="s">
        <v>92</v>
      </c>
      <c r="F377" s="94" t="s">
        <v>92</v>
      </c>
      <c r="G377" s="316"/>
      <c r="H377" s="94">
        <v>0</v>
      </c>
    </row>
    <row r="378" spans="1:8" x14ac:dyDescent="0.25">
      <c r="A378" s="92" t="s">
        <v>109</v>
      </c>
      <c r="B378" s="93" t="s">
        <v>92</v>
      </c>
      <c r="C378" s="93" t="s">
        <v>92</v>
      </c>
      <c r="D378" s="93" t="s">
        <v>92</v>
      </c>
      <c r="E378" s="93" t="s">
        <v>92</v>
      </c>
      <c r="F378" s="93" t="s">
        <v>92</v>
      </c>
      <c r="G378" s="315"/>
      <c r="H378" s="93">
        <v>0</v>
      </c>
    </row>
    <row r="379" spans="1:8" x14ac:dyDescent="0.25">
      <c r="A379" s="17" t="s">
        <v>94</v>
      </c>
      <c r="B379" s="94" t="s">
        <v>92</v>
      </c>
      <c r="C379" s="94" t="s">
        <v>92</v>
      </c>
      <c r="D379" s="94" t="s">
        <v>92</v>
      </c>
      <c r="E379" s="94" t="s">
        <v>92</v>
      </c>
      <c r="F379" s="94" t="s">
        <v>92</v>
      </c>
      <c r="G379" s="316"/>
      <c r="H379" s="94">
        <v>0</v>
      </c>
    </row>
    <row r="380" spans="1:8" x14ac:dyDescent="0.25">
      <c r="A380" s="17" t="s">
        <v>95</v>
      </c>
      <c r="B380" s="94" t="s">
        <v>92</v>
      </c>
      <c r="C380" s="94" t="s">
        <v>92</v>
      </c>
      <c r="D380" s="94" t="s">
        <v>92</v>
      </c>
      <c r="E380" s="94" t="s">
        <v>92</v>
      </c>
      <c r="F380" s="94" t="s">
        <v>92</v>
      </c>
      <c r="G380" s="316"/>
      <c r="H380" s="94">
        <v>0</v>
      </c>
    </row>
    <row r="381" spans="1:8" x14ac:dyDescent="0.25">
      <c r="A381" s="17" t="s">
        <v>110</v>
      </c>
      <c r="B381" s="94" t="s">
        <v>92</v>
      </c>
      <c r="C381" s="94" t="s">
        <v>92</v>
      </c>
      <c r="D381" s="94" t="s">
        <v>92</v>
      </c>
      <c r="E381" s="94" t="s">
        <v>92</v>
      </c>
      <c r="F381" s="94" t="s">
        <v>92</v>
      </c>
      <c r="G381" s="316"/>
      <c r="H381" s="94">
        <v>0</v>
      </c>
    </row>
    <row r="382" spans="1:8" x14ac:dyDescent="0.25">
      <c r="A382" s="92" t="s">
        <v>111</v>
      </c>
      <c r="B382" s="93" t="s">
        <v>92</v>
      </c>
      <c r="C382" s="93" t="s">
        <v>92</v>
      </c>
      <c r="D382" s="93" t="s">
        <v>92</v>
      </c>
      <c r="E382" s="93" t="s">
        <v>92</v>
      </c>
      <c r="F382" s="93" t="s">
        <v>92</v>
      </c>
      <c r="G382" s="315"/>
      <c r="H382" s="93">
        <v>0</v>
      </c>
    </row>
    <row r="383" spans="1:8" x14ac:dyDescent="0.25">
      <c r="A383" s="17" t="s">
        <v>94</v>
      </c>
      <c r="B383" s="94" t="s">
        <v>92</v>
      </c>
      <c r="C383" s="94" t="s">
        <v>92</v>
      </c>
      <c r="D383" s="94" t="s">
        <v>92</v>
      </c>
      <c r="E383" s="94" t="s">
        <v>92</v>
      </c>
      <c r="F383" s="94" t="s">
        <v>92</v>
      </c>
      <c r="G383" s="316"/>
      <c r="H383" s="94">
        <v>0</v>
      </c>
    </row>
    <row r="384" spans="1:8" x14ac:dyDescent="0.25">
      <c r="A384" s="17" t="s">
        <v>95</v>
      </c>
      <c r="B384" s="94" t="s">
        <v>92</v>
      </c>
      <c r="C384" s="94" t="s">
        <v>92</v>
      </c>
      <c r="D384" s="94" t="s">
        <v>92</v>
      </c>
      <c r="E384" s="94" t="s">
        <v>92</v>
      </c>
      <c r="F384" s="94" t="s">
        <v>92</v>
      </c>
      <c r="G384" s="316"/>
      <c r="H384" s="94">
        <v>0</v>
      </c>
    </row>
    <row r="385" spans="1:8" x14ac:dyDescent="0.25">
      <c r="A385" s="17" t="s">
        <v>112</v>
      </c>
      <c r="B385" s="94" t="s">
        <v>92</v>
      </c>
      <c r="C385" s="94" t="s">
        <v>92</v>
      </c>
      <c r="D385" s="94" t="s">
        <v>92</v>
      </c>
      <c r="E385" s="94" t="s">
        <v>92</v>
      </c>
      <c r="F385" s="94" t="s">
        <v>92</v>
      </c>
      <c r="G385" s="316"/>
      <c r="H385" s="94">
        <v>0</v>
      </c>
    </row>
    <row r="386" spans="1:8" x14ac:dyDescent="0.25">
      <c r="A386" s="92" t="s">
        <v>113</v>
      </c>
      <c r="B386" s="93" t="s">
        <v>92</v>
      </c>
      <c r="C386" s="93" t="s">
        <v>92</v>
      </c>
      <c r="D386" s="93" t="s">
        <v>92</v>
      </c>
      <c r="E386" s="93" t="s">
        <v>92</v>
      </c>
      <c r="F386" s="93" t="s">
        <v>92</v>
      </c>
      <c r="G386" s="315"/>
      <c r="H386" s="93">
        <v>0</v>
      </c>
    </row>
    <row r="387" spans="1:8" x14ac:dyDescent="0.25">
      <c r="A387" s="17" t="s">
        <v>94</v>
      </c>
      <c r="B387" s="94" t="s">
        <v>92</v>
      </c>
      <c r="C387" s="94" t="s">
        <v>92</v>
      </c>
      <c r="D387" s="94" t="s">
        <v>92</v>
      </c>
      <c r="E387" s="94" t="s">
        <v>92</v>
      </c>
      <c r="F387" s="94" t="s">
        <v>92</v>
      </c>
      <c r="G387" s="316"/>
      <c r="H387" s="94">
        <v>0</v>
      </c>
    </row>
    <row r="388" spans="1:8" x14ac:dyDescent="0.25">
      <c r="A388" s="17" t="s">
        <v>95</v>
      </c>
      <c r="B388" s="94" t="s">
        <v>92</v>
      </c>
      <c r="C388" s="94" t="s">
        <v>92</v>
      </c>
      <c r="D388" s="94" t="s">
        <v>92</v>
      </c>
      <c r="E388" s="94" t="s">
        <v>92</v>
      </c>
      <c r="F388" s="94" t="s">
        <v>92</v>
      </c>
      <c r="G388" s="316"/>
      <c r="H388" s="94">
        <v>0</v>
      </c>
    </row>
    <row r="389" spans="1:8" x14ac:dyDescent="0.25">
      <c r="A389" s="17" t="s">
        <v>114</v>
      </c>
      <c r="B389" s="94" t="s">
        <v>92</v>
      </c>
      <c r="C389" s="94" t="s">
        <v>92</v>
      </c>
      <c r="D389" s="94" t="s">
        <v>92</v>
      </c>
      <c r="E389" s="94" t="s">
        <v>92</v>
      </c>
      <c r="F389" s="94" t="s">
        <v>92</v>
      </c>
      <c r="G389" s="316"/>
      <c r="H389" s="94">
        <v>0</v>
      </c>
    </row>
    <row r="390" spans="1:8" x14ac:dyDescent="0.25">
      <c r="A390" s="92" t="s">
        <v>115</v>
      </c>
      <c r="B390" s="93" t="s">
        <v>92</v>
      </c>
      <c r="C390" s="93" t="s">
        <v>92</v>
      </c>
      <c r="D390" s="93" t="s">
        <v>92</v>
      </c>
      <c r="E390" s="93" t="s">
        <v>92</v>
      </c>
      <c r="F390" s="93" t="s">
        <v>92</v>
      </c>
      <c r="G390" s="315"/>
      <c r="H390" s="93">
        <v>0</v>
      </c>
    </row>
    <row r="391" spans="1:8" x14ac:dyDescent="0.25">
      <c r="A391" s="17" t="s">
        <v>94</v>
      </c>
      <c r="B391" s="94" t="s">
        <v>92</v>
      </c>
      <c r="C391" s="94" t="s">
        <v>92</v>
      </c>
      <c r="D391" s="94" t="s">
        <v>92</v>
      </c>
      <c r="E391" s="94" t="s">
        <v>92</v>
      </c>
      <c r="F391" s="94" t="s">
        <v>92</v>
      </c>
      <c r="G391" s="316"/>
      <c r="H391" s="94">
        <v>0</v>
      </c>
    </row>
    <row r="392" spans="1:8" x14ac:dyDescent="0.25">
      <c r="A392" s="17" t="s">
        <v>95</v>
      </c>
      <c r="B392" s="94" t="s">
        <v>92</v>
      </c>
      <c r="C392" s="94" t="s">
        <v>92</v>
      </c>
      <c r="D392" s="94" t="s">
        <v>92</v>
      </c>
      <c r="E392" s="94" t="s">
        <v>92</v>
      </c>
      <c r="F392" s="94" t="s">
        <v>92</v>
      </c>
      <c r="G392" s="316"/>
      <c r="H392" s="94">
        <v>0</v>
      </c>
    </row>
    <row r="393" spans="1:8" x14ac:dyDescent="0.25">
      <c r="A393" s="17" t="s">
        <v>115</v>
      </c>
      <c r="B393" s="94" t="s">
        <v>92</v>
      </c>
      <c r="C393" s="94" t="s">
        <v>92</v>
      </c>
      <c r="D393" s="94" t="s">
        <v>92</v>
      </c>
      <c r="E393" s="94" t="s">
        <v>92</v>
      </c>
      <c r="F393" s="94" t="s">
        <v>92</v>
      </c>
      <c r="G393" s="316"/>
      <c r="H393" s="94">
        <v>0</v>
      </c>
    </row>
    <row r="394" spans="1:8" x14ac:dyDescent="0.25">
      <c r="A394" s="92" t="s">
        <v>116</v>
      </c>
      <c r="B394" s="93" t="s">
        <v>92</v>
      </c>
      <c r="C394" s="93" t="s">
        <v>92</v>
      </c>
      <c r="D394" s="93" t="s">
        <v>92</v>
      </c>
      <c r="E394" s="93" t="s">
        <v>92</v>
      </c>
      <c r="F394" s="93" t="s">
        <v>92</v>
      </c>
      <c r="G394" s="315"/>
      <c r="H394" s="93">
        <v>0</v>
      </c>
    </row>
    <row r="395" spans="1:8" x14ac:dyDescent="0.25">
      <c r="A395" s="17" t="s">
        <v>94</v>
      </c>
      <c r="B395" s="94" t="s">
        <v>92</v>
      </c>
      <c r="C395" s="94" t="s">
        <v>92</v>
      </c>
      <c r="D395" s="94" t="s">
        <v>92</v>
      </c>
      <c r="E395" s="94" t="s">
        <v>92</v>
      </c>
      <c r="F395" s="94" t="s">
        <v>92</v>
      </c>
      <c r="G395" s="316"/>
      <c r="H395" s="94">
        <v>0</v>
      </c>
    </row>
    <row r="396" spans="1:8" x14ac:dyDescent="0.25">
      <c r="A396" s="17" t="s">
        <v>95</v>
      </c>
      <c r="B396" s="94" t="s">
        <v>92</v>
      </c>
      <c r="C396" s="94" t="s">
        <v>92</v>
      </c>
      <c r="D396" s="94" t="s">
        <v>92</v>
      </c>
      <c r="E396" s="94" t="s">
        <v>92</v>
      </c>
      <c r="F396" s="94" t="s">
        <v>92</v>
      </c>
      <c r="G396" s="316"/>
      <c r="H396" s="94">
        <v>0</v>
      </c>
    </row>
    <row r="397" spans="1:8" x14ac:dyDescent="0.25">
      <c r="A397" s="17" t="s">
        <v>117</v>
      </c>
      <c r="B397" s="94" t="s">
        <v>92</v>
      </c>
      <c r="C397" s="94" t="s">
        <v>92</v>
      </c>
      <c r="D397" s="94" t="s">
        <v>92</v>
      </c>
      <c r="E397" s="94" t="s">
        <v>92</v>
      </c>
      <c r="F397" s="94" t="s">
        <v>92</v>
      </c>
      <c r="G397" s="316"/>
      <c r="H397" s="94">
        <v>0</v>
      </c>
    </row>
    <row r="398" spans="1:8" x14ac:dyDescent="0.25">
      <c r="A398" s="92" t="s">
        <v>118</v>
      </c>
      <c r="B398" s="93" t="s">
        <v>92</v>
      </c>
      <c r="C398" s="93" t="s">
        <v>92</v>
      </c>
      <c r="D398" s="93" t="s">
        <v>92</v>
      </c>
      <c r="E398" s="93" t="s">
        <v>92</v>
      </c>
      <c r="F398" s="93" t="s">
        <v>92</v>
      </c>
      <c r="G398" s="315"/>
      <c r="H398" s="93">
        <v>0</v>
      </c>
    </row>
    <row r="399" spans="1:8" x14ac:dyDescent="0.25">
      <c r="A399" s="17" t="s">
        <v>94</v>
      </c>
      <c r="B399" s="94" t="s">
        <v>92</v>
      </c>
      <c r="C399" s="94" t="s">
        <v>92</v>
      </c>
      <c r="D399" s="94" t="s">
        <v>92</v>
      </c>
      <c r="E399" s="94" t="s">
        <v>92</v>
      </c>
      <c r="F399" s="94" t="s">
        <v>92</v>
      </c>
      <c r="G399" s="316"/>
      <c r="H399" s="94">
        <v>0</v>
      </c>
    </row>
    <row r="400" spans="1:8" x14ac:dyDescent="0.25">
      <c r="A400" s="17" t="s">
        <v>95</v>
      </c>
      <c r="B400" s="94" t="s">
        <v>92</v>
      </c>
      <c r="C400" s="94" t="s">
        <v>92</v>
      </c>
      <c r="D400" s="94" t="s">
        <v>92</v>
      </c>
      <c r="E400" s="94" t="s">
        <v>92</v>
      </c>
      <c r="F400" s="94" t="s">
        <v>92</v>
      </c>
      <c r="G400" s="316"/>
      <c r="H400" s="94">
        <v>0</v>
      </c>
    </row>
    <row r="401" spans="1:8" x14ac:dyDescent="0.25">
      <c r="A401" s="17" t="s">
        <v>119</v>
      </c>
      <c r="B401" s="94" t="s">
        <v>92</v>
      </c>
      <c r="C401" s="94" t="s">
        <v>92</v>
      </c>
      <c r="D401" s="94" t="s">
        <v>92</v>
      </c>
      <c r="E401" s="94" t="s">
        <v>92</v>
      </c>
      <c r="F401" s="94" t="s">
        <v>92</v>
      </c>
      <c r="G401" s="316"/>
      <c r="H401" s="94">
        <v>0</v>
      </c>
    </row>
    <row r="402" spans="1:8" x14ac:dyDescent="0.25">
      <c r="A402" s="92" t="s">
        <v>120</v>
      </c>
      <c r="B402" s="93" t="s">
        <v>92</v>
      </c>
      <c r="C402" s="93" t="s">
        <v>92</v>
      </c>
      <c r="D402" s="93" t="s">
        <v>92</v>
      </c>
      <c r="E402" s="93" t="s">
        <v>92</v>
      </c>
      <c r="F402" s="93" t="s">
        <v>92</v>
      </c>
      <c r="G402" s="93" t="s">
        <v>92</v>
      </c>
      <c r="H402" s="93" t="s">
        <v>92</v>
      </c>
    </row>
    <row r="403" spans="1:8" x14ac:dyDescent="0.25">
      <c r="A403" s="17" t="s">
        <v>94</v>
      </c>
      <c r="B403" s="94" t="s">
        <v>92</v>
      </c>
      <c r="C403" s="94" t="s">
        <v>92</v>
      </c>
      <c r="D403" s="94" t="s">
        <v>92</v>
      </c>
      <c r="E403" s="94" t="s">
        <v>92</v>
      </c>
      <c r="F403" s="94" t="s">
        <v>92</v>
      </c>
      <c r="G403" s="94" t="s">
        <v>92</v>
      </c>
      <c r="H403" s="94" t="s">
        <v>92</v>
      </c>
    </row>
    <row r="404" spans="1:8" x14ac:dyDescent="0.25">
      <c r="A404" s="17" t="s">
        <v>95</v>
      </c>
      <c r="B404" s="94" t="s">
        <v>92</v>
      </c>
      <c r="C404" s="94" t="s">
        <v>92</v>
      </c>
      <c r="D404" s="94" t="s">
        <v>92</v>
      </c>
      <c r="E404" s="94" t="s">
        <v>92</v>
      </c>
      <c r="F404" s="94" t="s">
        <v>92</v>
      </c>
      <c r="G404" s="94" t="s">
        <v>92</v>
      </c>
      <c r="H404" s="94" t="s">
        <v>92</v>
      </c>
    </row>
    <row r="405" spans="1:8" x14ac:dyDescent="0.25">
      <c r="A405" s="17" t="s">
        <v>121</v>
      </c>
      <c r="B405" s="94" t="s">
        <v>92</v>
      </c>
      <c r="C405" s="94" t="s">
        <v>92</v>
      </c>
      <c r="D405" s="94" t="s">
        <v>92</v>
      </c>
      <c r="E405" s="94" t="s">
        <v>92</v>
      </c>
      <c r="F405" s="94" t="s">
        <v>92</v>
      </c>
      <c r="G405" s="94" t="s">
        <v>92</v>
      </c>
      <c r="H405" s="94" t="s">
        <v>92</v>
      </c>
    </row>
    <row r="406" spans="1:8" x14ac:dyDescent="0.25">
      <c r="A406" s="92" t="s">
        <v>122</v>
      </c>
      <c r="B406" s="93" t="s">
        <v>92</v>
      </c>
      <c r="C406" s="93" t="s">
        <v>92</v>
      </c>
      <c r="D406" s="93" t="s">
        <v>92</v>
      </c>
      <c r="E406" s="93" t="s">
        <v>92</v>
      </c>
      <c r="F406" s="93" t="s">
        <v>92</v>
      </c>
      <c r="G406" s="315"/>
      <c r="H406" s="93">
        <v>0</v>
      </c>
    </row>
    <row r="407" spans="1:8" x14ac:dyDescent="0.25">
      <c r="A407" s="17" t="s">
        <v>94</v>
      </c>
      <c r="B407" s="94" t="s">
        <v>92</v>
      </c>
      <c r="C407" s="94" t="s">
        <v>92</v>
      </c>
      <c r="D407" s="94" t="s">
        <v>92</v>
      </c>
      <c r="E407" s="94" t="s">
        <v>92</v>
      </c>
      <c r="F407" s="94" t="s">
        <v>92</v>
      </c>
      <c r="G407" s="316"/>
      <c r="H407" s="94">
        <v>0</v>
      </c>
    </row>
    <row r="408" spans="1:8" x14ac:dyDescent="0.25">
      <c r="A408" s="17" t="s">
        <v>95</v>
      </c>
      <c r="B408" s="94" t="s">
        <v>92</v>
      </c>
      <c r="C408" s="94" t="s">
        <v>92</v>
      </c>
      <c r="D408" s="94" t="s">
        <v>92</v>
      </c>
      <c r="E408" s="94" t="s">
        <v>92</v>
      </c>
      <c r="F408" s="94" t="s">
        <v>92</v>
      </c>
      <c r="G408" s="316"/>
      <c r="H408" s="94">
        <v>0</v>
      </c>
    </row>
    <row r="409" spans="1:8" x14ac:dyDescent="0.25">
      <c r="A409" s="17" t="s">
        <v>123</v>
      </c>
      <c r="B409" s="94" t="s">
        <v>92</v>
      </c>
      <c r="C409" s="94" t="s">
        <v>92</v>
      </c>
      <c r="D409" s="94" t="s">
        <v>92</v>
      </c>
      <c r="E409" s="94" t="s">
        <v>92</v>
      </c>
      <c r="F409" s="94" t="s">
        <v>92</v>
      </c>
      <c r="G409" s="316"/>
      <c r="H409" s="94">
        <v>0</v>
      </c>
    </row>
    <row r="410" spans="1:8" x14ac:dyDescent="0.25">
      <c r="A410" s="92" t="s">
        <v>124</v>
      </c>
      <c r="B410" s="93" t="s">
        <v>93</v>
      </c>
      <c r="C410" s="93" t="s">
        <v>93</v>
      </c>
      <c r="D410" s="93" t="s">
        <v>93</v>
      </c>
      <c r="E410" s="93" t="s">
        <v>93</v>
      </c>
      <c r="F410" s="93" t="s">
        <v>93</v>
      </c>
      <c r="G410" s="315"/>
      <c r="H410" s="93">
        <v>0</v>
      </c>
    </row>
    <row r="411" spans="1:8" ht="15.75" thickBot="1" x14ac:dyDescent="0.3">
      <c r="A411" s="97" t="s">
        <v>49</v>
      </c>
      <c r="B411" s="98">
        <v>11159229</v>
      </c>
      <c r="C411" s="98">
        <v>2993113</v>
      </c>
      <c r="D411" s="98">
        <v>29122888</v>
      </c>
      <c r="E411" s="98">
        <v>14224525</v>
      </c>
      <c r="F411" s="98">
        <v>15424207</v>
      </c>
      <c r="G411" s="98">
        <v>9105769</v>
      </c>
      <c r="H411" s="98">
        <v>9954481</v>
      </c>
    </row>
    <row r="412" spans="1:8" ht="15.75" thickTop="1" x14ac:dyDescent="0.25">
      <c r="A412" t="s">
        <v>143</v>
      </c>
      <c r="B412" s="83"/>
      <c r="C412" s="84"/>
      <c r="D412" s="85"/>
      <c r="E412" s="85"/>
      <c r="F412" s="85"/>
      <c r="G412" s="85"/>
      <c r="H412" s="85"/>
    </row>
    <row r="413" spans="1:8" x14ac:dyDescent="0.25">
      <c r="A413" t="s">
        <v>144</v>
      </c>
      <c r="B413" s="83"/>
      <c r="C413" s="84"/>
      <c r="D413" s="85"/>
      <c r="E413" s="85"/>
      <c r="F413" s="85"/>
      <c r="G413" s="85"/>
      <c r="H413" s="85"/>
    </row>
    <row r="414" spans="1:8" x14ac:dyDescent="0.25">
      <c r="A414" t="s">
        <v>145</v>
      </c>
      <c r="B414" s="83"/>
      <c r="C414" s="84"/>
      <c r="D414" s="85"/>
      <c r="E414" s="85"/>
      <c r="F414" s="85"/>
      <c r="G414" s="85"/>
      <c r="H414" s="85"/>
    </row>
    <row r="415" spans="1:8" x14ac:dyDescent="0.25">
      <c r="A415" s="324" t="s">
        <v>146</v>
      </c>
      <c r="B415" s="324"/>
      <c r="C415" s="324"/>
      <c r="D415" s="324"/>
      <c r="E415" s="324"/>
      <c r="F415" s="324"/>
      <c r="G415" s="324"/>
      <c r="H415" s="324"/>
    </row>
  </sheetData>
  <mergeCells count="2">
    <mergeCell ref="A4:H4"/>
    <mergeCell ref="A415:H415"/>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30470-9F1F-49E8-A985-A4C706C4D615}">
  <dimension ref="A1:P39"/>
  <sheetViews>
    <sheetView zoomScaleNormal="100" workbookViewId="0">
      <selection activeCell="I31" sqref="I31:J31"/>
    </sheetView>
  </sheetViews>
  <sheetFormatPr defaultColWidth="8.85546875" defaultRowHeight="15" customHeight="1" x14ac:dyDescent="0.25"/>
  <cols>
    <col min="1" max="1" width="48.42578125" customWidth="1"/>
    <col min="2" max="2" width="15.5703125" style="157" customWidth="1"/>
    <col min="3" max="3" width="3" style="157" customWidth="1"/>
    <col min="4" max="4" width="13.42578125" style="157" customWidth="1"/>
    <col min="5" max="5" width="12.140625" style="157" customWidth="1"/>
    <col min="6" max="6" width="11.85546875" style="157" customWidth="1"/>
    <col min="7" max="7" width="12" style="157" customWidth="1"/>
    <col min="8" max="8" width="10.140625" style="157" customWidth="1"/>
    <col min="9" max="9" width="11.42578125" style="157" customWidth="1"/>
    <col min="10" max="10" width="11.5703125" style="157" customWidth="1"/>
    <col min="11" max="11" width="12.5703125" style="157" customWidth="1"/>
    <col min="12" max="12" width="11.42578125" style="157" customWidth="1"/>
    <col min="13" max="13" width="14.140625" style="157" customWidth="1"/>
    <col min="14" max="14" width="13.140625" style="157" customWidth="1"/>
    <col min="16" max="16" width="11.85546875" bestFit="1" customWidth="1"/>
  </cols>
  <sheetData>
    <row r="1" spans="1:16" s="206" customFormat="1" ht="14.45" customHeight="1" x14ac:dyDescent="0.3">
      <c r="A1" s="119" t="s">
        <v>174</v>
      </c>
      <c r="B1" s="58"/>
      <c r="C1" s="20"/>
      <c r="D1" s="203"/>
      <c r="E1" s="203"/>
      <c r="F1" s="203"/>
      <c r="G1" s="204"/>
      <c r="H1" s="204"/>
      <c r="I1" s="204"/>
      <c r="J1" s="204"/>
      <c r="K1" s="204"/>
      <c r="L1" s="204"/>
      <c r="M1" s="204"/>
      <c r="N1" s="204"/>
      <c r="O1" s="205"/>
      <c r="P1" s="205"/>
    </row>
    <row r="2" spans="1:16" s="206" customFormat="1" ht="16.5" customHeight="1" x14ac:dyDescent="0.3">
      <c r="A2" s="20" t="s">
        <v>380</v>
      </c>
      <c r="B2" s="20"/>
      <c r="C2" s="20"/>
      <c r="D2" s="207"/>
      <c r="E2" s="203"/>
      <c r="F2" s="203"/>
      <c r="G2" s="204"/>
      <c r="H2" s="204"/>
      <c r="I2" s="204"/>
      <c r="J2" s="204"/>
      <c r="K2" s="208"/>
      <c r="L2" s="204"/>
      <c r="M2" s="204"/>
      <c r="N2" s="207"/>
      <c r="O2" s="205"/>
      <c r="P2" s="205"/>
    </row>
    <row r="3" spans="1:16" x14ac:dyDescent="0.25">
      <c r="A3" t="s">
        <v>381</v>
      </c>
      <c r="B3"/>
      <c r="C3"/>
      <c r="D3" s="342" t="s">
        <v>382</v>
      </c>
      <c r="E3" s="342"/>
      <c r="F3" s="342"/>
      <c r="G3" s="342"/>
      <c r="H3" s="342"/>
      <c r="I3" s="342"/>
      <c r="J3" s="342"/>
      <c r="K3" s="342"/>
      <c r="L3" s="342"/>
      <c r="M3" s="342"/>
      <c r="N3" s="342"/>
    </row>
    <row r="4" spans="1:16" s="1" customFormat="1" ht="60" x14ac:dyDescent="0.25">
      <c r="A4" s="11"/>
      <c r="B4" s="209" t="s">
        <v>383</v>
      </c>
      <c r="C4" s="210"/>
      <c r="D4" s="209" t="s">
        <v>384</v>
      </c>
      <c r="E4" s="209" t="s">
        <v>385</v>
      </c>
      <c r="F4" s="209" t="s">
        <v>386</v>
      </c>
      <c r="G4" s="209" t="s">
        <v>387</v>
      </c>
      <c r="H4" s="209" t="s">
        <v>388</v>
      </c>
      <c r="I4" s="209" t="s">
        <v>389</v>
      </c>
      <c r="J4" s="211" t="s">
        <v>47</v>
      </c>
      <c r="K4" s="209" t="s">
        <v>390</v>
      </c>
      <c r="L4" s="209" t="s">
        <v>391</v>
      </c>
      <c r="M4" s="211" t="s">
        <v>392</v>
      </c>
      <c r="N4" s="209" t="s">
        <v>393</v>
      </c>
    </row>
    <row r="5" spans="1:16" x14ac:dyDescent="0.25">
      <c r="A5" s="158" t="s">
        <v>394</v>
      </c>
      <c r="B5" s="212">
        <v>470067149</v>
      </c>
      <c r="C5" s="213"/>
      <c r="D5" s="214">
        <v>286528146</v>
      </c>
      <c r="E5" s="214">
        <v>9954481</v>
      </c>
      <c r="F5" s="215">
        <v>143552061</v>
      </c>
      <c r="G5" s="214">
        <v>4909353</v>
      </c>
      <c r="H5" s="214">
        <v>2000000</v>
      </c>
      <c r="I5" s="317"/>
      <c r="J5" s="317"/>
      <c r="K5" s="214">
        <v>317662</v>
      </c>
      <c r="L5" s="214">
        <v>1821788</v>
      </c>
      <c r="M5" s="214">
        <v>2599717</v>
      </c>
      <c r="N5" s="214">
        <v>17643487</v>
      </c>
      <c r="P5" s="1"/>
    </row>
    <row r="6" spans="1:16" ht="6" customHeight="1" x14ac:dyDescent="0.25">
      <c r="A6" s="158"/>
      <c r="B6" s="213"/>
      <c r="C6" s="213"/>
      <c r="D6" s="213"/>
      <c r="E6" s="213"/>
      <c r="F6" s="213"/>
      <c r="G6" s="213"/>
      <c r="H6" s="213"/>
      <c r="I6" s="213"/>
      <c r="J6" s="213"/>
      <c r="K6" s="213"/>
      <c r="L6" s="213"/>
      <c r="M6" s="213"/>
      <c r="N6" s="213"/>
      <c r="P6" s="1"/>
    </row>
    <row r="7" spans="1:16" x14ac:dyDescent="0.25">
      <c r="A7" s="158" t="s">
        <v>395</v>
      </c>
      <c r="B7" s="213"/>
      <c r="C7" s="213"/>
      <c r="D7" s="213"/>
      <c r="E7" s="213"/>
      <c r="F7" s="213"/>
      <c r="G7" s="213"/>
      <c r="H7" s="213"/>
      <c r="I7" s="213"/>
      <c r="J7" s="213"/>
      <c r="K7" s="213"/>
      <c r="L7" s="213"/>
      <c r="M7" s="213"/>
      <c r="N7" s="213"/>
      <c r="P7" s="1"/>
    </row>
    <row r="8" spans="1:16" x14ac:dyDescent="0.25">
      <c r="A8" s="216" t="s">
        <v>396</v>
      </c>
      <c r="B8" s="217">
        <v>418796341</v>
      </c>
      <c r="C8" s="218"/>
      <c r="D8" s="218">
        <v>282989419</v>
      </c>
      <c r="E8" s="219" t="s">
        <v>289</v>
      </c>
      <c r="F8" s="218">
        <v>135806922</v>
      </c>
      <c r="G8" s="218"/>
      <c r="H8" s="218"/>
      <c r="I8" s="218"/>
      <c r="J8" s="218"/>
      <c r="K8" s="218"/>
      <c r="L8" s="218"/>
      <c r="M8" s="218"/>
      <c r="N8" s="218"/>
      <c r="P8" s="1"/>
    </row>
    <row r="9" spans="1:16" x14ac:dyDescent="0.25">
      <c r="A9" s="216" t="s">
        <v>397</v>
      </c>
      <c r="B9" s="218">
        <v>11283866</v>
      </c>
      <c r="C9" s="218"/>
      <c r="D9" s="218">
        <v>3538727</v>
      </c>
      <c r="E9" s="218"/>
      <c r="F9" s="220">
        <v>7745139</v>
      </c>
      <c r="G9" s="218"/>
      <c r="H9" s="218"/>
      <c r="I9" s="218"/>
      <c r="J9" s="218"/>
      <c r="K9" s="218"/>
      <c r="L9" s="218"/>
      <c r="M9" s="218"/>
      <c r="N9" s="218"/>
      <c r="P9" s="1"/>
    </row>
    <row r="10" spans="1:16" x14ac:dyDescent="0.25">
      <c r="A10" t="s">
        <v>398</v>
      </c>
      <c r="B10" s="218">
        <v>1323900</v>
      </c>
      <c r="C10" s="218"/>
      <c r="D10" s="218"/>
      <c r="E10" s="221"/>
      <c r="F10" s="222"/>
      <c r="G10" s="223">
        <v>703574</v>
      </c>
      <c r="H10" s="218">
        <v>114498</v>
      </c>
      <c r="I10" s="218"/>
      <c r="J10" s="218"/>
      <c r="K10" s="218"/>
      <c r="L10" s="218"/>
      <c r="M10" s="218"/>
      <c r="N10" s="217">
        <v>505828</v>
      </c>
      <c r="P10" s="1"/>
    </row>
    <row r="11" spans="1:16" x14ac:dyDescent="0.25">
      <c r="A11" s="17" t="s">
        <v>399</v>
      </c>
      <c r="B11" s="217">
        <v>8731119</v>
      </c>
      <c r="C11" s="218"/>
      <c r="D11" s="218"/>
      <c r="E11" s="221"/>
      <c r="F11" s="222"/>
      <c r="G11" s="223">
        <v>4205779</v>
      </c>
      <c r="H11" s="218"/>
      <c r="I11" s="318"/>
      <c r="J11" s="318"/>
      <c r="K11" s="218"/>
      <c r="L11" s="218"/>
      <c r="M11" s="218"/>
      <c r="N11" s="217">
        <v>3784886</v>
      </c>
      <c r="P11" s="1"/>
    </row>
    <row r="12" spans="1:16" x14ac:dyDescent="0.25">
      <c r="A12" s="17" t="s">
        <v>400</v>
      </c>
      <c r="B12" s="217">
        <v>3353192</v>
      </c>
      <c r="C12" s="218"/>
      <c r="D12" s="218"/>
      <c r="E12" s="218"/>
      <c r="F12" s="224"/>
      <c r="G12" s="225"/>
      <c r="H12" s="218">
        <v>1885502</v>
      </c>
      <c r="I12" s="218"/>
      <c r="J12" s="218"/>
      <c r="K12" s="218"/>
      <c r="L12" s="218"/>
      <c r="M12" s="218"/>
      <c r="N12" s="217">
        <v>1467690</v>
      </c>
      <c r="P12" s="1"/>
    </row>
    <row r="13" spans="1:16" x14ac:dyDescent="0.25">
      <c r="A13" s="226" t="s">
        <v>401</v>
      </c>
      <c r="B13" s="217">
        <v>68162</v>
      </c>
      <c r="C13" s="218"/>
      <c r="D13" s="218"/>
      <c r="E13" s="218"/>
      <c r="F13" s="218"/>
      <c r="G13" s="218"/>
      <c r="H13" s="218"/>
      <c r="I13" s="218"/>
      <c r="J13" s="218"/>
      <c r="K13" s="218"/>
      <c r="L13" s="218"/>
      <c r="M13" s="218"/>
      <c r="N13" s="217">
        <v>68162</v>
      </c>
      <c r="P13" s="1"/>
    </row>
    <row r="14" spans="1:16" x14ac:dyDescent="0.25">
      <c r="A14" s="226" t="s">
        <v>402</v>
      </c>
      <c r="B14" s="217">
        <v>399000</v>
      </c>
      <c r="C14" s="218"/>
      <c r="D14" s="218"/>
      <c r="E14" s="218"/>
      <c r="F14" s="218"/>
      <c r="G14" s="218"/>
      <c r="H14" s="218"/>
      <c r="I14" s="218"/>
      <c r="J14" s="218"/>
      <c r="K14" s="218"/>
      <c r="L14" s="218"/>
      <c r="M14" s="218"/>
      <c r="N14" s="227">
        <v>399000</v>
      </c>
      <c r="P14" s="1"/>
    </row>
    <row r="15" spans="1:16" x14ac:dyDescent="0.25">
      <c r="A15" t="s">
        <v>403</v>
      </c>
      <c r="B15" s="218">
        <v>200000</v>
      </c>
      <c r="C15" s="218"/>
      <c r="D15" s="218"/>
      <c r="E15" s="218"/>
      <c r="F15" s="218"/>
      <c r="G15" s="218"/>
      <c r="H15" s="218"/>
      <c r="I15" s="218"/>
      <c r="J15" s="218"/>
      <c r="K15" s="218"/>
      <c r="L15" s="217">
        <v>150061</v>
      </c>
      <c r="M15" s="218"/>
      <c r="N15" s="217">
        <v>49939</v>
      </c>
      <c r="P15" s="1"/>
    </row>
    <row r="16" spans="1:16" x14ac:dyDescent="0.25">
      <c r="A16" t="s">
        <v>404</v>
      </c>
      <c r="B16" s="217">
        <v>1671727</v>
      </c>
      <c r="C16" s="218"/>
      <c r="D16" s="218"/>
      <c r="E16" s="218"/>
      <c r="F16" s="218"/>
      <c r="G16" s="218"/>
      <c r="H16" s="218"/>
      <c r="I16" s="218"/>
      <c r="J16" s="218"/>
      <c r="K16" s="218"/>
      <c r="L16" s="217">
        <v>1671727</v>
      </c>
      <c r="M16" s="218"/>
      <c r="N16" s="218"/>
      <c r="P16" s="1">
        <f>B30/P19</f>
        <v>3.2042364331891407E-2</v>
      </c>
    </row>
    <row r="17" spans="1:16" x14ac:dyDescent="0.25">
      <c r="A17" t="s">
        <v>405</v>
      </c>
      <c r="B17" s="217">
        <v>2223276</v>
      </c>
      <c r="C17" s="218"/>
      <c r="D17" s="218"/>
      <c r="E17" s="217">
        <v>2223276</v>
      </c>
      <c r="F17" s="218"/>
      <c r="G17" s="218"/>
      <c r="H17" s="218"/>
      <c r="I17" s="218"/>
      <c r="J17" s="218"/>
      <c r="K17" s="218"/>
      <c r="L17" s="218"/>
      <c r="M17" s="218"/>
      <c r="N17" s="218"/>
      <c r="P17" s="1"/>
    </row>
    <row r="18" spans="1:16" x14ac:dyDescent="0.25">
      <c r="A18" t="s">
        <v>406</v>
      </c>
      <c r="B18" s="227">
        <v>3029537</v>
      </c>
      <c r="C18" s="218"/>
      <c r="D18" s="218"/>
      <c r="E18" s="227">
        <v>3029537</v>
      </c>
      <c r="F18" s="218"/>
      <c r="G18" s="218"/>
      <c r="H18" s="218"/>
      <c r="I18" s="218"/>
      <c r="J18" s="218"/>
      <c r="K18" s="218"/>
      <c r="L18" s="218"/>
      <c r="M18" s="218"/>
      <c r="N18" s="218"/>
      <c r="P18" s="1"/>
    </row>
    <row r="19" spans="1:16" x14ac:dyDescent="0.25">
      <c r="A19" t="s">
        <v>407</v>
      </c>
      <c r="B19" s="217">
        <v>4701668</v>
      </c>
      <c r="C19" s="218"/>
      <c r="D19" s="218"/>
      <c r="E19" s="217">
        <v>4701668</v>
      </c>
      <c r="F19" s="218"/>
      <c r="G19" s="218"/>
      <c r="H19" s="218"/>
      <c r="I19" s="218"/>
      <c r="J19" s="218"/>
      <c r="K19" s="218"/>
      <c r="L19" s="218"/>
      <c r="M19" s="218"/>
      <c r="N19" s="218"/>
      <c r="P19" s="228">
        <f>B21-(SUM(B17:B19))</f>
        <v>445827307</v>
      </c>
    </row>
    <row r="20" spans="1:16" x14ac:dyDescent="0.25">
      <c r="A20" t="s">
        <v>408</v>
      </c>
      <c r="B20" s="218">
        <v>0</v>
      </c>
      <c r="C20" s="220"/>
      <c r="D20" s="220"/>
      <c r="E20" s="220"/>
      <c r="F20" s="220"/>
      <c r="G20" s="220"/>
      <c r="H20" s="220"/>
      <c r="I20" s="220"/>
      <c r="J20" s="220"/>
      <c r="K20" s="220"/>
      <c r="L20" s="220"/>
      <c r="M20" s="220"/>
      <c r="N20" s="218"/>
      <c r="P20" s="1"/>
    </row>
    <row r="21" spans="1:16" s="2" customFormat="1" ht="15.75" thickBot="1" x14ac:dyDescent="0.3">
      <c r="A21" s="229" t="s">
        <v>409</v>
      </c>
      <c r="B21" s="230">
        <v>455781788</v>
      </c>
      <c r="C21" s="230"/>
      <c r="D21" s="230">
        <v>286528146</v>
      </c>
      <c r="E21" s="230">
        <v>9954481</v>
      </c>
      <c r="F21" s="230">
        <v>143552061</v>
      </c>
      <c r="G21" s="230">
        <v>4909353</v>
      </c>
      <c r="H21" s="230">
        <v>2000000</v>
      </c>
      <c r="I21" s="319"/>
      <c r="J21" s="319"/>
      <c r="K21" s="230">
        <v>0</v>
      </c>
      <c r="L21" s="230">
        <v>1821788</v>
      </c>
      <c r="M21" s="230">
        <v>0</v>
      </c>
      <c r="N21" s="230">
        <v>6275505</v>
      </c>
      <c r="P21" s="1"/>
    </row>
    <row r="22" spans="1:16" ht="15.75" thickTop="1" x14ac:dyDescent="0.25">
      <c r="A22" s="216" t="s">
        <v>410</v>
      </c>
      <c r="B22" s="227">
        <v>8191655</v>
      </c>
      <c r="C22" s="224"/>
      <c r="D22" s="224"/>
      <c r="E22" s="224"/>
      <c r="F22" s="224"/>
      <c r="G22" s="224"/>
      <c r="H22" s="224"/>
      <c r="I22" s="224"/>
      <c r="J22" s="224"/>
      <c r="K22" s="227">
        <v>317662</v>
      </c>
      <c r="L22" s="231"/>
      <c r="M22" s="227">
        <v>2599717</v>
      </c>
      <c r="N22" s="227">
        <v>5274276</v>
      </c>
      <c r="P22" s="1"/>
    </row>
    <row r="23" spans="1:16" x14ac:dyDescent="0.25">
      <c r="A23" s="216" t="s">
        <v>411</v>
      </c>
      <c r="B23" s="227">
        <v>4327955</v>
      </c>
      <c r="C23" s="218"/>
      <c r="D23" s="218"/>
      <c r="E23" s="218"/>
      <c r="F23" s="218"/>
      <c r="G23" s="218"/>
      <c r="H23" s="218"/>
      <c r="I23" s="218"/>
      <c r="J23" s="218"/>
      <c r="K23" s="218"/>
      <c r="L23" s="232"/>
      <c r="M23" s="232"/>
      <c r="N23" s="227">
        <v>4327955</v>
      </c>
      <c r="P23" s="1"/>
    </row>
    <row r="24" spans="1:16" x14ac:dyDescent="0.25">
      <c r="A24" s="216" t="s">
        <v>412</v>
      </c>
      <c r="B24" s="227">
        <v>494951</v>
      </c>
      <c r="C24" s="218"/>
      <c r="D24" s="218"/>
      <c r="E24" s="218"/>
      <c r="F24" s="218"/>
      <c r="G24" s="218"/>
      <c r="H24" s="218"/>
      <c r="I24" s="218"/>
      <c r="J24" s="218"/>
      <c r="K24" s="218"/>
      <c r="L24" s="232"/>
      <c r="M24" s="232"/>
      <c r="N24" s="227">
        <v>494951</v>
      </c>
      <c r="P24" s="1"/>
    </row>
    <row r="25" spans="1:16" x14ac:dyDescent="0.25">
      <c r="A25" s="216" t="s">
        <v>413</v>
      </c>
      <c r="B25" s="227">
        <v>53064</v>
      </c>
      <c r="C25" s="218"/>
      <c r="D25" s="218"/>
      <c r="E25" s="218"/>
      <c r="F25" s="218"/>
      <c r="G25" s="218"/>
      <c r="H25" s="218"/>
      <c r="I25" s="218"/>
      <c r="J25" s="218"/>
      <c r="K25" s="218"/>
      <c r="L25" s="232"/>
      <c r="M25" s="232"/>
      <c r="N25" s="227">
        <v>53064</v>
      </c>
      <c r="P25" s="1"/>
    </row>
    <row r="26" spans="1:16" x14ac:dyDescent="0.25">
      <c r="A26" s="216" t="s">
        <v>414</v>
      </c>
      <c r="B26" s="227">
        <v>274050</v>
      </c>
      <c r="C26" s="218"/>
      <c r="D26" s="218"/>
      <c r="E26" s="218"/>
      <c r="F26" s="218"/>
      <c r="G26" s="218"/>
      <c r="H26" s="218"/>
      <c r="I26" s="218"/>
      <c r="J26" s="218"/>
      <c r="K26" s="218"/>
      <c r="L26" s="232"/>
      <c r="M26" s="232"/>
      <c r="N26" s="227">
        <v>274050</v>
      </c>
      <c r="P26" s="1"/>
    </row>
    <row r="27" spans="1:16" x14ac:dyDescent="0.25">
      <c r="A27" s="216" t="s">
        <v>415</v>
      </c>
      <c r="B27" s="227">
        <v>567000</v>
      </c>
      <c r="C27" s="218"/>
      <c r="D27" s="218"/>
      <c r="E27" s="218"/>
      <c r="F27" s="218"/>
      <c r="G27" s="218"/>
      <c r="H27" s="218"/>
      <c r="I27" s="218"/>
      <c r="J27" s="218"/>
      <c r="K27" s="218"/>
      <c r="L27" s="232"/>
      <c r="M27" s="232"/>
      <c r="N27" s="227">
        <v>567000</v>
      </c>
      <c r="P27" s="1"/>
    </row>
    <row r="28" spans="1:16" x14ac:dyDescent="0.25">
      <c r="A28" s="216" t="s">
        <v>416</v>
      </c>
      <c r="B28" s="218">
        <v>376686</v>
      </c>
      <c r="C28" s="218"/>
      <c r="D28" s="218"/>
      <c r="E28" s="218"/>
      <c r="F28" s="218"/>
      <c r="G28" s="218"/>
      <c r="H28" s="218"/>
      <c r="I28" s="218"/>
      <c r="J28" s="218"/>
      <c r="K28" s="218"/>
      <c r="L28" s="232"/>
      <c r="M28" s="232"/>
      <c r="N28" s="227">
        <v>376686</v>
      </c>
      <c r="P28" s="1"/>
    </row>
    <row r="29" spans="1:16" x14ac:dyDescent="0.25">
      <c r="B29" s="225"/>
      <c r="C29" s="225"/>
      <c r="D29" s="225"/>
      <c r="E29" s="225"/>
      <c r="F29" s="225"/>
      <c r="G29" s="225"/>
      <c r="H29" s="225"/>
      <c r="I29" s="225"/>
      <c r="J29" s="225"/>
      <c r="K29" s="225"/>
      <c r="L29" s="225"/>
      <c r="M29" s="225"/>
      <c r="N29" s="225"/>
      <c r="P29" s="1"/>
    </row>
    <row r="30" spans="1:16" s="2" customFormat="1" x14ac:dyDescent="0.25">
      <c r="A30" s="229" t="s">
        <v>417</v>
      </c>
      <c r="B30" s="233">
        <v>14285361</v>
      </c>
      <c r="C30" s="233"/>
      <c r="D30" s="233">
        <v>0</v>
      </c>
      <c r="E30" s="233">
        <v>0</v>
      </c>
      <c r="F30" s="233">
        <v>0</v>
      </c>
      <c r="G30" s="233">
        <v>0</v>
      </c>
      <c r="H30" s="233">
        <v>0</v>
      </c>
      <c r="I30" s="233">
        <v>0</v>
      </c>
      <c r="J30" s="233">
        <v>0</v>
      </c>
      <c r="K30" s="233">
        <v>317662</v>
      </c>
      <c r="L30" s="233">
        <v>0</v>
      </c>
      <c r="M30" s="233">
        <v>2599717</v>
      </c>
      <c r="N30" s="233">
        <v>11367982</v>
      </c>
      <c r="P30" s="1"/>
    </row>
    <row r="31" spans="1:16" x14ac:dyDescent="0.25">
      <c r="A31" s="158" t="s">
        <v>418</v>
      </c>
      <c r="B31" s="234">
        <v>470067149</v>
      </c>
      <c r="C31" s="234"/>
      <c r="D31" s="234">
        <v>286528146</v>
      </c>
      <c r="E31" s="234">
        <v>9954481</v>
      </c>
      <c r="F31" s="234">
        <v>143552061</v>
      </c>
      <c r="G31" s="234">
        <v>4909353</v>
      </c>
      <c r="H31" s="234">
        <v>2000000</v>
      </c>
      <c r="I31" s="320"/>
      <c r="J31" s="320"/>
      <c r="K31" s="234">
        <v>317662</v>
      </c>
      <c r="L31" s="234">
        <v>1821788</v>
      </c>
      <c r="M31" s="234">
        <v>2599717</v>
      </c>
      <c r="N31" s="234">
        <v>17643487</v>
      </c>
      <c r="P31" s="1"/>
    </row>
    <row r="32" spans="1:16" x14ac:dyDescent="0.25">
      <c r="B32" s="225"/>
      <c r="C32" s="225"/>
      <c r="D32" s="225"/>
      <c r="E32" s="225"/>
      <c r="F32" s="225"/>
      <c r="G32" s="225"/>
      <c r="H32" s="225"/>
      <c r="I32" s="225"/>
      <c r="J32" s="225"/>
      <c r="K32" s="225"/>
      <c r="L32" s="225"/>
      <c r="M32" s="225"/>
      <c r="N32" s="225"/>
      <c r="P32" s="1"/>
    </row>
    <row r="33" spans="1:16" s="2" customFormat="1" x14ac:dyDescent="0.25">
      <c r="A33" s="2" t="s">
        <v>419</v>
      </c>
      <c r="B33" s="235">
        <v>0</v>
      </c>
      <c r="C33" s="236"/>
      <c r="D33" s="235">
        <v>0</v>
      </c>
      <c r="E33" s="235">
        <v>0</v>
      </c>
      <c r="F33" s="237">
        <v>0</v>
      </c>
      <c r="G33" s="235">
        <v>0</v>
      </c>
      <c r="H33" s="235">
        <v>0</v>
      </c>
      <c r="I33" s="235">
        <v>0</v>
      </c>
      <c r="J33" s="235">
        <v>0</v>
      </c>
      <c r="K33" s="235">
        <v>0</v>
      </c>
      <c r="L33" s="235">
        <v>0</v>
      </c>
      <c r="M33" s="235">
        <v>0</v>
      </c>
      <c r="N33" s="235">
        <v>0</v>
      </c>
      <c r="P33" s="1"/>
    </row>
    <row r="34" spans="1:16" ht="15" customHeight="1" x14ac:dyDescent="0.25">
      <c r="P34" s="1"/>
    </row>
    <row r="35" spans="1:16" x14ac:dyDescent="0.25">
      <c r="A35" t="s">
        <v>420</v>
      </c>
      <c r="P35" s="1"/>
    </row>
    <row r="36" spans="1:16" x14ac:dyDescent="0.25">
      <c r="A36" t="s">
        <v>421</v>
      </c>
      <c r="B36" s="238"/>
    </row>
    <row r="37" spans="1:16" x14ac:dyDescent="0.25">
      <c r="A37" t="s">
        <v>422</v>
      </c>
    </row>
    <row r="38" spans="1:16" x14ac:dyDescent="0.25">
      <c r="A38" t="s">
        <v>422</v>
      </c>
      <c r="B38" s="239"/>
    </row>
    <row r="39" spans="1:16" x14ac:dyDescent="0.25">
      <c r="A39" t="s">
        <v>422</v>
      </c>
    </row>
  </sheetData>
  <mergeCells count="1">
    <mergeCell ref="D3:N3"/>
  </mergeCells>
  <pageMargins left="0.25" right="0.25" top="0.75" bottom="0.75" header="0.3" footer="0.3"/>
  <pageSetup scale="67" fitToWidth="0" orientation="landscape" horizontalDpi="1200" verticalDpi="1200" r:id="rId1"/>
  <headerFooter>
    <oddFooter>&amp;L&amp;10OneCare Vermont FY 2024 ACO Budget Submission&amp;R&amp;P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A0C48-2004-4B18-8741-97F26F58E8BE}">
  <dimension ref="A1:Q62"/>
  <sheetViews>
    <sheetView zoomScaleNormal="100" workbookViewId="0">
      <selection activeCell="D1" sqref="D1"/>
    </sheetView>
  </sheetViews>
  <sheetFormatPr defaultColWidth="9.140625" defaultRowHeight="15" x14ac:dyDescent="0.25"/>
  <cols>
    <col min="1" max="1" width="61" customWidth="1"/>
    <col min="2" max="2" width="17.28515625" customWidth="1"/>
    <col min="3" max="3" width="18.140625" customWidth="1"/>
    <col min="4" max="4" width="85" style="1" customWidth="1"/>
    <col min="5" max="5" width="2.7109375" style="136" customWidth="1"/>
    <col min="6" max="6" width="15.140625" bestFit="1" customWidth="1"/>
    <col min="7" max="7" width="15" style="157" bestFit="1" customWidth="1"/>
    <col min="8" max="8" width="57.140625" style="1" customWidth="1"/>
    <col min="9" max="9" width="2.42578125" style="1" customWidth="1"/>
    <col min="10" max="10" width="69.85546875" customWidth="1"/>
    <col min="11" max="11" width="15.5703125" customWidth="1"/>
    <col min="12" max="12" width="11.140625" customWidth="1"/>
    <col min="13" max="13" width="75.140625" customWidth="1"/>
    <col min="14" max="14" width="2.28515625" customWidth="1"/>
    <col min="15" max="15" width="14.7109375" customWidth="1"/>
    <col min="16" max="16" width="9.85546875" customWidth="1"/>
    <col min="17" max="17" width="59.140625" style="1" customWidth="1"/>
  </cols>
  <sheetData>
    <row r="1" spans="1:17" x14ac:dyDescent="0.25">
      <c r="A1" s="153" t="s">
        <v>423</v>
      </c>
      <c r="C1" s="153"/>
      <c r="D1" s="154"/>
      <c r="E1" s="153"/>
      <c r="F1" s="153"/>
      <c r="G1" s="155"/>
      <c r="H1" s="345"/>
      <c r="I1" s="345"/>
      <c r="J1" s="345"/>
      <c r="K1" s="345"/>
      <c r="L1" s="345"/>
      <c r="M1" s="345"/>
      <c r="N1" s="345"/>
      <c r="O1" s="345"/>
      <c r="P1" s="345"/>
      <c r="Q1" s="345"/>
    </row>
    <row r="2" spans="1:17" x14ac:dyDescent="0.25">
      <c r="D2" s="156" t="s">
        <v>148</v>
      </c>
    </row>
    <row r="3" spans="1:17" x14ac:dyDescent="0.25">
      <c r="A3" s="337" t="s">
        <v>149</v>
      </c>
      <c r="B3" s="337"/>
      <c r="C3" s="337"/>
      <c r="D3" s="337"/>
      <c r="E3" s="337"/>
      <c r="F3" s="337"/>
      <c r="G3" s="337"/>
      <c r="H3" s="337"/>
      <c r="I3" s="158"/>
      <c r="J3" s="337" t="s">
        <v>150</v>
      </c>
      <c r="K3" s="337"/>
      <c r="L3" s="337"/>
      <c r="M3" s="337"/>
      <c r="N3" s="337"/>
      <c r="O3" s="337"/>
      <c r="P3" s="337"/>
      <c r="Q3" s="337"/>
    </row>
    <row r="4" spans="1:17" x14ac:dyDescent="0.25">
      <c r="A4" s="143" t="s">
        <v>151</v>
      </c>
      <c r="D4" s="338" t="s">
        <v>424</v>
      </c>
      <c r="E4" s="338"/>
      <c r="F4" s="338"/>
      <c r="J4" s="143" t="s">
        <v>151</v>
      </c>
      <c r="N4" s="136"/>
    </row>
    <row r="5" spans="1:17" ht="45" x14ac:dyDescent="0.25">
      <c r="A5" s="159" t="s">
        <v>153</v>
      </c>
      <c r="B5" s="141" t="s">
        <v>425</v>
      </c>
      <c r="C5" s="141" t="s">
        <v>426</v>
      </c>
      <c r="D5" s="160" t="s">
        <v>156</v>
      </c>
      <c r="E5" s="150"/>
      <c r="F5" s="141" t="s">
        <v>427</v>
      </c>
      <c r="G5" s="141" t="s">
        <v>428</v>
      </c>
      <c r="H5" s="141" t="s">
        <v>156</v>
      </c>
      <c r="I5" s="141"/>
      <c r="J5" s="142" t="s">
        <v>153</v>
      </c>
      <c r="K5" s="141" t="str">
        <f t="shared" ref="K5:L12" si="0">B5</f>
        <v>2023B - 2024B $ Change</v>
      </c>
      <c r="L5" s="141" t="str">
        <f t="shared" si="0"/>
        <v>2023B - 2024B % Change</v>
      </c>
      <c r="M5" s="141" t="s">
        <v>156</v>
      </c>
      <c r="N5" s="150"/>
      <c r="O5" s="141" t="str">
        <f t="shared" ref="O5:P12" si="1">F5</f>
        <v>2023P - 2024B $ Change</v>
      </c>
      <c r="P5" s="141" t="str">
        <f t="shared" si="1"/>
        <v>2023P - 2024B % Change</v>
      </c>
      <c r="Q5" s="141" t="s">
        <v>156</v>
      </c>
    </row>
    <row r="6" spans="1:17" x14ac:dyDescent="0.25">
      <c r="A6" s="17" t="s">
        <v>429</v>
      </c>
      <c r="B6" s="161">
        <v>-1364434</v>
      </c>
      <c r="C6" s="162">
        <v>-0.09</v>
      </c>
      <c r="D6" s="163" t="s">
        <v>430</v>
      </c>
      <c r="E6" s="164"/>
      <c r="F6" s="161">
        <v>-1364434</v>
      </c>
      <c r="G6" s="165">
        <v>-0.09</v>
      </c>
      <c r="H6" s="147" t="s">
        <v>431</v>
      </c>
      <c r="I6" s="147"/>
      <c r="J6" s="166" t="str">
        <f t="shared" ref="J6:J12" si="2">A6</f>
        <v xml:space="preserve">      Cash</v>
      </c>
      <c r="K6" s="167">
        <f t="shared" si="0"/>
        <v>-1364434</v>
      </c>
      <c r="L6" s="168">
        <f t="shared" si="0"/>
        <v>-0.09</v>
      </c>
      <c r="M6" s="144" t="s">
        <v>432</v>
      </c>
      <c r="N6" s="136"/>
      <c r="O6" s="167">
        <f t="shared" si="1"/>
        <v>-1364434</v>
      </c>
      <c r="P6" s="168">
        <f t="shared" si="1"/>
        <v>-0.09</v>
      </c>
      <c r="Q6" s="169" t="str">
        <f t="shared" ref="Q6:Q12" si="3">M6</f>
        <v>The Balance Sheet is the same GAAP and NonGAAP</v>
      </c>
    </row>
    <row r="7" spans="1:17" ht="30" x14ac:dyDescent="0.25">
      <c r="A7" s="17" t="s">
        <v>433</v>
      </c>
      <c r="B7" s="161">
        <v>445720</v>
      </c>
      <c r="C7" s="170">
        <v>3.1922999999999999</v>
      </c>
      <c r="D7" s="163" t="s">
        <v>434</v>
      </c>
      <c r="F7" s="161">
        <v>445720</v>
      </c>
      <c r="G7" s="171">
        <v>3.1922999999999999</v>
      </c>
      <c r="H7" s="147" t="s">
        <v>431</v>
      </c>
      <c r="I7" s="147"/>
      <c r="J7" s="166" t="str">
        <f t="shared" si="2"/>
        <v xml:space="preserve">      Accounts Receivable</v>
      </c>
      <c r="K7" s="172">
        <f t="shared" si="0"/>
        <v>445720</v>
      </c>
      <c r="L7" s="173">
        <f t="shared" si="0"/>
        <v>3.1922999999999999</v>
      </c>
      <c r="M7" s="144" t="s">
        <v>432</v>
      </c>
      <c r="N7" s="136"/>
      <c r="O7" s="138">
        <f t="shared" si="1"/>
        <v>445720</v>
      </c>
      <c r="P7" s="174">
        <f t="shared" si="1"/>
        <v>3.1922999999999999</v>
      </c>
      <c r="Q7" s="169" t="str">
        <f t="shared" si="3"/>
        <v>The Balance Sheet is the same GAAP and NonGAAP</v>
      </c>
    </row>
    <row r="8" spans="1:17" x14ac:dyDescent="0.25">
      <c r="A8" s="17" t="s">
        <v>435</v>
      </c>
      <c r="B8" s="161">
        <v>2714032</v>
      </c>
      <c r="C8" s="170">
        <v>1</v>
      </c>
      <c r="D8" s="163" t="s">
        <v>436</v>
      </c>
      <c r="F8" s="161">
        <v>2714032</v>
      </c>
      <c r="G8" s="171">
        <v>1</v>
      </c>
      <c r="H8" s="147" t="s">
        <v>431</v>
      </c>
      <c r="I8" s="147"/>
      <c r="J8" s="166" t="str">
        <f t="shared" si="2"/>
        <v xml:space="preserve">      Accounts Receivable from Participants - Contract Risk Settlement</v>
      </c>
      <c r="K8" s="172">
        <f t="shared" si="0"/>
        <v>2714032</v>
      </c>
      <c r="L8" s="173">
        <f t="shared" si="0"/>
        <v>1</v>
      </c>
      <c r="M8" s="144" t="s">
        <v>432</v>
      </c>
      <c r="N8" s="136"/>
      <c r="O8" s="138">
        <f t="shared" si="1"/>
        <v>2714032</v>
      </c>
      <c r="P8" s="174">
        <f t="shared" si="1"/>
        <v>1</v>
      </c>
      <c r="Q8" s="169" t="str">
        <f t="shared" si="3"/>
        <v>The Balance Sheet is the same GAAP and NonGAAP</v>
      </c>
    </row>
    <row r="9" spans="1:17" x14ac:dyDescent="0.25">
      <c r="A9" s="17" t="s">
        <v>437</v>
      </c>
      <c r="B9" s="161">
        <v>1034370</v>
      </c>
      <c r="C9" s="170">
        <v>1</v>
      </c>
      <c r="D9" s="163" t="s">
        <v>436</v>
      </c>
      <c r="F9" s="161">
        <v>1034370</v>
      </c>
      <c r="G9" s="171">
        <v>1</v>
      </c>
      <c r="H9" s="147" t="s">
        <v>431</v>
      </c>
      <c r="I9" s="147"/>
      <c r="J9" s="166" t="str">
        <f t="shared" si="2"/>
        <v xml:space="preserve">      Accounts Receivable from Payers - Contract Risk Settlement</v>
      </c>
      <c r="K9" s="172">
        <f t="shared" si="0"/>
        <v>1034370</v>
      </c>
      <c r="L9" s="173">
        <f t="shared" si="0"/>
        <v>1</v>
      </c>
      <c r="M9" s="144" t="s">
        <v>432</v>
      </c>
      <c r="N9" s="136"/>
      <c r="O9" s="138">
        <f t="shared" si="1"/>
        <v>1034370</v>
      </c>
      <c r="P9" s="174">
        <f t="shared" si="1"/>
        <v>1</v>
      </c>
      <c r="Q9" s="169" t="str">
        <f t="shared" si="3"/>
        <v>The Balance Sheet is the same GAAP and NonGAAP</v>
      </c>
    </row>
    <row r="10" spans="1:17" x14ac:dyDescent="0.25">
      <c r="A10" s="17" t="s">
        <v>438</v>
      </c>
      <c r="B10" s="161">
        <v>3748402</v>
      </c>
      <c r="C10" s="170">
        <v>1</v>
      </c>
      <c r="D10" s="163" t="s">
        <v>436</v>
      </c>
      <c r="F10" s="161">
        <v>3748402</v>
      </c>
      <c r="G10" s="171">
        <v>1</v>
      </c>
      <c r="H10" s="147" t="s">
        <v>431</v>
      </c>
      <c r="I10" s="147"/>
      <c r="J10" s="166" t="str">
        <f t="shared" si="2"/>
        <v xml:space="preserve">      Accounts Payable to Participants, Contract Risk Settlement</v>
      </c>
      <c r="K10" s="172">
        <f t="shared" si="0"/>
        <v>3748402</v>
      </c>
      <c r="L10" s="173">
        <f t="shared" si="0"/>
        <v>1</v>
      </c>
      <c r="M10" s="144" t="s">
        <v>432</v>
      </c>
      <c r="N10" s="136"/>
      <c r="O10" s="138">
        <f t="shared" si="1"/>
        <v>3748402</v>
      </c>
      <c r="P10" s="174">
        <f t="shared" si="1"/>
        <v>1</v>
      </c>
      <c r="Q10" s="169" t="str">
        <f t="shared" si="3"/>
        <v>The Balance Sheet is the same GAAP and NonGAAP</v>
      </c>
    </row>
    <row r="11" spans="1:17" x14ac:dyDescent="0.25">
      <c r="A11" s="17" t="s">
        <v>439</v>
      </c>
      <c r="B11" s="161">
        <v>-1252903</v>
      </c>
      <c r="C11" s="175">
        <v>-1</v>
      </c>
      <c r="D11" s="163" t="s">
        <v>440</v>
      </c>
      <c r="F11" s="161">
        <v>-1252903</v>
      </c>
      <c r="G11" s="176">
        <v>-1</v>
      </c>
      <c r="H11" s="147" t="s">
        <v>431</v>
      </c>
      <c r="I11" s="147"/>
      <c r="J11" s="166" t="str">
        <f t="shared" si="2"/>
        <v xml:space="preserve">      Deferred Revenue</v>
      </c>
      <c r="K11" s="167">
        <f t="shared" si="0"/>
        <v>-1252903</v>
      </c>
      <c r="L11" s="168">
        <f t="shared" si="0"/>
        <v>-1</v>
      </c>
      <c r="M11" s="144" t="s">
        <v>432</v>
      </c>
      <c r="N11" s="136"/>
      <c r="O11" s="167">
        <f t="shared" si="1"/>
        <v>-1252903</v>
      </c>
      <c r="P11" s="168">
        <f t="shared" si="1"/>
        <v>-1</v>
      </c>
      <c r="Q11" s="169" t="str">
        <f t="shared" si="3"/>
        <v>The Balance Sheet is the same GAAP and NonGAAP</v>
      </c>
    </row>
    <row r="12" spans="1:17" x14ac:dyDescent="0.25">
      <c r="A12" s="17" t="s">
        <v>441</v>
      </c>
      <c r="B12" s="161">
        <v>335791</v>
      </c>
      <c r="C12" s="177">
        <v>0.04</v>
      </c>
      <c r="D12" s="178" t="s">
        <v>442</v>
      </c>
      <c r="F12" s="161">
        <v>335791</v>
      </c>
      <c r="G12" s="179">
        <v>0.04</v>
      </c>
      <c r="H12" s="147" t="s">
        <v>431</v>
      </c>
      <c r="I12" s="147"/>
      <c r="J12" s="166" t="str">
        <f t="shared" si="2"/>
        <v xml:space="preserve">      OneCare Net Assets</v>
      </c>
      <c r="K12" s="167">
        <f t="shared" si="0"/>
        <v>335791</v>
      </c>
      <c r="L12" s="168">
        <f t="shared" si="0"/>
        <v>0.04</v>
      </c>
      <c r="M12" s="144" t="s">
        <v>432</v>
      </c>
      <c r="N12" s="136"/>
      <c r="O12" s="167">
        <f t="shared" si="1"/>
        <v>335791</v>
      </c>
      <c r="P12" s="168">
        <f t="shared" si="1"/>
        <v>0.04</v>
      </c>
      <c r="Q12" s="169" t="str">
        <f t="shared" si="3"/>
        <v>The Balance Sheet is the same GAAP and NonGAAP</v>
      </c>
    </row>
    <row r="13" spans="1:17" x14ac:dyDescent="0.25">
      <c r="N13" s="136"/>
    </row>
    <row r="14" spans="1:17" x14ac:dyDescent="0.25">
      <c r="A14" s="143" t="s">
        <v>164</v>
      </c>
      <c r="J14" s="143" t="s">
        <v>164</v>
      </c>
      <c r="N14" s="136"/>
    </row>
    <row r="15" spans="1:17" ht="45" x14ac:dyDescent="0.25">
      <c r="A15" s="159" t="s">
        <v>153</v>
      </c>
      <c r="B15" s="141" t="str">
        <f>B5</f>
        <v>2023B - 2024B $ Change</v>
      </c>
      <c r="C15" s="141" t="str">
        <f>C5</f>
        <v>2023B - 2024B % Change</v>
      </c>
      <c r="D15" s="141" t="s">
        <v>156</v>
      </c>
      <c r="F15" s="141" t="str">
        <f>F5</f>
        <v>2023P - 2024B $ Change</v>
      </c>
      <c r="G15" s="141" t="str">
        <f>G5</f>
        <v>2023P - 2024B % Change</v>
      </c>
      <c r="H15" s="141" t="s">
        <v>156</v>
      </c>
      <c r="I15" s="180"/>
      <c r="J15" s="159" t="s">
        <v>153</v>
      </c>
      <c r="K15" s="160" t="str">
        <f>K5</f>
        <v>2023B - 2024B $ Change</v>
      </c>
      <c r="L15" s="160" t="str">
        <f>L5</f>
        <v>2023B - 2024B % Change</v>
      </c>
      <c r="M15" s="141" t="s">
        <v>156</v>
      </c>
      <c r="N15" s="136"/>
      <c r="O15" s="141" t="str">
        <f>O5</f>
        <v>2023P - 2024B $ Change</v>
      </c>
      <c r="P15" s="141" t="str">
        <f>P5</f>
        <v>2023P - 2024B % Change</v>
      </c>
      <c r="Q15" s="141" t="s">
        <v>156</v>
      </c>
    </row>
    <row r="16" spans="1:17" ht="30" x14ac:dyDescent="0.25">
      <c r="A16" s="17" t="s">
        <v>443</v>
      </c>
      <c r="B16" s="161">
        <v>28165770</v>
      </c>
      <c r="C16" s="181">
        <v>0.11</v>
      </c>
      <c r="D16" s="163" t="s">
        <v>444</v>
      </c>
      <c r="F16" s="161">
        <v>28165770</v>
      </c>
      <c r="G16" s="182">
        <v>0.11</v>
      </c>
      <c r="H16" s="147" t="s">
        <v>431</v>
      </c>
      <c r="I16" s="147"/>
      <c r="J16" s="17" t="s">
        <v>445</v>
      </c>
      <c r="K16" s="183"/>
      <c r="L16" s="184"/>
      <c r="M16" s="137" t="s">
        <v>446</v>
      </c>
      <c r="N16" s="185"/>
      <c r="O16" s="161">
        <v>143</v>
      </c>
      <c r="P16" s="181">
        <v>-1</v>
      </c>
      <c r="Q16" s="147" t="str">
        <f>H20</f>
        <v>Small adjustement to actual</v>
      </c>
    </row>
    <row r="17" spans="1:17" ht="60" x14ac:dyDescent="0.25">
      <c r="A17" s="17" t="s">
        <v>447</v>
      </c>
      <c r="B17" s="186">
        <v>116419598</v>
      </c>
      <c r="C17" s="187">
        <v>1</v>
      </c>
      <c r="D17" s="343" t="s">
        <v>448</v>
      </c>
      <c r="F17" s="186">
        <v>116419598</v>
      </c>
      <c r="G17" s="188">
        <v>1</v>
      </c>
      <c r="H17" s="147" t="s">
        <v>431</v>
      </c>
      <c r="I17" s="147"/>
      <c r="J17" s="17" t="s">
        <v>449</v>
      </c>
      <c r="K17" s="161">
        <v>-2184957</v>
      </c>
      <c r="L17" s="181">
        <v>-0.11</v>
      </c>
      <c r="M17" s="147" t="s">
        <v>450</v>
      </c>
      <c r="N17" s="185"/>
      <c r="O17" s="161">
        <v>-2184957</v>
      </c>
      <c r="P17" s="181">
        <v>-0.11</v>
      </c>
      <c r="Q17" s="147" t="s">
        <v>431</v>
      </c>
    </row>
    <row r="18" spans="1:17" x14ac:dyDescent="0.25">
      <c r="A18" s="17" t="s">
        <v>451</v>
      </c>
      <c r="B18" s="189">
        <v>-148804461</v>
      </c>
      <c r="C18" s="190">
        <v>-1</v>
      </c>
      <c r="D18" s="344"/>
      <c r="F18" s="189">
        <v>-148804461</v>
      </c>
      <c r="G18" s="191">
        <v>-1</v>
      </c>
      <c r="H18" s="147" t="s">
        <v>431</v>
      </c>
      <c r="I18" s="147"/>
      <c r="J18" s="17" t="s">
        <v>452</v>
      </c>
      <c r="K18" s="186">
        <v>1752121</v>
      </c>
      <c r="L18" s="192">
        <v>25.15</v>
      </c>
      <c r="M18" s="346" t="s">
        <v>453</v>
      </c>
      <c r="N18" s="185"/>
      <c r="O18" s="161">
        <v>1752121</v>
      </c>
      <c r="P18" s="181">
        <v>25.15</v>
      </c>
      <c r="Q18" s="147" t="s">
        <v>431</v>
      </c>
    </row>
    <row r="19" spans="1:17" ht="30" x14ac:dyDescent="0.25">
      <c r="A19" s="17" t="s">
        <v>454</v>
      </c>
      <c r="B19" s="161">
        <v>16780494</v>
      </c>
      <c r="C19" s="181">
        <v>0.3</v>
      </c>
      <c r="D19" s="163" t="s">
        <v>455</v>
      </c>
      <c r="F19" s="161">
        <v>16780494</v>
      </c>
      <c r="G19" s="182">
        <v>0.3</v>
      </c>
      <c r="H19" s="147" t="s">
        <v>431</v>
      </c>
      <c r="I19" s="147"/>
      <c r="J19" s="17" t="s">
        <v>456</v>
      </c>
      <c r="K19" s="189">
        <v>-497539</v>
      </c>
      <c r="L19" s="193">
        <v>-1</v>
      </c>
      <c r="M19" s="347"/>
      <c r="N19" s="185"/>
      <c r="O19" s="161">
        <v>-201299</v>
      </c>
      <c r="P19" s="181">
        <v>-1</v>
      </c>
      <c r="Q19" s="147" t="s">
        <v>457</v>
      </c>
    </row>
    <row r="20" spans="1:17" x14ac:dyDescent="0.25">
      <c r="A20" s="194" t="s">
        <v>445</v>
      </c>
      <c r="B20" s="183"/>
      <c r="C20" s="184"/>
      <c r="D20" s="147" t="s">
        <v>458</v>
      </c>
      <c r="F20" s="161">
        <v>143</v>
      </c>
      <c r="G20" s="182">
        <v>-1</v>
      </c>
      <c r="H20" s="147" t="s">
        <v>459</v>
      </c>
      <c r="I20" s="147"/>
      <c r="J20" s="17"/>
      <c r="K20" s="161"/>
      <c r="L20" s="181"/>
      <c r="M20" s="195"/>
      <c r="N20" s="185"/>
      <c r="O20" s="161"/>
      <c r="P20" s="181"/>
      <c r="Q20" s="147"/>
    </row>
    <row r="21" spans="1:17" ht="30" x14ac:dyDescent="0.25">
      <c r="A21" s="17" t="s">
        <v>460</v>
      </c>
      <c r="B21" s="161">
        <v>-2322807</v>
      </c>
      <c r="C21" s="181">
        <v>-0.32</v>
      </c>
      <c r="D21" s="147" t="s">
        <v>461</v>
      </c>
      <c r="F21" s="161">
        <v>-2322807</v>
      </c>
      <c r="G21" s="182">
        <v>-0.32</v>
      </c>
      <c r="H21" s="147" t="s">
        <v>431</v>
      </c>
      <c r="I21" s="147"/>
      <c r="J21" s="17" t="s">
        <v>462</v>
      </c>
      <c r="K21" s="161">
        <v>217662</v>
      </c>
      <c r="L21" s="181">
        <v>2.1800000000000002</v>
      </c>
      <c r="M21" s="163" t="s">
        <v>463</v>
      </c>
      <c r="N21" s="185"/>
      <c r="O21" s="161">
        <v>-261055</v>
      </c>
      <c r="P21" s="181">
        <v>-0.45</v>
      </c>
      <c r="Q21" s="147" t="s">
        <v>464</v>
      </c>
    </row>
    <row r="22" spans="1:17" ht="45" x14ac:dyDescent="0.25">
      <c r="A22" s="17" t="s">
        <v>465</v>
      </c>
      <c r="B22" s="161">
        <v>2000000</v>
      </c>
      <c r="C22" s="181">
        <v>1</v>
      </c>
      <c r="D22" s="163" t="s">
        <v>466</v>
      </c>
      <c r="F22" s="161">
        <v>2000000</v>
      </c>
      <c r="G22" s="182">
        <v>1</v>
      </c>
      <c r="H22" s="147" t="s">
        <v>431</v>
      </c>
      <c r="I22" s="147"/>
      <c r="J22" s="163" t="s">
        <v>467</v>
      </c>
      <c r="K22" s="161">
        <v>-461134</v>
      </c>
      <c r="L22" s="181">
        <v>-0.15</v>
      </c>
      <c r="M22" s="147" t="s">
        <v>468</v>
      </c>
      <c r="N22" s="185"/>
      <c r="O22" s="161">
        <v>-461134</v>
      </c>
      <c r="P22" s="181">
        <v>-0.15</v>
      </c>
      <c r="Q22" s="147" t="s">
        <v>431</v>
      </c>
    </row>
    <row r="23" spans="1:17" ht="45" x14ac:dyDescent="0.25">
      <c r="A23" s="17" t="s">
        <v>449</v>
      </c>
      <c r="B23" s="161">
        <v>-2184957</v>
      </c>
      <c r="C23" s="181">
        <v>-0.11</v>
      </c>
      <c r="D23" s="147" t="s">
        <v>450</v>
      </c>
      <c r="F23" s="161">
        <v>-2184957</v>
      </c>
      <c r="G23" s="182">
        <v>-0.11</v>
      </c>
      <c r="H23" s="147" t="s">
        <v>431</v>
      </c>
      <c r="I23" s="147"/>
      <c r="J23" s="17" t="s">
        <v>469</v>
      </c>
      <c r="K23" s="161">
        <v>702000</v>
      </c>
      <c r="L23" s="181">
        <v>0.92</v>
      </c>
      <c r="M23" s="147" t="s">
        <v>470</v>
      </c>
      <c r="N23" s="185"/>
      <c r="O23" s="161">
        <v>702000</v>
      </c>
      <c r="P23" s="181">
        <v>0.92</v>
      </c>
      <c r="Q23" s="147" t="s">
        <v>431</v>
      </c>
    </row>
    <row r="24" spans="1:17" ht="30" x14ac:dyDescent="0.25">
      <c r="A24" s="17" t="s">
        <v>452</v>
      </c>
      <c r="B24" s="186">
        <v>1752121</v>
      </c>
      <c r="C24" s="187">
        <v>25.15</v>
      </c>
      <c r="D24" s="343" t="s">
        <v>453</v>
      </c>
      <c r="F24" s="161">
        <v>1752121</v>
      </c>
      <c r="G24" s="182">
        <v>25.15</v>
      </c>
      <c r="H24" s="147" t="s">
        <v>431</v>
      </c>
      <c r="I24" s="147"/>
      <c r="J24" s="17" t="s">
        <v>471</v>
      </c>
      <c r="K24" s="161">
        <v>-1111684</v>
      </c>
      <c r="L24" s="181">
        <v>-0.69</v>
      </c>
      <c r="M24" s="147" t="s">
        <v>472</v>
      </c>
      <c r="N24" s="185"/>
      <c r="O24" s="161">
        <v>-1111684</v>
      </c>
      <c r="P24" s="181">
        <v>-0.69</v>
      </c>
      <c r="Q24" s="147" t="s">
        <v>431</v>
      </c>
    </row>
    <row r="25" spans="1:17" x14ac:dyDescent="0.25">
      <c r="A25" s="17" t="s">
        <v>456</v>
      </c>
      <c r="B25" s="189">
        <v>-497539</v>
      </c>
      <c r="C25" s="190">
        <v>-1</v>
      </c>
      <c r="D25" s="344"/>
      <c r="F25" s="161">
        <v>-201299</v>
      </c>
      <c r="G25" s="182">
        <v>-1</v>
      </c>
      <c r="H25" s="147" t="s">
        <v>473</v>
      </c>
      <c r="I25" s="147"/>
      <c r="J25" s="17" t="s">
        <v>474</v>
      </c>
      <c r="K25" s="161">
        <v>-150000</v>
      </c>
      <c r="L25" s="181">
        <v>-1</v>
      </c>
      <c r="M25" s="147" t="s">
        <v>475</v>
      </c>
      <c r="N25" s="185"/>
      <c r="O25" s="161">
        <v>-150000</v>
      </c>
      <c r="P25" s="181">
        <v>-1</v>
      </c>
      <c r="Q25" s="147" t="s">
        <v>431</v>
      </c>
    </row>
    <row r="26" spans="1:17" ht="30" x14ac:dyDescent="0.25">
      <c r="A26" s="17" t="s">
        <v>462</v>
      </c>
      <c r="B26" s="161">
        <v>217662</v>
      </c>
      <c r="C26" s="181">
        <v>2.1800000000000002</v>
      </c>
      <c r="D26" s="163" t="s">
        <v>463</v>
      </c>
      <c r="F26" s="161">
        <v>-261055</v>
      </c>
      <c r="G26" s="182">
        <v>-0.45</v>
      </c>
      <c r="H26" s="147" t="s">
        <v>464</v>
      </c>
      <c r="I26" s="147"/>
      <c r="J26" s="17" t="s">
        <v>476</v>
      </c>
      <c r="K26" s="183"/>
      <c r="L26" s="184"/>
      <c r="M26" s="137" t="s">
        <v>446</v>
      </c>
      <c r="N26" s="185"/>
      <c r="O26" s="161">
        <v>233587</v>
      </c>
      <c r="P26" s="181">
        <v>0.16</v>
      </c>
      <c r="Q26" s="147" t="s">
        <v>477</v>
      </c>
    </row>
    <row r="27" spans="1:17" ht="30" x14ac:dyDescent="0.25">
      <c r="A27" s="163" t="s">
        <v>467</v>
      </c>
      <c r="B27" s="161">
        <v>-461134</v>
      </c>
      <c r="C27" s="181">
        <v>-0.15</v>
      </c>
      <c r="D27" s="147" t="s">
        <v>468</v>
      </c>
      <c r="F27" s="161">
        <v>-461134</v>
      </c>
      <c r="G27" s="182">
        <v>-0.15</v>
      </c>
      <c r="H27" s="147" t="s">
        <v>431</v>
      </c>
      <c r="I27" s="147"/>
      <c r="J27" s="17" t="s">
        <v>325</v>
      </c>
      <c r="K27" s="161">
        <v>-201299</v>
      </c>
      <c r="L27" s="181">
        <v>-1</v>
      </c>
      <c r="M27" s="137" t="s">
        <v>478</v>
      </c>
      <c r="N27" s="185"/>
      <c r="O27" s="161">
        <v>-201299</v>
      </c>
      <c r="P27" s="181">
        <v>-1</v>
      </c>
      <c r="Q27" s="147" t="s">
        <v>431</v>
      </c>
    </row>
    <row r="28" spans="1:17" ht="30" x14ac:dyDescent="0.25">
      <c r="A28" s="17" t="s">
        <v>479</v>
      </c>
      <c r="B28" s="161">
        <v>-2694779</v>
      </c>
      <c r="C28" s="181">
        <v>-0.24</v>
      </c>
      <c r="D28" s="147" t="s">
        <v>480</v>
      </c>
      <c r="E28" s="164"/>
      <c r="F28" s="161">
        <v>-2694779</v>
      </c>
      <c r="G28" s="182">
        <v>-0.24</v>
      </c>
      <c r="H28" s="147" t="s">
        <v>431</v>
      </c>
      <c r="I28" s="147"/>
      <c r="J28" s="17" t="s">
        <v>358</v>
      </c>
      <c r="K28" s="161">
        <v>200000</v>
      </c>
      <c r="L28" s="181">
        <v>1</v>
      </c>
      <c r="M28" s="147" t="s">
        <v>481</v>
      </c>
      <c r="N28" s="185"/>
      <c r="O28" s="161">
        <v>200000</v>
      </c>
      <c r="P28" s="181">
        <v>1</v>
      </c>
      <c r="Q28" s="147" t="s">
        <v>431</v>
      </c>
    </row>
    <row r="29" spans="1:17" ht="45" x14ac:dyDescent="0.25">
      <c r="A29" s="17" t="s">
        <v>482</v>
      </c>
      <c r="B29" s="161">
        <v>2587503</v>
      </c>
      <c r="C29" s="181">
        <v>3.38</v>
      </c>
      <c r="D29" s="147" t="s">
        <v>470</v>
      </c>
      <c r="E29" s="164"/>
      <c r="F29" s="161">
        <v>2587503</v>
      </c>
      <c r="G29" s="182">
        <v>3.38</v>
      </c>
      <c r="H29" s="147" t="s">
        <v>431</v>
      </c>
      <c r="I29" s="147"/>
      <c r="J29" s="17" t="s">
        <v>483</v>
      </c>
      <c r="K29" s="161">
        <v>-296240</v>
      </c>
      <c r="L29" s="181">
        <v>-1</v>
      </c>
      <c r="M29" s="147" t="s">
        <v>484</v>
      </c>
      <c r="N29" s="185"/>
      <c r="O29" s="183"/>
      <c r="P29" s="184"/>
      <c r="Q29" s="147" t="s">
        <v>446</v>
      </c>
    </row>
    <row r="30" spans="1:17" ht="30" x14ac:dyDescent="0.25">
      <c r="A30" s="17" t="s">
        <v>485</v>
      </c>
      <c r="B30" s="161">
        <v>-293613</v>
      </c>
      <c r="C30" s="181">
        <v>-0.18</v>
      </c>
      <c r="D30" s="147" t="s">
        <v>472</v>
      </c>
      <c r="E30" s="164"/>
      <c r="F30" s="161">
        <v>-293613</v>
      </c>
      <c r="G30" s="182">
        <v>-0.18</v>
      </c>
      <c r="H30" s="147" t="s">
        <v>431</v>
      </c>
      <c r="I30" s="147"/>
      <c r="J30" s="17" t="s">
        <v>486</v>
      </c>
      <c r="K30" s="161">
        <v>582025</v>
      </c>
      <c r="L30" s="181">
        <v>0.16</v>
      </c>
      <c r="M30" s="163" t="s">
        <v>487</v>
      </c>
      <c r="N30" s="185"/>
      <c r="O30" s="161">
        <v>482025</v>
      </c>
      <c r="P30" s="181">
        <v>0.13</v>
      </c>
      <c r="Q30" s="147" t="s">
        <v>488</v>
      </c>
    </row>
    <row r="31" spans="1:17" ht="31.5" customHeight="1" x14ac:dyDescent="0.25">
      <c r="A31" s="17" t="s">
        <v>489</v>
      </c>
      <c r="B31" s="161">
        <v>-150000</v>
      </c>
      <c r="C31" s="181">
        <v>-1</v>
      </c>
      <c r="D31" s="147" t="s">
        <v>484</v>
      </c>
      <c r="E31" s="164"/>
      <c r="F31" s="161">
        <v>-150000</v>
      </c>
      <c r="G31" s="182">
        <v>-1</v>
      </c>
      <c r="H31" s="147" t="s">
        <v>431</v>
      </c>
      <c r="I31" s="147"/>
      <c r="J31" s="17" t="s">
        <v>490</v>
      </c>
      <c r="K31" s="161">
        <v>-1239998</v>
      </c>
      <c r="L31" s="181">
        <v>-0.71</v>
      </c>
      <c r="M31" s="163" t="s">
        <v>491</v>
      </c>
      <c r="N31" s="185"/>
      <c r="O31" s="161">
        <v>-1239998</v>
      </c>
      <c r="P31" s="181">
        <v>-0.71</v>
      </c>
      <c r="Q31" s="147" t="s">
        <v>431</v>
      </c>
    </row>
    <row r="32" spans="1:17" ht="30" x14ac:dyDescent="0.25">
      <c r="A32" s="17" t="s">
        <v>492</v>
      </c>
      <c r="B32" s="183"/>
      <c r="C32" s="184"/>
      <c r="D32" s="147" t="s">
        <v>458</v>
      </c>
      <c r="E32" s="164"/>
      <c r="F32" s="161">
        <v>233587</v>
      </c>
      <c r="G32" s="182">
        <v>0.16</v>
      </c>
      <c r="H32" s="147" t="s">
        <v>477</v>
      </c>
      <c r="I32" s="147"/>
      <c r="J32" s="17" t="s">
        <v>493</v>
      </c>
      <c r="K32" s="183"/>
      <c r="L32" s="184"/>
      <c r="M32" s="137" t="s">
        <v>446</v>
      </c>
      <c r="N32" s="185"/>
      <c r="O32" s="161">
        <v>-108434</v>
      </c>
      <c r="P32" s="181">
        <v>-0.11</v>
      </c>
      <c r="Q32" s="147" t="s">
        <v>494</v>
      </c>
    </row>
    <row r="33" spans="1:17" x14ac:dyDescent="0.25">
      <c r="A33" s="17" t="s">
        <v>495</v>
      </c>
      <c r="B33" s="161">
        <v>-201299</v>
      </c>
      <c r="C33" s="181">
        <v>-1</v>
      </c>
      <c r="D33" s="147" t="s">
        <v>478</v>
      </c>
      <c r="F33" s="161">
        <v>-201299</v>
      </c>
      <c r="G33" s="182">
        <v>-1</v>
      </c>
      <c r="H33" s="147" t="s">
        <v>431</v>
      </c>
      <c r="I33" s="147"/>
    </row>
    <row r="34" spans="1:17" x14ac:dyDescent="0.25">
      <c r="A34" s="17" t="s">
        <v>496</v>
      </c>
      <c r="B34" s="161">
        <v>200000</v>
      </c>
      <c r="C34" s="181">
        <v>1</v>
      </c>
      <c r="D34" s="147" t="s">
        <v>497</v>
      </c>
      <c r="F34" s="161">
        <v>200000</v>
      </c>
      <c r="G34" s="182">
        <v>1</v>
      </c>
      <c r="H34" s="147" t="s">
        <v>431</v>
      </c>
      <c r="I34" s="147"/>
      <c r="J34" s="139"/>
      <c r="K34" s="138"/>
      <c r="L34" s="137"/>
      <c r="M34" s="137"/>
      <c r="N34" s="185"/>
      <c r="O34" s="138"/>
      <c r="P34" s="137"/>
      <c r="Q34" s="147"/>
    </row>
    <row r="35" spans="1:17" x14ac:dyDescent="0.25">
      <c r="A35" s="17" t="s">
        <v>498</v>
      </c>
      <c r="B35" s="161">
        <v>-296240</v>
      </c>
      <c r="C35" s="181">
        <v>-1</v>
      </c>
      <c r="D35" s="147" t="s">
        <v>484</v>
      </c>
      <c r="F35" s="183"/>
      <c r="G35" s="196"/>
      <c r="H35" s="147" t="s">
        <v>458</v>
      </c>
      <c r="I35" s="147"/>
      <c r="J35" s="139"/>
      <c r="K35" s="138"/>
      <c r="L35" s="137"/>
      <c r="M35" s="137"/>
      <c r="N35" s="197"/>
      <c r="O35" s="138"/>
      <c r="P35" s="137"/>
      <c r="Q35" s="147"/>
    </row>
    <row r="36" spans="1:17" ht="30" x14ac:dyDescent="0.25">
      <c r="A36" s="17" t="s">
        <v>499</v>
      </c>
      <c r="B36" s="161">
        <v>582025</v>
      </c>
      <c r="C36" s="181">
        <v>0.16</v>
      </c>
      <c r="D36" s="163" t="s">
        <v>487</v>
      </c>
      <c r="F36" s="161">
        <v>482025</v>
      </c>
      <c r="G36" s="182">
        <v>0.13</v>
      </c>
      <c r="H36" s="147" t="s">
        <v>488</v>
      </c>
      <c r="I36" s="147"/>
      <c r="J36" s="139"/>
      <c r="K36" s="138"/>
      <c r="L36" s="137"/>
      <c r="M36" s="137"/>
      <c r="N36" s="197"/>
      <c r="O36" s="138"/>
      <c r="P36" s="137"/>
      <c r="Q36" s="147"/>
    </row>
    <row r="37" spans="1:17" x14ac:dyDescent="0.25">
      <c r="A37" s="17" t="s">
        <v>500</v>
      </c>
      <c r="B37" s="161">
        <v>-1239998</v>
      </c>
      <c r="C37" s="181">
        <v>-0.71</v>
      </c>
      <c r="D37" s="163" t="s">
        <v>491</v>
      </c>
      <c r="F37" s="161">
        <v>-1239998</v>
      </c>
      <c r="G37" s="182">
        <v>-0.71</v>
      </c>
      <c r="H37" s="147" t="s">
        <v>431</v>
      </c>
      <c r="I37" s="147"/>
      <c r="J37" s="139"/>
      <c r="K37" s="138"/>
      <c r="L37" s="137"/>
      <c r="M37" s="137"/>
      <c r="N37" s="197"/>
      <c r="O37" s="138"/>
      <c r="P37" s="137"/>
      <c r="Q37" s="147"/>
    </row>
    <row r="38" spans="1:17" ht="30" x14ac:dyDescent="0.25">
      <c r="A38" s="139" t="s">
        <v>501</v>
      </c>
      <c r="B38" s="198"/>
      <c r="C38" s="199"/>
      <c r="D38" s="147" t="s">
        <v>458</v>
      </c>
      <c r="F38" s="161">
        <v>-108434</v>
      </c>
      <c r="G38" s="182">
        <v>-0.11</v>
      </c>
      <c r="H38" s="147" t="s">
        <v>494</v>
      </c>
      <c r="I38" s="147"/>
      <c r="J38" s="139"/>
      <c r="K38" s="138"/>
      <c r="L38" s="137"/>
      <c r="M38" s="137"/>
      <c r="N38" s="197"/>
      <c r="O38" s="138"/>
      <c r="P38" s="137"/>
      <c r="Q38" s="147"/>
    </row>
    <row r="39" spans="1:17" x14ac:dyDescent="0.25">
      <c r="N39" s="136"/>
    </row>
    <row r="40" spans="1:17" x14ac:dyDescent="0.25">
      <c r="A40" s="143" t="s">
        <v>172</v>
      </c>
      <c r="J40" s="143" t="s">
        <v>172</v>
      </c>
      <c r="N40" s="136"/>
    </row>
    <row r="41" spans="1:17" ht="45" x14ac:dyDescent="0.25">
      <c r="A41" s="142" t="s">
        <v>153</v>
      </c>
      <c r="B41" s="141" t="s">
        <v>502</v>
      </c>
      <c r="C41" s="141" t="s">
        <v>503</v>
      </c>
      <c r="D41" s="141" t="s">
        <v>156</v>
      </c>
      <c r="F41" s="141" t="s">
        <v>157</v>
      </c>
      <c r="G41" s="141" t="s">
        <v>158</v>
      </c>
      <c r="H41" s="141" t="s">
        <v>156</v>
      </c>
      <c r="I41" s="141"/>
      <c r="J41" s="142" t="s">
        <v>153</v>
      </c>
      <c r="K41" s="141" t="s">
        <v>502</v>
      </c>
      <c r="L41" s="141" t="s">
        <v>503</v>
      </c>
      <c r="M41" s="141" t="s">
        <v>156</v>
      </c>
      <c r="N41" s="136"/>
      <c r="O41" s="141" t="s">
        <v>157</v>
      </c>
      <c r="P41" s="141" t="s">
        <v>158</v>
      </c>
      <c r="Q41" s="141" t="s">
        <v>156</v>
      </c>
    </row>
    <row r="42" spans="1:17" ht="30" x14ac:dyDescent="0.25">
      <c r="A42" s="17" t="s">
        <v>504</v>
      </c>
      <c r="B42" s="161">
        <v>-138926</v>
      </c>
      <c r="C42" s="177">
        <v>1</v>
      </c>
      <c r="D42" s="147" t="s">
        <v>505</v>
      </c>
      <c r="F42" s="167">
        <f>B42</f>
        <v>-138926</v>
      </c>
      <c r="G42" s="200">
        <f>C42</f>
        <v>1</v>
      </c>
      <c r="H42" s="147" t="s">
        <v>431</v>
      </c>
      <c r="I42" s="147"/>
      <c r="J42" s="17" t="s">
        <v>504</v>
      </c>
      <c r="K42" s="161">
        <v>-138926</v>
      </c>
      <c r="L42" s="177">
        <v>1</v>
      </c>
      <c r="M42" s="144" t="s">
        <v>432</v>
      </c>
      <c r="N42" s="136"/>
      <c r="O42" s="161">
        <f>K42</f>
        <v>-138926</v>
      </c>
      <c r="P42" s="177">
        <f>L42</f>
        <v>1</v>
      </c>
      <c r="Q42" s="201" t="s">
        <v>432</v>
      </c>
    </row>
    <row r="43" spans="1:17" ht="52.5" customHeight="1" x14ac:dyDescent="0.25">
      <c r="A43" s="17" t="s">
        <v>506</v>
      </c>
      <c r="B43" s="161">
        <v>-2133744</v>
      </c>
      <c r="C43" s="177">
        <v>1.91</v>
      </c>
      <c r="D43" s="147" t="s">
        <v>507</v>
      </c>
      <c r="F43" s="167">
        <f t="shared" ref="F43:G44" si="4">B43</f>
        <v>-2133744</v>
      </c>
      <c r="G43" s="200">
        <f t="shared" si="4"/>
        <v>1.91</v>
      </c>
      <c r="H43" s="147" t="s">
        <v>508</v>
      </c>
      <c r="I43" s="147"/>
      <c r="J43" s="17" t="s">
        <v>506</v>
      </c>
      <c r="K43" s="161">
        <v>-2133744</v>
      </c>
      <c r="L43" s="177">
        <v>1.91</v>
      </c>
      <c r="M43" s="144" t="s">
        <v>432</v>
      </c>
      <c r="N43" s="136"/>
      <c r="O43" s="161">
        <f t="shared" ref="O43:P44" si="5">K43</f>
        <v>-2133744</v>
      </c>
      <c r="P43" s="177">
        <f t="shared" si="5"/>
        <v>1.91</v>
      </c>
      <c r="Q43" s="201" t="s">
        <v>432</v>
      </c>
    </row>
    <row r="44" spans="1:17" ht="30" customHeight="1" x14ac:dyDescent="0.25">
      <c r="A44" s="17" t="s">
        <v>509</v>
      </c>
      <c r="B44" s="202">
        <v>3590350</v>
      </c>
      <c r="C44" s="177">
        <v>-1.08</v>
      </c>
      <c r="D44" s="147" t="s">
        <v>510</v>
      </c>
      <c r="F44" s="138">
        <f t="shared" si="4"/>
        <v>3590350</v>
      </c>
      <c r="G44" s="200">
        <f t="shared" si="4"/>
        <v>-1.08</v>
      </c>
      <c r="H44" s="147" t="s">
        <v>511</v>
      </c>
      <c r="I44" s="147"/>
      <c r="J44" s="17" t="s">
        <v>509</v>
      </c>
      <c r="K44" s="202">
        <v>3590350</v>
      </c>
      <c r="L44" s="177">
        <v>-1.08</v>
      </c>
      <c r="M44" s="144" t="s">
        <v>432</v>
      </c>
      <c r="N44" s="136"/>
      <c r="O44" s="161">
        <f t="shared" si="5"/>
        <v>3590350</v>
      </c>
      <c r="P44" s="177">
        <f t="shared" si="5"/>
        <v>-1.08</v>
      </c>
      <c r="Q44" s="201" t="s">
        <v>432</v>
      </c>
    </row>
    <row r="45" spans="1:17" x14ac:dyDescent="0.25">
      <c r="A45" s="139"/>
      <c r="B45" s="138"/>
      <c r="C45" s="137"/>
      <c r="D45" s="147"/>
      <c r="F45" s="138"/>
      <c r="G45" s="200"/>
      <c r="H45" s="147"/>
      <c r="I45" s="147"/>
      <c r="J45" s="139"/>
      <c r="K45" s="138"/>
      <c r="L45" s="137"/>
      <c r="M45" s="137"/>
      <c r="N45" s="136"/>
      <c r="O45" s="138"/>
      <c r="P45" s="137"/>
      <c r="Q45" s="147"/>
    </row>
    <row r="46" spans="1:17" x14ac:dyDescent="0.25">
      <c r="N46" s="136"/>
    </row>
    <row r="47" spans="1:17" x14ac:dyDescent="0.25">
      <c r="N47" s="136"/>
    </row>
    <row r="48" spans="1:17" x14ac:dyDescent="0.25">
      <c r="N48" s="136"/>
    </row>
    <row r="49" spans="14:14" x14ac:dyDescent="0.25">
      <c r="N49" s="136"/>
    </row>
    <row r="50" spans="14:14" x14ac:dyDescent="0.25">
      <c r="N50" s="136"/>
    </row>
    <row r="51" spans="14:14" x14ac:dyDescent="0.25">
      <c r="N51" s="136"/>
    </row>
    <row r="52" spans="14:14" x14ac:dyDescent="0.25">
      <c r="N52" s="136"/>
    </row>
    <row r="53" spans="14:14" x14ac:dyDescent="0.25">
      <c r="N53" s="136"/>
    </row>
    <row r="54" spans="14:14" x14ac:dyDescent="0.25">
      <c r="N54" s="136"/>
    </row>
    <row r="55" spans="14:14" x14ac:dyDescent="0.25">
      <c r="N55" s="136"/>
    </row>
    <row r="56" spans="14:14" x14ac:dyDescent="0.25">
      <c r="N56" s="136"/>
    </row>
    <row r="57" spans="14:14" x14ac:dyDescent="0.25">
      <c r="N57" s="136"/>
    </row>
    <row r="58" spans="14:14" x14ac:dyDescent="0.25">
      <c r="N58" s="136"/>
    </row>
    <row r="59" spans="14:14" x14ac:dyDescent="0.25">
      <c r="N59" s="136"/>
    </row>
    <row r="60" spans="14:14" x14ac:dyDescent="0.25">
      <c r="N60" s="136"/>
    </row>
    <row r="61" spans="14:14" x14ac:dyDescent="0.25">
      <c r="N61" s="136"/>
    </row>
    <row r="62" spans="14:14" x14ac:dyDescent="0.25">
      <c r="N62" s="136"/>
    </row>
  </sheetData>
  <mergeCells count="7">
    <mergeCell ref="D24:D25"/>
    <mergeCell ref="H1:Q1"/>
    <mergeCell ref="A3:H3"/>
    <mergeCell ref="J3:Q3"/>
    <mergeCell ref="D4:F4"/>
    <mergeCell ref="D17:D18"/>
    <mergeCell ref="M18:M19"/>
  </mergeCells>
  <pageMargins left="0.25" right="0.25" top="0.75" bottom="0.75" header="0.3" footer="0.3"/>
  <pageSetup scale="49" fitToHeight="0" orientation="landscape" r:id="rId1"/>
  <headerFooter>
    <oddFooter>&amp;LOneCare Vermont FY 2024 ACO Budget Submission&amp;R&amp;P of &amp;N</oddFooter>
  </headerFooter>
  <rowBreaks count="2" manualBreakCount="2">
    <brk id="13" max="16383" man="1"/>
    <brk id="39" max="16383" man="1"/>
  </rowBreaks>
  <colBreaks count="1" manualBreakCount="1">
    <brk id="9"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9C5E4-6A6D-4B45-BBD9-4ADE2B1D8EC0}">
  <dimension ref="A1:H41"/>
  <sheetViews>
    <sheetView workbookViewId="0">
      <selection activeCell="B1" sqref="B1"/>
    </sheetView>
  </sheetViews>
  <sheetFormatPr defaultRowHeight="15" x14ac:dyDescent="0.25"/>
  <cols>
    <col min="1" max="1" width="39.140625" customWidth="1"/>
    <col min="2" max="2" width="13.140625" customWidth="1"/>
    <col min="3" max="3" width="13.28515625" customWidth="1"/>
    <col min="4" max="4" width="12.7109375" customWidth="1"/>
    <col min="5" max="5" width="17.5703125" customWidth="1"/>
    <col min="6" max="6" width="15.140625" customWidth="1"/>
    <col min="7" max="7" width="16.7109375" customWidth="1"/>
    <col min="8" max="8" width="18.28515625" customWidth="1"/>
  </cols>
  <sheetData>
    <row r="1" spans="1:8" ht="16.5" x14ac:dyDescent="0.3">
      <c r="A1" s="20" t="s">
        <v>174</v>
      </c>
      <c r="B1" s="58"/>
      <c r="C1" s="20"/>
      <c r="D1" s="20"/>
      <c r="E1" s="99"/>
      <c r="F1" s="100"/>
      <c r="G1" s="100"/>
      <c r="H1" s="99"/>
    </row>
    <row r="2" spans="1:8" ht="16.5" x14ac:dyDescent="0.3">
      <c r="A2" s="20" t="s">
        <v>175</v>
      </c>
      <c r="B2" s="20"/>
      <c r="C2" s="20"/>
      <c r="D2" s="20"/>
      <c r="E2" s="99"/>
      <c r="F2" s="99"/>
      <c r="G2" s="99"/>
      <c r="H2" s="99"/>
    </row>
    <row r="3" spans="1:8" ht="16.5" x14ac:dyDescent="0.3">
      <c r="A3" s="339" t="s">
        <v>512</v>
      </c>
      <c r="B3" s="339"/>
      <c r="C3" s="339"/>
      <c r="D3" s="339"/>
      <c r="E3" s="339"/>
      <c r="F3" s="339"/>
      <c r="G3" s="101"/>
      <c r="H3" s="102"/>
    </row>
    <row r="4" spans="1:8" ht="82.9" customHeight="1" x14ac:dyDescent="0.25">
      <c r="A4" s="54" t="s">
        <v>177</v>
      </c>
      <c r="B4" s="103" t="s">
        <v>178</v>
      </c>
      <c r="C4" s="29" t="s">
        <v>513</v>
      </c>
      <c r="D4" s="29" t="s">
        <v>180</v>
      </c>
      <c r="E4" s="29" t="s">
        <v>181</v>
      </c>
      <c r="F4" s="29" t="s">
        <v>182</v>
      </c>
      <c r="G4" s="29" t="s">
        <v>514</v>
      </c>
      <c r="H4" s="29" t="s">
        <v>515</v>
      </c>
    </row>
    <row r="5" spans="1:8" x14ac:dyDescent="0.25">
      <c r="A5" s="104" t="s">
        <v>516</v>
      </c>
      <c r="B5" s="105">
        <v>446577</v>
      </c>
      <c r="C5" s="25"/>
      <c r="D5" s="105">
        <v>57684</v>
      </c>
      <c r="E5" s="55">
        <f>D5/B5</f>
        <v>0.12916921381978919</v>
      </c>
      <c r="F5" s="106">
        <f>B5+D5</f>
        <v>504261</v>
      </c>
      <c r="H5" s="28"/>
    </row>
    <row r="6" spans="1:8" x14ac:dyDescent="0.25">
      <c r="A6" s="107" t="s">
        <v>186</v>
      </c>
      <c r="B6" s="108">
        <v>314647</v>
      </c>
      <c r="C6" s="26"/>
      <c r="D6" s="108">
        <v>60599</v>
      </c>
      <c r="E6" s="55">
        <f>D6/B6</f>
        <v>0.19259360489691624</v>
      </c>
      <c r="F6" s="106">
        <f t="shared" ref="F6:F16" si="0">B6+D6</f>
        <v>375246</v>
      </c>
      <c r="G6" s="26"/>
      <c r="H6" s="109"/>
    </row>
    <row r="7" spans="1:8" x14ac:dyDescent="0.25">
      <c r="A7" s="107" t="s">
        <v>187</v>
      </c>
      <c r="B7" s="108">
        <v>260460</v>
      </c>
      <c r="C7" s="26"/>
      <c r="D7" s="108">
        <v>48903</v>
      </c>
      <c r="E7" s="55">
        <f t="shared" ref="E7:E16" si="1">D7/B7</f>
        <v>0.18775627735544806</v>
      </c>
      <c r="F7" s="106">
        <f t="shared" si="0"/>
        <v>309363</v>
      </c>
      <c r="G7" s="26"/>
      <c r="H7" s="109"/>
    </row>
    <row r="8" spans="1:8" x14ac:dyDescent="0.25">
      <c r="A8" s="107" t="s">
        <v>188</v>
      </c>
      <c r="B8" s="108">
        <v>208699</v>
      </c>
      <c r="C8" s="26"/>
      <c r="D8" s="108">
        <v>39627</v>
      </c>
      <c r="E8" s="55">
        <f t="shared" si="1"/>
        <v>0.18987632906722121</v>
      </c>
      <c r="F8" s="106">
        <f t="shared" si="0"/>
        <v>248326</v>
      </c>
      <c r="G8" s="26"/>
      <c r="H8" s="109"/>
    </row>
    <row r="9" spans="1:8" x14ac:dyDescent="0.25">
      <c r="A9" s="107" t="s">
        <v>189</v>
      </c>
      <c r="B9" s="108">
        <v>197308</v>
      </c>
      <c r="C9" s="26"/>
      <c r="D9" s="108">
        <v>22754</v>
      </c>
      <c r="E9" s="55">
        <f t="shared" si="1"/>
        <v>0.1153222373142498</v>
      </c>
      <c r="F9" s="106">
        <f t="shared" si="0"/>
        <v>220062</v>
      </c>
      <c r="G9" s="26"/>
      <c r="H9" s="109"/>
    </row>
    <row r="10" spans="1:8" x14ac:dyDescent="0.25">
      <c r="A10" s="107" t="s">
        <v>190</v>
      </c>
      <c r="B10" s="108">
        <v>168113</v>
      </c>
      <c r="C10" s="26"/>
      <c r="D10" s="108">
        <v>16512</v>
      </c>
      <c r="E10" s="55">
        <f t="shared" si="1"/>
        <v>9.821964987835563E-2</v>
      </c>
      <c r="F10" s="106">
        <f t="shared" si="0"/>
        <v>184625</v>
      </c>
      <c r="G10" s="26"/>
      <c r="H10" s="109"/>
    </row>
    <row r="11" spans="1:8" x14ac:dyDescent="0.25">
      <c r="A11" s="107" t="s">
        <v>191</v>
      </c>
      <c r="B11" s="108">
        <v>183967</v>
      </c>
      <c r="C11" s="26"/>
      <c r="D11" s="108">
        <v>17728</v>
      </c>
      <c r="E11" s="55">
        <f t="shared" si="1"/>
        <v>9.6365108959759083E-2</v>
      </c>
      <c r="F11" s="106">
        <f t="shared" si="0"/>
        <v>201695</v>
      </c>
      <c r="G11" s="26"/>
      <c r="H11" s="109"/>
    </row>
    <row r="12" spans="1:8" x14ac:dyDescent="0.25">
      <c r="A12" s="107" t="s">
        <v>192</v>
      </c>
      <c r="B12" s="108">
        <v>172994</v>
      </c>
      <c r="C12" s="26"/>
      <c r="D12" s="108">
        <v>16659</v>
      </c>
      <c r="E12" s="55">
        <f t="shared" si="1"/>
        <v>9.6298137507659226E-2</v>
      </c>
      <c r="F12" s="106">
        <f t="shared" si="0"/>
        <v>189653</v>
      </c>
      <c r="G12" s="26"/>
      <c r="H12" s="109"/>
    </row>
    <row r="13" spans="1:8" x14ac:dyDescent="0.25">
      <c r="A13" s="107" t="s">
        <v>193</v>
      </c>
      <c r="B13" s="108">
        <v>162000</v>
      </c>
      <c r="C13" s="26"/>
      <c r="D13" s="108">
        <v>12600</v>
      </c>
      <c r="E13" s="55">
        <f t="shared" si="1"/>
        <v>7.7777777777777779E-2</v>
      </c>
      <c r="F13" s="106">
        <f t="shared" si="0"/>
        <v>174600</v>
      </c>
      <c r="G13" s="26"/>
      <c r="H13" s="109"/>
    </row>
    <row r="14" spans="1:8" x14ac:dyDescent="0.25">
      <c r="A14" s="107" t="s">
        <v>194</v>
      </c>
      <c r="B14" s="108">
        <v>167054</v>
      </c>
      <c r="C14" s="26"/>
      <c r="D14" s="108">
        <v>16087</v>
      </c>
      <c r="E14" s="55">
        <f t="shared" si="1"/>
        <v>9.6298202976283123E-2</v>
      </c>
      <c r="F14" s="106">
        <f t="shared" si="0"/>
        <v>183141</v>
      </c>
      <c r="G14" s="26"/>
      <c r="H14" s="109"/>
    </row>
    <row r="15" spans="1:8" x14ac:dyDescent="0.25">
      <c r="A15" s="107" t="s">
        <v>195</v>
      </c>
      <c r="B15" s="108">
        <v>180943</v>
      </c>
      <c r="C15" s="26"/>
      <c r="D15" s="108">
        <v>17424</v>
      </c>
      <c r="E15" s="55">
        <f t="shared" si="1"/>
        <v>9.6295518478194786E-2</v>
      </c>
      <c r="F15" s="106">
        <f t="shared" si="0"/>
        <v>198367</v>
      </c>
      <c r="G15" s="27"/>
      <c r="H15" s="109"/>
    </row>
    <row r="16" spans="1:8" x14ac:dyDescent="0.25">
      <c r="A16" s="107" t="s">
        <v>196</v>
      </c>
      <c r="B16" s="108">
        <v>183967</v>
      </c>
      <c r="C16" s="26"/>
      <c r="D16" s="108">
        <v>18070</v>
      </c>
      <c r="E16" s="55">
        <f t="shared" si="1"/>
        <v>9.8224138024754437E-2</v>
      </c>
      <c r="F16" s="106">
        <f t="shared" si="0"/>
        <v>202037</v>
      </c>
      <c r="G16" s="26"/>
      <c r="H16" s="109"/>
    </row>
    <row r="17" spans="1:8" x14ac:dyDescent="0.25">
      <c r="A17" s="13"/>
      <c r="B17" s="26"/>
      <c r="C17" s="26"/>
      <c r="D17" s="26"/>
      <c r="E17" s="55"/>
      <c r="F17" s="106"/>
      <c r="G17" s="26"/>
      <c r="H17" s="109"/>
    </row>
    <row r="18" spans="1:8" x14ac:dyDescent="0.25">
      <c r="A18" s="13"/>
      <c r="B18" s="26"/>
      <c r="C18" s="26"/>
      <c r="D18" s="26"/>
      <c r="E18" s="55"/>
      <c r="F18" s="106"/>
      <c r="G18" s="26"/>
      <c r="H18" s="109"/>
    </row>
    <row r="19" spans="1:8" x14ac:dyDescent="0.25">
      <c r="A19" s="25" t="s">
        <v>197</v>
      </c>
      <c r="B19" s="24">
        <f>SUM(B5:B18)</f>
        <v>2646729</v>
      </c>
      <c r="C19" s="110" t="s">
        <v>59</v>
      </c>
      <c r="D19" s="24">
        <f>SUM(D5:D18)</f>
        <v>344647</v>
      </c>
      <c r="E19" s="56" t="s">
        <v>59</v>
      </c>
      <c r="F19" s="24">
        <f>SUM(F5:F18)</f>
        <v>2991376</v>
      </c>
      <c r="G19" s="110" t="s">
        <v>59</v>
      </c>
      <c r="H19" s="111">
        <f>SUM(H6:H18)</f>
        <v>0</v>
      </c>
    </row>
    <row r="21" spans="1:8" x14ac:dyDescent="0.25">
      <c r="A21" s="340" t="s">
        <v>198</v>
      </c>
      <c r="B21" s="339"/>
      <c r="C21" s="339"/>
      <c r="D21" s="339"/>
      <c r="E21" s="339"/>
      <c r="F21" s="339"/>
      <c r="G21" s="101"/>
      <c r="H21" s="112"/>
    </row>
    <row r="22" spans="1:8" ht="82.15" customHeight="1" x14ac:dyDescent="0.25">
      <c r="A22" s="30" t="s">
        <v>177</v>
      </c>
      <c r="B22" s="103" t="s">
        <v>178</v>
      </c>
      <c r="C22" s="29" t="s">
        <v>513</v>
      </c>
      <c r="D22" s="29" t="s">
        <v>180</v>
      </c>
      <c r="E22" s="29" t="s">
        <v>181</v>
      </c>
      <c r="F22" s="29" t="s">
        <v>199</v>
      </c>
      <c r="G22" s="29" t="s">
        <v>514</v>
      </c>
      <c r="H22" s="29" t="s">
        <v>515</v>
      </c>
    </row>
    <row r="23" spans="1:8" x14ac:dyDescent="0.25">
      <c r="A23" s="104" t="s">
        <v>200</v>
      </c>
      <c r="B23" s="113">
        <v>391464</v>
      </c>
      <c r="C23" s="25"/>
      <c r="D23" s="114">
        <v>97017</v>
      </c>
      <c r="E23" s="55">
        <f>D23/B23</f>
        <v>0.24783121819630924</v>
      </c>
      <c r="F23" s="106">
        <f>B23+D23</f>
        <v>488481</v>
      </c>
      <c r="G23" s="28"/>
      <c r="H23" s="26"/>
    </row>
    <row r="24" spans="1:8" x14ac:dyDescent="0.25">
      <c r="A24" s="107" t="s">
        <v>186</v>
      </c>
      <c r="B24" s="115">
        <v>316342</v>
      </c>
      <c r="C24" s="26"/>
      <c r="D24" s="116">
        <v>62720</v>
      </c>
      <c r="E24" s="55">
        <f>D24/B24</f>
        <v>0.19826643316410719</v>
      </c>
      <c r="F24" s="106">
        <f>B24+D24</f>
        <v>379062</v>
      </c>
      <c r="G24" s="26"/>
      <c r="H24" s="26"/>
    </row>
    <row r="25" spans="1:8" x14ac:dyDescent="0.25">
      <c r="A25" s="107" t="s">
        <v>187</v>
      </c>
      <c r="B25" s="115">
        <v>264536</v>
      </c>
      <c r="C25" s="26"/>
      <c r="D25" s="116">
        <v>52448</v>
      </c>
      <c r="E25" s="55">
        <f>D25/B25</f>
        <v>0.19826413040191126</v>
      </c>
      <c r="F25" s="106">
        <f>B25+D25</f>
        <v>316984</v>
      </c>
      <c r="G25" s="26"/>
      <c r="H25" s="26"/>
    </row>
    <row r="26" spans="1:8" x14ac:dyDescent="0.25">
      <c r="A26" s="107" t="s">
        <v>188</v>
      </c>
      <c r="B26" s="115">
        <v>206870</v>
      </c>
      <c r="C26" s="26"/>
      <c r="D26" s="116">
        <v>41015</v>
      </c>
      <c r="E26" s="55">
        <f>D26/B26</f>
        <v>0.1982646106250302</v>
      </c>
      <c r="F26" s="106">
        <f>B26+D26</f>
        <v>247885</v>
      </c>
      <c r="G26" s="26"/>
      <c r="H26" s="26"/>
    </row>
    <row r="27" spans="1:8" x14ac:dyDescent="0.25">
      <c r="A27" s="107" t="s">
        <v>189</v>
      </c>
      <c r="B27" s="115">
        <v>181666</v>
      </c>
      <c r="C27" s="26"/>
      <c r="D27" s="116">
        <v>36018</v>
      </c>
      <c r="E27" s="55">
        <f>D27/B27</f>
        <v>0.19826494776127618</v>
      </c>
      <c r="F27" s="106">
        <f>B27+D27</f>
        <v>217684</v>
      </c>
      <c r="G27" s="26"/>
      <c r="H27" s="26"/>
    </row>
    <row r="28" spans="1:8" x14ac:dyDescent="0.25">
      <c r="A28" s="107" t="s">
        <v>190</v>
      </c>
      <c r="B28" s="115">
        <v>169019</v>
      </c>
      <c r="C28" s="26"/>
      <c r="D28" s="116">
        <v>16755</v>
      </c>
      <c r="E28" s="55">
        <f t="shared" ref="E28:E32" si="2">D28/B28</f>
        <v>9.9130866943953053E-2</v>
      </c>
      <c r="F28" s="106">
        <f t="shared" ref="F28:F32" si="3">B28+D28</f>
        <v>185774</v>
      </c>
      <c r="G28" s="26"/>
      <c r="H28" s="26"/>
    </row>
    <row r="29" spans="1:8" x14ac:dyDescent="0.25">
      <c r="A29" s="107" t="s">
        <v>191</v>
      </c>
      <c r="B29" s="115">
        <v>184958</v>
      </c>
      <c r="C29" s="26"/>
      <c r="D29" s="116">
        <v>18335</v>
      </c>
      <c r="E29" s="55">
        <f t="shared" si="2"/>
        <v>9.9130613436563972E-2</v>
      </c>
      <c r="F29" s="106">
        <f t="shared" si="3"/>
        <v>203293</v>
      </c>
      <c r="G29" s="26"/>
      <c r="H29" s="26"/>
    </row>
    <row r="30" spans="1:8" x14ac:dyDescent="0.25">
      <c r="A30" s="107" t="s">
        <v>192</v>
      </c>
      <c r="B30" s="115">
        <v>173927</v>
      </c>
      <c r="C30" s="26"/>
      <c r="D30" s="116">
        <v>17242</v>
      </c>
      <c r="E30" s="55">
        <f t="shared" si="2"/>
        <v>9.9133544533051218E-2</v>
      </c>
      <c r="F30" s="106">
        <f t="shared" si="3"/>
        <v>191169</v>
      </c>
      <c r="G30" s="26"/>
      <c r="H30" s="26"/>
    </row>
    <row r="31" spans="1:8" x14ac:dyDescent="0.25">
      <c r="A31" s="107" t="s">
        <v>193</v>
      </c>
      <c r="B31" s="115">
        <v>162873</v>
      </c>
      <c r="C31" s="26"/>
      <c r="D31" s="116">
        <v>16146</v>
      </c>
      <c r="E31" s="55">
        <f t="shared" si="2"/>
        <v>9.9132452892744652E-2</v>
      </c>
      <c r="F31" s="106">
        <f t="shared" si="3"/>
        <v>179019</v>
      </c>
      <c r="G31" s="27"/>
      <c r="H31" s="26"/>
    </row>
    <row r="32" spans="1:8" x14ac:dyDescent="0.25">
      <c r="A32" s="107" t="s">
        <v>194</v>
      </c>
      <c r="B32" s="115">
        <v>167954</v>
      </c>
      <c r="C32" s="26"/>
      <c r="D32" s="116">
        <v>16650</v>
      </c>
      <c r="E32" s="55">
        <f t="shared" si="2"/>
        <v>9.9134286768996271E-2</v>
      </c>
      <c r="F32" s="106">
        <f t="shared" si="3"/>
        <v>184604</v>
      </c>
      <c r="G32" s="26"/>
      <c r="H32" s="26"/>
    </row>
    <row r="33" spans="1:8" x14ac:dyDescent="0.25">
      <c r="A33" s="107" t="s">
        <v>195</v>
      </c>
      <c r="B33" s="115">
        <v>181918</v>
      </c>
      <c r="C33" s="26"/>
      <c r="D33" s="116">
        <v>18034</v>
      </c>
      <c r="E33" s="55">
        <f>D33/B33</f>
        <v>9.9132576215657603E-2</v>
      </c>
      <c r="F33" s="106">
        <f>B33+D33</f>
        <v>199952</v>
      </c>
      <c r="G33" s="26"/>
      <c r="H33" s="26"/>
    </row>
    <row r="34" spans="1:8" x14ac:dyDescent="0.25">
      <c r="A34" s="107" t="s">
        <v>196</v>
      </c>
      <c r="B34" s="115">
        <v>184958</v>
      </c>
      <c r="C34" s="26"/>
      <c r="D34" s="116">
        <v>18335</v>
      </c>
      <c r="E34" s="55">
        <f>D34/B34</f>
        <v>9.9130613436563972E-2</v>
      </c>
      <c r="F34" s="106">
        <f>B34+D34</f>
        <v>203293</v>
      </c>
      <c r="G34" s="26"/>
      <c r="H34" s="26"/>
    </row>
    <row r="35" spans="1:8" x14ac:dyDescent="0.25">
      <c r="A35" s="13"/>
      <c r="B35" s="26"/>
      <c r="C35" s="26"/>
      <c r="D35" s="26"/>
      <c r="E35" s="13"/>
      <c r="F35" s="26"/>
      <c r="G35" s="26"/>
      <c r="H35" s="26"/>
    </row>
    <row r="36" spans="1:8" ht="15.75" thickBot="1" x14ac:dyDescent="0.3">
      <c r="A36" s="117" t="s">
        <v>197</v>
      </c>
      <c r="B36" s="118">
        <f>SUM(B23:B35)</f>
        <v>2586485</v>
      </c>
      <c r="C36" s="110" t="s">
        <v>59</v>
      </c>
      <c r="D36" s="118">
        <f>SUM(D23:D35)</f>
        <v>410715</v>
      </c>
      <c r="E36" s="56" t="s">
        <v>59</v>
      </c>
      <c r="F36" s="118">
        <f>SUM(F23:F35)</f>
        <v>2997200</v>
      </c>
      <c r="G36" s="110" t="s">
        <v>59</v>
      </c>
      <c r="H36" s="26">
        <v>0</v>
      </c>
    </row>
    <row r="39" spans="1:8" x14ac:dyDescent="0.25">
      <c r="A39" s="324" t="s">
        <v>201</v>
      </c>
      <c r="B39" s="324"/>
      <c r="C39" s="324"/>
      <c r="D39" s="324"/>
      <c r="E39" s="324"/>
      <c r="F39" s="324"/>
    </row>
    <row r="40" spans="1:8" x14ac:dyDescent="0.25">
      <c r="A40" t="s">
        <v>517</v>
      </c>
    </row>
    <row r="41" spans="1:8" x14ac:dyDescent="0.25">
      <c r="A41" t="s">
        <v>518</v>
      </c>
    </row>
  </sheetData>
  <mergeCells count="3">
    <mergeCell ref="A3:F3"/>
    <mergeCell ref="A21:F21"/>
    <mergeCell ref="A39:F39"/>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9BB64-8F3C-4FE1-9048-A9F749B72377}">
  <dimension ref="A1:M26"/>
  <sheetViews>
    <sheetView workbookViewId="0">
      <selection activeCell="E1" sqref="E1"/>
    </sheetView>
  </sheetViews>
  <sheetFormatPr defaultRowHeight="15" x14ac:dyDescent="0.25"/>
  <cols>
    <col min="1" max="1" width="23.85546875" customWidth="1"/>
    <col min="2" max="2" width="10.85546875" customWidth="1"/>
    <col min="3" max="3" width="11.85546875" customWidth="1"/>
    <col min="4" max="4" width="29" customWidth="1"/>
    <col min="5" max="5" width="14.28515625" customWidth="1"/>
    <col min="6" max="6" width="27.85546875" customWidth="1"/>
    <col min="7" max="7" width="13.28515625" customWidth="1"/>
    <col min="8" max="8" width="15.85546875" customWidth="1"/>
    <col min="9" max="9" width="22" customWidth="1"/>
    <col min="10" max="10" width="23.85546875" customWidth="1"/>
    <col min="11" max="11" width="27" customWidth="1"/>
    <col min="12" max="12" width="22.85546875" customWidth="1"/>
    <col min="13" max="13" width="26.42578125" customWidth="1"/>
  </cols>
  <sheetData>
    <row r="1" spans="1:13" ht="16.5" x14ac:dyDescent="0.25">
      <c r="A1" s="119" t="s">
        <v>236</v>
      </c>
      <c r="B1" s="120"/>
      <c r="C1" s="120"/>
      <c r="D1" s="120"/>
      <c r="E1" s="58"/>
      <c r="F1" s="120"/>
      <c r="G1" s="121"/>
      <c r="H1" s="121"/>
      <c r="I1" s="121"/>
      <c r="J1" s="121"/>
      <c r="K1" s="121"/>
      <c r="L1" s="121"/>
      <c r="M1" s="121"/>
    </row>
    <row r="2" spans="1:13" ht="16.5" x14ac:dyDescent="0.25">
      <c r="A2" s="119" t="s">
        <v>237</v>
      </c>
      <c r="B2" s="120"/>
      <c r="C2" s="120"/>
      <c r="D2" s="120"/>
      <c r="E2" s="120"/>
      <c r="F2" s="120"/>
      <c r="G2" s="121"/>
      <c r="H2" s="121"/>
      <c r="I2" s="121"/>
      <c r="J2" s="121"/>
      <c r="K2" s="121"/>
      <c r="L2" s="121"/>
      <c r="M2" s="121"/>
    </row>
    <row r="3" spans="1:13" ht="75" x14ac:dyDescent="0.25">
      <c r="A3" s="36" t="s">
        <v>238</v>
      </c>
      <c r="B3" s="36" t="s">
        <v>239</v>
      </c>
      <c r="C3" s="35" t="s">
        <v>240</v>
      </c>
      <c r="D3" s="35" t="s">
        <v>241</v>
      </c>
      <c r="E3" s="122" t="s">
        <v>242</v>
      </c>
      <c r="F3" s="35" t="s">
        <v>243</v>
      </c>
      <c r="G3" s="35" t="s">
        <v>244</v>
      </c>
      <c r="H3" s="35" t="s">
        <v>245</v>
      </c>
      <c r="I3" s="35" t="s">
        <v>246</v>
      </c>
      <c r="J3" s="35" t="s">
        <v>247</v>
      </c>
      <c r="K3" s="122" t="s">
        <v>248</v>
      </c>
      <c r="L3" s="35" t="s">
        <v>249</v>
      </c>
      <c r="M3" s="35" t="s">
        <v>250</v>
      </c>
    </row>
    <row r="4" spans="1:13" ht="195" x14ac:dyDescent="0.25">
      <c r="A4" s="31" t="s">
        <v>251</v>
      </c>
      <c r="B4" s="31" t="s">
        <v>252</v>
      </c>
      <c r="C4" s="31"/>
      <c r="D4" s="123" t="s">
        <v>253</v>
      </c>
      <c r="E4" s="249">
        <v>7237869</v>
      </c>
      <c r="F4" s="124" t="s">
        <v>254</v>
      </c>
      <c r="G4" s="34">
        <v>4.25</v>
      </c>
      <c r="H4" s="31" t="s">
        <v>255</v>
      </c>
      <c r="I4" s="31" t="s">
        <v>256</v>
      </c>
      <c r="J4" s="123" t="s">
        <v>257</v>
      </c>
      <c r="K4" s="32" t="s">
        <v>258</v>
      </c>
      <c r="L4" s="124" t="s">
        <v>259</v>
      </c>
      <c r="M4" s="31" t="s">
        <v>260</v>
      </c>
    </row>
    <row r="5" spans="1:13" ht="195" x14ac:dyDescent="0.25">
      <c r="A5" s="31" t="s">
        <v>261</v>
      </c>
      <c r="B5" s="31" t="s">
        <v>252</v>
      </c>
      <c r="C5" s="31"/>
      <c r="D5" s="31" t="s">
        <v>262</v>
      </c>
      <c r="E5" s="249">
        <v>778500</v>
      </c>
      <c r="F5" s="31" t="s">
        <v>254</v>
      </c>
      <c r="G5" s="34" t="s">
        <v>263</v>
      </c>
      <c r="H5" s="31" t="s">
        <v>264</v>
      </c>
      <c r="I5" s="31" t="s">
        <v>256</v>
      </c>
      <c r="J5" s="123" t="s">
        <v>257</v>
      </c>
      <c r="K5" s="32" t="s">
        <v>258</v>
      </c>
      <c r="L5" s="124" t="s">
        <v>259</v>
      </c>
      <c r="M5" s="31" t="s">
        <v>260</v>
      </c>
    </row>
    <row r="6" spans="1:13" ht="210" x14ac:dyDescent="0.25">
      <c r="A6" s="31" t="s">
        <v>265</v>
      </c>
      <c r="B6" s="31" t="s">
        <v>252</v>
      </c>
      <c r="C6" s="31"/>
      <c r="D6" s="31" t="s">
        <v>266</v>
      </c>
      <c r="E6" s="249">
        <v>564750</v>
      </c>
      <c r="F6" s="31" t="s">
        <v>254</v>
      </c>
      <c r="G6" s="34" t="s">
        <v>263</v>
      </c>
      <c r="H6" s="31" t="s">
        <v>267</v>
      </c>
      <c r="I6" s="31" t="s">
        <v>256</v>
      </c>
      <c r="J6" s="123" t="s">
        <v>257</v>
      </c>
      <c r="K6" s="32" t="s">
        <v>258</v>
      </c>
      <c r="L6" s="124" t="s">
        <v>259</v>
      </c>
      <c r="M6" s="31" t="s">
        <v>260</v>
      </c>
    </row>
    <row r="7" spans="1:13" ht="210" x14ac:dyDescent="0.25">
      <c r="A7" s="31" t="s">
        <v>268</v>
      </c>
      <c r="B7" s="31" t="s">
        <v>252</v>
      </c>
      <c r="C7" s="31"/>
      <c r="D7" s="31" t="s">
        <v>269</v>
      </c>
      <c r="E7" s="249">
        <v>150000</v>
      </c>
      <c r="F7" s="31" t="s">
        <v>254</v>
      </c>
      <c r="G7" s="34" t="s">
        <v>263</v>
      </c>
      <c r="H7" s="31" t="s">
        <v>270</v>
      </c>
      <c r="I7" s="31" t="s">
        <v>256</v>
      </c>
      <c r="J7" s="123" t="s">
        <v>257</v>
      </c>
      <c r="K7" s="32" t="s">
        <v>258</v>
      </c>
      <c r="L7" s="124" t="s">
        <v>259</v>
      </c>
      <c r="M7" s="31" t="s">
        <v>260</v>
      </c>
    </row>
    <row r="8" spans="1:13" ht="195" x14ac:dyDescent="0.25">
      <c r="A8" s="31" t="s">
        <v>271</v>
      </c>
      <c r="B8" s="31" t="s">
        <v>252</v>
      </c>
      <c r="C8" s="31"/>
      <c r="D8" s="31" t="s">
        <v>272</v>
      </c>
      <c r="E8" s="249">
        <v>2554542</v>
      </c>
      <c r="F8" s="31" t="s">
        <v>254</v>
      </c>
      <c r="G8" s="34">
        <v>2.5</v>
      </c>
      <c r="H8" s="31" t="s">
        <v>255</v>
      </c>
      <c r="I8" s="31" t="s">
        <v>256</v>
      </c>
      <c r="J8" s="123" t="s">
        <v>257</v>
      </c>
      <c r="K8" s="32" t="s">
        <v>273</v>
      </c>
      <c r="L8" s="124" t="s">
        <v>259</v>
      </c>
      <c r="M8" s="31" t="s">
        <v>260</v>
      </c>
    </row>
    <row r="9" spans="1:13" ht="195" x14ac:dyDescent="0.25">
      <c r="A9" s="31" t="s">
        <v>274</v>
      </c>
      <c r="B9" s="31" t="s">
        <v>252</v>
      </c>
      <c r="C9" s="31"/>
      <c r="D9" s="31" t="s">
        <v>275</v>
      </c>
      <c r="E9" s="249">
        <v>155700</v>
      </c>
      <c r="F9" s="31" t="s">
        <v>254</v>
      </c>
      <c r="G9" s="34" t="s">
        <v>276</v>
      </c>
      <c r="H9" s="31" t="s">
        <v>264</v>
      </c>
      <c r="I9" s="31" t="s">
        <v>256</v>
      </c>
      <c r="J9" s="123" t="s">
        <v>257</v>
      </c>
      <c r="K9" s="32" t="s">
        <v>273</v>
      </c>
      <c r="L9" s="124" t="s">
        <v>259</v>
      </c>
      <c r="M9" s="31" t="s">
        <v>260</v>
      </c>
    </row>
    <row r="10" spans="1:13" ht="195" x14ac:dyDescent="0.25">
      <c r="A10" s="31" t="s">
        <v>277</v>
      </c>
      <c r="B10" s="31" t="s">
        <v>252</v>
      </c>
      <c r="C10" s="31"/>
      <c r="D10" s="31" t="s">
        <v>275</v>
      </c>
      <c r="E10" s="249">
        <v>612950</v>
      </c>
      <c r="F10" s="31" t="s">
        <v>254</v>
      </c>
      <c r="G10" s="34" t="s">
        <v>276</v>
      </c>
      <c r="H10" s="31" t="s">
        <v>267</v>
      </c>
      <c r="I10" s="31" t="s">
        <v>256</v>
      </c>
      <c r="J10" s="123" t="s">
        <v>257</v>
      </c>
      <c r="K10" s="32" t="s">
        <v>273</v>
      </c>
      <c r="L10" s="124" t="s">
        <v>259</v>
      </c>
      <c r="M10" s="31" t="s">
        <v>260</v>
      </c>
    </row>
    <row r="11" spans="1:13" ht="195" x14ac:dyDescent="0.25">
      <c r="A11" s="31" t="s">
        <v>278</v>
      </c>
      <c r="B11" s="31" t="s">
        <v>252</v>
      </c>
      <c r="C11" s="31"/>
      <c r="D11" s="31" t="s">
        <v>275</v>
      </c>
      <c r="E11" s="249">
        <v>30000</v>
      </c>
      <c r="F11" s="31" t="s">
        <v>254</v>
      </c>
      <c r="G11" s="34" t="s">
        <v>276</v>
      </c>
      <c r="H11" s="31" t="s">
        <v>270</v>
      </c>
      <c r="I11" s="31" t="s">
        <v>256</v>
      </c>
      <c r="J11" s="123" t="s">
        <v>257</v>
      </c>
      <c r="K11" s="32" t="s">
        <v>273</v>
      </c>
      <c r="L11" s="124" t="s">
        <v>259</v>
      </c>
      <c r="M11" s="31" t="s">
        <v>260</v>
      </c>
    </row>
    <row r="12" spans="1:13" ht="120" x14ac:dyDescent="0.25">
      <c r="A12" s="31" t="s">
        <v>279</v>
      </c>
      <c r="B12" s="31" t="s">
        <v>252</v>
      </c>
      <c r="C12" s="31"/>
      <c r="D12" s="123" t="s">
        <v>280</v>
      </c>
      <c r="E12" s="249">
        <v>1323900</v>
      </c>
      <c r="F12" s="124" t="s">
        <v>281</v>
      </c>
      <c r="G12" s="31" t="s">
        <v>282</v>
      </c>
      <c r="H12" s="31" t="s">
        <v>255</v>
      </c>
      <c r="I12" s="31" t="s">
        <v>283</v>
      </c>
      <c r="J12" s="123" t="s">
        <v>284</v>
      </c>
      <c r="K12" s="32" t="s">
        <v>285</v>
      </c>
      <c r="L12" s="124" t="s">
        <v>286</v>
      </c>
      <c r="M12" s="31" t="s">
        <v>287</v>
      </c>
    </row>
    <row r="13" spans="1:13" ht="255" x14ac:dyDescent="0.25">
      <c r="A13" s="125" t="s">
        <v>288</v>
      </c>
      <c r="B13" s="31" t="s">
        <v>252</v>
      </c>
      <c r="C13" s="31"/>
      <c r="D13" s="126" t="s">
        <v>290</v>
      </c>
      <c r="E13" s="249">
        <v>1671727</v>
      </c>
      <c r="F13" s="31" t="s">
        <v>291</v>
      </c>
      <c r="G13" s="31" t="s">
        <v>292</v>
      </c>
      <c r="H13" s="31" t="s">
        <v>255</v>
      </c>
      <c r="I13" s="31" t="s">
        <v>293</v>
      </c>
      <c r="J13" s="123" t="s">
        <v>284</v>
      </c>
      <c r="K13" s="32" t="s">
        <v>294</v>
      </c>
      <c r="L13" s="124" t="s">
        <v>295</v>
      </c>
      <c r="M13" s="31" t="s">
        <v>519</v>
      </c>
    </row>
    <row r="14" spans="1:13" ht="75" x14ac:dyDescent="0.25">
      <c r="A14" s="31" t="s">
        <v>215</v>
      </c>
      <c r="B14" s="31" t="s">
        <v>297</v>
      </c>
      <c r="C14" s="31"/>
      <c r="D14" s="31" t="s">
        <v>298</v>
      </c>
      <c r="E14" s="249">
        <v>68162</v>
      </c>
      <c r="F14" s="31" t="s">
        <v>299</v>
      </c>
      <c r="G14" s="31" t="s">
        <v>300</v>
      </c>
      <c r="H14" s="31" t="s">
        <v>301</v>
      </c>
      <c r="I14" s="31" t="s">
        <v>302</v>
      </c>
      <c r="J14" s="123" t="s">
        <v>303</v>
      </c>
      <c r="K14" s="32" t="s">
        <v>304</v>
      </c>
      <c r="L14" s="124" t="s">
        <v>305</v>
      </c>
      <c r="M14" s="31" t="s">
        <v>306</v>
      </c>
    </row>
    <row r="15" spans="1:13" ht="135" x14ac:dyDescent="0.25">
      <c r="A15" s="31" t="s">
        <v>307</v>
      </c>
      <c r="B15" s="31" t="s">
        <v>308</v>
      </c>
      <c r="C15" s="31"/>
      <c r="D15" s="31" t="s">
        <v>309</v>
      </c>
      <c r="E15" s="249">
        <v>0</v>
      </c>
      <c r="F15" s="31" t="s">
        <v>310</v>
      </c>
      <c r="G15" s="31" t="s">
        <v>300</v>
      </c>
      <c r="H15" s="31" t="s">
        <v>311</v>
      </c>
      <c r="I15" s="31" t="s">
        <v>312</v>
      </c>
      <c r="J15" s="123" t="s">
        <v>257</v>
      </c>
      <c r="K15" s="32" t="s">
        <v>313</v>
      </c>
      <c r="L15" s="124" t="s">
        <v>314</v>
      </c>
      <c r="M15" s="31" t="s">
        <v>306</v>
      </c>
    </row>
    <row r="16" spans="1:13" ht="105" x14ac:dyDescent="0.25">
      <c r="A16" s="31" t="s">
        <v>315</v>
      </c>
      <c r="B16" s="31" t="s">
        <v>308</v>
      </c>
      <c r="C16" s="31"/>
      <c r="D16" s="31" t="s">
        <v>316</v>
      </c>
      <c r="E16" s="249">
        <v>0</v>
      </c>
      <c r="F16" s="31" t="s">
        <v>310</v>
      </c>
      <c r="G16" s="31" t="s">
        <v>300</v>
      </c>
      <c r="H16" s="31" t="s">
        <v>301</v>
      </c>
      <c r="I16" s="31" t="s">
        <v>312</v>
      </c>
      <c r="J16" s="123" t="s">
        <v>257</v>
      </c>
      <c r="K16" s="32" t="s">
        <v>317</v>
      </c>
      <c r="L16" s="124" t="s">
        <v>314</v>
      </c>
      <c r="M16" s="31" t="s">
        <v>306</v>
      </c>
    </row>
    <row r="17" spans="1:13" ht="105" x14ac:dyDescent="0.25">
      <c r="A17" s="31" t="s">
        <v>216</v>
      </c>
      <c r="B17" s="31" t="s">
        <v>308</v>
      </c>
      <c r="C17" s="31"/>
      <c r="D17" s="127" t="s">
        <v>318</v>
      </c>
      <c r="E17" s="249">
        <v>399000</v>
      </c>
      <c r="F17" s="31" t="s">
        <v>319</v>
      </c>
      <c r="G17" s="31" t="s">
        <v>300</v>
      </c>
      <c r="H17" s="31" t="s">
        <v>264</v>
      </c>
      <c r="I17" s="31" t="s">
        <v>320</v>
      </c>
      <c r="J17" s="123" t="s">
        <v>321</v>
      </c>
      <c r="K17" s="32" t="s">
        <v>322</v>
      </c>
      <c r="L17" s="124" t="s">
        <v>323</v>
      </c>
      <c r="M17" s="31" t="s">
        <v>324</v>
      </c>
    </row>
    <row r="18" spans="1:13" ht="60" x14ac:dyDescent="0.25">
      <c r="A18" s="31" t="s">
        <v>325</v>
      </c>
      <c r="B18" s="31" t="s">
        <v>308</v>
      </c>
      <c r="C18" s="31"/>
      <c r="D18" s="31" t="s">
        <v>326</v>
      </c>
      <c r="E18" s="249">
        <v>0</v>
      </c>
      <c r="F18" s="31" t="s">
        <v>327</v>
      </c>
      <c r="G18" s="31" t="s">
        <v>328</v>
      </c>
      <c r="H18" s="31" t="s">
        <v>329</v>
      </c>
      <c r="I18" s="31" t="s">
        <v>330</v>
      </c>
      <c r="J18" s="123" t="s">
        <v>321</v>
      </c>
      <c r="K18" s="32" t="s">
        <v>331</v>
      </c>
      <c r="L18" s="124" t="s">
        <v>332</v>
      </c>
      <c r="M18" s="31" t="s">
        <v>333</v>
      </c>
    </row>
    <row r="19" spans="1:13" ht="45" x14ac:dyDescent="0.25">
      <c r="A19" s="31" t="s">
        <v>334</v>
      </c>
      <c r="B19" s="31" t="s">
        <v>308</v>
      </c>
      <c r="C19" s="33"/>
      <c r="D19" s="31" t="s">
        <v>335</v>
      </c>
      <c r="E19" s="249">
        <v>0</v>
      </c>
      <c r="F19" s="31" t="s">
        <v>327</v>
      </c>
      <c r="G19" s="31" t="s">
        <v>328</v>
      </c>
      <c r="H19" s="31" t="s">
        <v>327</v>
      </c>
      <c r="I19" s="31" t="s">
        <v>336</v>
      </c>
      <c r="J19" s="123" t="s">
        <v>321</v>
      </c>
      <c r="K19" s="32" t="s">
        <v>337</v>
      </c>
      <c r="L19" s="124" t="s">
        <v>333</v>
      </c>
      <c r="M19" s="31" t="s">
        <v>333</v>
      </c>
    </row>
    <row r="20" spans="1:13" ht="135" x14ac:dyDescent="0.25">
      <c r="A20" s="31" t="s">
        <v>338</v>
      </c>
      <c r="B20" s="123" t="s">
        <v>339</v>
      </c>
      <c r="C20" s="31"/>
      <c r="D20" s="124" t="s">
        <v>340</v>
      </c>
      <c r="E20" s="249">
        <v>2223276</v>
      </c>
      <c r="F20" s="31" t="s">
        <v>341</v>
      </c>
      <c r="G20" s="34" t="s">
        <v>342</v>
      </c>
      <c r="H20" s="31" t="s">
        <v>343</v>
      </c>
      <c r="I20" s="31" t="s">
        <v>344</v>
      </c>
      <c r="J20" s="123" t="s">
        <v>345</v>
      </c>
      <c r="K20" s="32" t="s">
        <v>346</v>
      </c>
      <c r="L20" s="124" t="s">
        <v>347</v>
      </c>
      <c r="M20" s="124" t="s">
        <v>347</v>
      </c>
    </row>
    <row r="21" spans="1:13" ht="135" x14ac:dyDescent="0.25">
      <c r="A21" s="33" t="s">
        <v>348</v>
      </c>
      <c r="B21" s="128" t="s">
        <v>339</v>
      </c>
      <c r="C21" s="31"/>
      <c r="D21" s="129" t="s">
        <v>349</v>
      </c>
      <c r="E21" s="249">
        <v>3029537</v>
      </c>
      <c r="F21" s="33" t="s">
        <v>341</v>
      </c>
      <c r="G21" s="34" t="s">
        <v>350</v>
      </c>
      <c r="H21" s="33" t="s">
        <v>351</v>
      </c>
      <c r="I21" s="33" t="s">
        <v>344</v>
      </c>
      <c r="J21" s="123" t="s">
        <v>345</v>
      </c>
      <c r="K21" s="32" t="s">
        <v>352</v>
      </c>
      <c r="L21" s="124" t="s">
        <v>347</v>
      </c>
      <c r="M21" s="124" t="s">
        <v>347</v>
      </c>
    </row>
    <row r="22" spans="1:13" ht="60" x14ac:dyDescent="0.25">
      <c r="A22" s="32" t="s">
        <v>353</v>
      </c>
      <c r="B22" s="130" t="s">
        <v>339</v>
      </c>
      <c r="C22" s="31"/>
      <c r="D22" s="131" t="s">
        <v>354</v>
      </c>
      <c r="E22" s="249">
        <v>4701668</v>
      </c>
      <c r="F22" s="32" t="s">
        <v>355</v>
      </c>
      <c r="G22" s="31" t="s">
        <v>300</v>
      </c>
      <c r="H22" s="32" t="s">
        <v>356</v>
      </c>
      <c r="I22" s="32" t="s">
        <v>344</v>
      </c>
      <c r="J22" s="123" t="s">
        <v>345</v>
      </c>
      <c r="K22" s="32" t="s">
        <v>357</v>
      </c>
      <c r="L22" s="124" t="s">
        <v>347</v>
      </c>
      <c r="M22" s="124" t="s">
        <v>347</v>
      </c>
    </row>
    <row r="23" spans="1:13" ht="105" x14ac:dyDescent="0.25">
      <c r="A23" s="32" t="s">
        <v>358</v>
      </c>
      <c r="B23" s="130" t="s">
        <v>308</v>
      </c>
      <c r="C23" s="31"/>
      <c r="D23" s="131" t="s">
        <v>359</v>
      </c>
      <c r="E23" s="250">
        <v>200000</v>
      </c>
      <c r="F23" s="32" t="s">
        <v>70</v>
      </c>
      <c r="G23" s="31" t="s">
        <v>300</v>
      </c>
      <c r="H23" s="32" t="s">
        <v>360</v>
      </c>
      <c r="I23" s="32" t="s">
        <v>361</v>
      </c>
      <c r="J23" s="123" t="s">
        <v>321</v>
      </c>
      <c r="K23" s="32" t="s">
        <v>362</v>
      </c>
      <c r="L23" s="124" t="s">
        <v>363</v>
      </c>
      <c r="M23" s="31" t="s">
        <v>364</v>
      </c>
    </row>
    <row r="24" spans="1:13" x14ac:dyDescent="0.25">
      <c r="A24" s="132"/>
      <c r="B24" s="132"/>
      <c r="C24" s="132"/>
      <c r="D24" s="132"/>
      <c r="E24" s="132"/>
      <c r="F24" s="132"/>
      <c r="G24" s="132"/>
      <c r="H24" s="132"/>
      <c r="I24" s="132"/>
      <c r="J24" s="132"/>
      <c r="K24" s="132"/>
      <c r="L24" s="132"/>
      <c r="M24" s="132"/>
    </row>
    <row r="25" spans="1:13" x14ac:dyDescent="0.25">
      <c r="A25" s="132" t="s">
        <v>374</v>
      </c>
      <c r="B25" s="132"/>
      <c r="C25" s="132"/>
      <c r="D25" s="132"/>
      <c r="E25" s="132"/>
      <c r="F25" s="132"/>
      <c r="G25" s="132"/>
      <c r="H25" s="132"/>
      <c r="I25" s="132"/>
      <c r="J25" s="132"/>
      <c r="K25" s="132"/>
      <c r="L25" s="132"/>
      <c r="M25" s="132"/>
    </row>
    <row r="26" spans="1:13" x14ac:dyDescent="0.25">
      <c r="A26" s="132" t="s">
        <v>375</v>
      </c>
      <c r="B26" s="132"/>
      <c r="C26" s="132"/>
      <c r="D26" s="132"/>
      <c r="E26" s="132"/>
      <c r="F26" s="132"/>
      <c r="G26" s="132"/>
      <c r="H26" s="132"/>
      <c r="I26" s="132"/>
      <c r="J26" s="132"/>
      <c r="K26" s="132"/>
      <c r="L26" s="132"/>
      <c r="M26" s="132"/>
    </row>
  </sheetData>
  <dataValidations count="1">
    <dataValidation type="list" allowBlank="1" showInputMessage="1" showErrorMessage="1" sqref="A14 A4:A12 B4:B14 A15:B21" xr:uid="{BEED261B-BB56-4B0D-A30B-4E1357B3C98E}">
      <formula1>#REF!</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50417-926A-4658-801E-03BB87F98D89}">
  <sheetPr codeName="Sheet2">
    <tabColor rgb="FF00B050"/>
  </sheetPr>
  <dimension ref="A1:E13"/>
  <sheetViews>
    <sheetView workbookViewId="0">
      <selection activeCell="B22" sqref="B22"/>
    </sheetView>
  </sheetViews>
  <sheetFormatPr defaultRowHeight="15" x14ac:dyDescent="0.25"/>
  <cols>
    <col min="1" max="1" width="24.7109375" style="2" customWidth="1"/>
    <col min="2" max="3" width="39" style="2" customWidth="1"/>
    <col min="4" max="5" width="39" customWidth="1"/>
  </cols>
  <sheetData>
    <row r="1" spans="1:5" x14ac:dyDescent="0.25">
      <c r="B1" s="58"/>
    </row>
    <row r="2" spans="1:5" ht="32.450000000000003" customHeight="1" x14ac:dyDescent="0.25">
      <c r="A2" s="323" t="s">
        <v>37</v>
      </c>
      <c r="B2" s="323"/>
      <c r="C2" s="323"/>
      <c r="D2" s="323"/>
      <c r="E2" s="323"/>
    </row>
    <row r="3" spans="1:5" ht="15.75" thickBot="1" x14ac:dyDescent="0.3"/>
    <row r="4" spans="1:5" x14ac:dyDescent="0.25">
      <c r="B4" s="321" t="s">
        <v>38</v>
      </c>
      <c r="C4" s="322"/>
      <c r="D4" s="321" t="s">
        <v>39</v>
      </c>
      <c r="E4" s="322"/>
    </row>
    <row r="5" spans="1:5" ht="30" x14ac:dyDescent="0.25">
      <c r="A5" s="6" t="s">
        <v>40</v>
      </c>
      <c r="B5" s="8" t="s">
        <v>41</v>
      </c>
      <c r="C5" s="8" t="s">
        <v>42</v>
      </c>
      <c r="D5" s="8" t="s">
        <v>43</v>
      </c>
      <c r="E5" s="8" t="s">
        <v>44</v>
      </c>
    </row>
    <row r="6" spans="1:5" x14ac:dyDescent="0.25">
      <c r="A6" s="7" t="s">
        <v>45</v>
      </c>
      <c r="B6" s="133">
        <v>67870</v>
      </c>
      <c r="C6" s="135">
        <v>49550</v>
      </c>
      <c r="D6" s="133">
        <v>66736</v>
      </c>
      <c r="E6" s="135">
        <v>49281</v>
      </c>
    </row>
    <row r="7" spans="1:5" x14ac:dyDescent="0.25">
      <c r="A7" s="9" t="s">
        <v>46</v>
      </c>
      <c r="B7" s="134">
        <v>113575</v>
      </c>
      <c r="C7" s="134">
        <v>86129</v>
      </c>
      <c r="D7" s="134">
        <v>116088</v>
      </c>
      <c r="E7" s="134">
        <v>103620</v>
      </c>
    </row>
    <row r="8" spans="1:5" x14ac:dyDescent="0.25">
      <c r="A8" s="9" t="s">
        <v>47</v>
      </c>
      <c r="B8" s="300"/>
      <c r="C8" s="300"/>
      <c r="D8" s="300"/>
      <c r="E8" s="300"/>
    </row>
    <row r="9" spans="1:5" x14ac:dyDescent="0.25">
      <c r="A9" s="10" t="s">
        <v>48</v>
      </c>
      <c r="B9" s="301"/>
      <c r="C9" s="301"/>
      <c r="D9" s="301"/>
      <c r="E9" s="301"/>
    </row>
    <row r="10" spans="1:5" x14ac:dyDescent="0.25">
      <c r="A10" s="5" t="s">
        <v>49</v>
      </c>
      <c r="B10" s="302"/>
      <c r="C10" s="302"/>
      <c r="D10" s="302"/>
      <c r="E10" s="302"/>
    </row>
    <row r="12" spans="1:5" x14ac:dyDescent="0.25">
      <c r="A12" t="s">
        <v>50</v>
      </c>
    </row>
    <row r="13" spans="1:5" x14ac:dyDescent="0.25">
      <c r="A13" s="21"/>
    </row>
  </sheetData>
  <mergeCells count="3">
    <mergeCell ref="B4:C4"/>
    <mergeCell ref="D4:E4"/>
    <mergeCell ref="A2:E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B07A6-3E8B-4636-AF8D-B27EC1554938}">
  <sheetPr>
    <tabColor rgb="FF00B050"/>
  </sheetPr>
  <dimension ref="A1:G17"/>
  <sheetViews>
    <sheetView workbookViewId="0">
      <selection activeCell="B14" sqref="B14:B15"/>
    </sheetView>
  </sheetViews>
  <sheetFormatPr defaultRowHeight="15" x14ac:dyDescent="0.25"/>
  <cols>
    <col min="1" max="1" width="21.42578125" customWidth="1"/>
    <col min="2" max="7" width="17.5703125" customWidth="1"/>
  </cols>
  <sheetData>
    <row r="1" spans="1:7" x14ac:dyDescent="0.25">
      <c r="A1" s="2" t="s">
        <v>51</v>
      </c>
    </row>
    <row r="2" spans="1:7" ht="30" customHeight="1" x14ac:dyDescent="0.25">
      <c r="A2" s="324" t="s">
        <v>52</v>
      </c>
      <c r="B2" s="324"/>
      <c r="C2" s="324"/>
      <c r="D2" s="324"/>
      <c r="E2" s="324"/>
      <c r="F2" s="324"/>
      <c r="G2" s="324"/>
    </row>
    <row r="4" spans="1:7" ht="15.75" thickBot="1" x14ac:dyDescent="0.3">
      <c r="A4" s="42">
        <v>2023</v>
      </c>
      <c r="B4" s="42" t="s">
        <v>53</v>
      </c>
      <c r="C4" s="42" t="s">
        <v>54</v>
      </c>
      <c r="D4" s="42" t="s">
        <v>55</v>
      </c>
      <c r="E4" s="42" t="s">
        <v>56</v>
      </c>
      <c r="F4" s="42" t="s">
        <v>57</v>
      </c>
      <c r="G4" s="42" t="s">
        <v>58</v>
      </c>
    </row>
    <row r="5" spans="1:7" x14ac:dyDescent="0.25">
      <c r="A5" s="39" t="s">
        <v>45</v>
      </c>
      <c r="B5" s="47">
        <v>46035</v>
      </c>
      <c r="C5" s="43">
        <v>481555464</v>
      </c>
      <c r="D5" s="43">
        <v>242146063</v>
      </c>
      <c r="E5" s="45">
        <v>0.503</v>
      </c>
      <c r="F5" s="43">
        <v>0</v>
      </c>
      <c r="G5" s="45">
        <v>0</v>
      </c>
    </row>
    <row r="6" spans="1:7" x14ac:dyDescent="0.25">
      <c r="A6" s="40" t="s">
        <v>46</v>
      </c>
      <c r="B6" s="48">
        <v>126354</v>
      </c>
      <c r="C6" s="26">
        <v>394847887</v>
      </c>
      <c r="D6" s="26">
        <v>201043425</v>
      </c>
      <c r="E6" s="46">
        <v>0.57499999999999996</v>
      </c>
      <c r="F6" s="26">
        <v>201043426</v>
      </c>
      <c r="G6" s="46">
        <v>1</v>
      </c>
    </row>
    <row r="7" spans="1:7" x14ac:dyDescent="0.25">
      <c r="A7" s="40" t="s">
        <v>47</v>
      </c>
      <c r="B7" s="48">
        <v>10612</v>
      </c>
      <c r="C7" s="26">
        <v>62753063</v>
      </c>
      <c r="D7" s="218" t="s">
        <v>59</v>
      </c>
      <c r="E7" s="245" t="s">
        <v>59</v>
      </c>
      <c r="F7" s="218" t="s">
        <v>59</v>
      </c>
      <c r="G7" s="245" t="s">
        <v>59</v>
      </c>
    </row>
    <row r="8" spans="1:7" ht="15.75" thickBot="1" x14ac:dyDescent="0.3">
      <c r="A8" s="41" t="s">
        <v>48</v>
      </c>
      <c r="B8" s="49">
        <v>7641</v>
      </c>
      <c r="C8" s="44">
        <v>55946415</v>
      </c>
      <c r="D8" s="246" t="s">
        <v>59</v>
      </c>
      <c r="E8" s="247" t="s">
        <v>59</v>
      </c>
      <c r="F8" s="246" t="s">
        <v>59</v>
      </c>
      <c r="G8" s="247" t="s">
        <v>59</v>
      </c>
    </row>
    <row r="9" spans="1:7" x14ac:dyDescent="0.25">
      <c r="A9" s="39" t="s">
        <v>49</v>
      </c>
      <c r="B9" s="273">
        <v>190642</v>
      </c>
      <c r="C9" s="274">
        <v>950102829</v>
      </c>
      <c r="D9" s="274">
        <v>443189489</v>
      </c>
      <c r="E9" s="275">
        <v>0.46600000000000003</v>
      </c>
      <c r="F9" s="274">
        <v>201043426</v>
      </c>
      <c r="G9" s="275">
        <v>0.45400000000000001</v>
      </c>
    </row>
    <row r="11" spans="1:7" ht="15.75" thickBot="1" x14ac:dyDescent="0.3">
      <c r="A11" s="42">
        <v>2024</v>
      </c>
      <c r="B11" s="42" t="s">
        <v>53</v>
      </c>
      <c r="C11" s="42" t="s">
        <v>54</v>
      </c>
      <c r="D11" s="42" t="s">
        <v>60</v>
      </c>
      <c r="E11" s="42" t="s">
        <v>56</v>
      </c>
      <c r="F11" s="42" t="s">
        <v>57</v>
      </c>
      <c r="G11" s="42" t="s">
        <v>58</v>
      </c>
    </row>
    <row r="12" spans="1:7" x14ac:dyDescent="0.25">
      <c r="A12" s="39" t="s">
        <v>45</v>
      </c>
      <c r="B12" s="47">
        <v>49281</v>
      </c>
      <c r="C12" s="218">
        <v>591660489</v>
      </c>
      <c r="D12" s="280">
        <v>333218480</v>
      </c>
      <c r="E12" s="45">
        <v>0.56319204373980092</v>
      </c>
      <c r="F12" s="43">
        <v>0</v>
      </c>
      <c r="G12" s="45">
        <v>0</v>
      </c>
    </row>
    <row r="13" spans="1:7" x14ac:dyDescent="0.25">
      <c r="A13" s="40" t="s">
        <v>46</v>
      </c>
      <c r="B13" s="48">
        <v>103620</v>
      </c>
      <c r="C13" s="218">
        <v>304137584</v>
      </c>
      <c r="D13" s="218">
        <v>213566898</v>
      </c>
      <c r="E13" s="46">
        <v>0.7022048876405883</v>
      </c>
      <c r="F13" s="26">
        <v>174765032</v>
      </c>
      <c r="G13" s="46">
        <v>0.57462491054706344</v>
      </c>
    </row>
    <row r="14" spans="1:7" x14ac:dyDescent="0.25">
      <c r="A14" s="40" t="s">
        <v>47</v>
      </c>
      <c r="B14" s="303"/>
      <c r="C14" s="295">
        <v>72348155</v>
      </c>
      <c r="D14" s="218">
        <v>0</v>
      </c>
      <c r="E14" s="245">
        <v>0</v>
      </c>
      <c r="F14" s="218">
        <v>0</v>
      </c>
      <c r="G14" s="245">
        <v>0</v>
      </c>
    </row>
    <row r="15" spans="1:7" x14ac:dyDescent="0.25">
      <c r="A15" s="41" t="s">
        <v>48</v>
      </c>
      <c r="B15" s="304"/>
      <c r="C15" s="49">
        <v>123557313</v>
      </c>
      <c r="D15" s="44">
        <v>0</v>
      </c>
      <c r="E15" s="296">
        <v>0</v>
      </c>
      <c r="F15" s="44">
        <v>0</v>
      </c>
      <c r="G15" s="296">
        <v>0</v>
      </c>
    </row>
    <row r="16" spans="1:7" x14ac:dyDescent="0.25">
      <c r="A16" s="39" t="s">
        <v>49</v>
      </c>
      <c r="B16" s="273">
        <v>152901</v>
      </c>
      <c r="C16" s="273">
        <v>1091703541</v>
      </c>
      <c r="D16" s="273">
        <v>546785378</v>
      </c>
      <c r="E16" s="281">
        <v>0.50085518409067797</v>
      </c>
      <c r="F16" s="273">
        <v>174765032</v>
      </c>
      <c r="G16" s="281">
        <v>0.16008469830547156</v>
      </c>
    </row>
    <row r="17" spans="1:1" x14ac:dyDescent="0.25">
      <c r="A17" t="s">
        <v>61</v>
      </c>
    </row>
  </sheetData>
  <mergeCells count="1">
    <mergeCell ref="A2:G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DCEB5-1AC6-4E8D-B7E7-26C351C93F88}">
  <sheetPr>
    <tabColor rgb="FF00B050"/>
  </sheetPr>
  <dimension ref="A1:G66"/>
  <sheetViews>
    <sheetView workbookViewId="0">
      <selection activeCell="E6" sqref="E6"/>
    </sheetView>
  </sheetViews>
  <sheetFormatPr defaultRowHeight="15" x14ac:dyDescent="0.25"/>
  <cols>
    <col min="1" max="1" width="13.7109375" customWidth="1"/>
    <col min="2" max="7" width="14.7109375" customWidth="1"/>
  </cols>
  <sheetData>
    <row r="1" spans="1:7" x14ac:dyDescent="0.25">
      <c r="A1" s="2" t="s">
        <v>51</v>
      </c>
    </row>
    <row r="2" spans="1:7" x14ac:dyDescent="0.25">
      <c r="A2" s="324" t="s">
        <v>62</v>
      </c>
      <c r="B2" s="324"/>
      <c r="C2" s="324"/>
      <c r="D2" s="324"/>
      <c r="E2" s="324"/>
      <c r="F2" s="324"/>
      <c r="G2" s="324"/>
    </row>
    <row r="4" spans="1:7" x14ac:dyDescent="0.25">
      <c r="A4" s="42" t="s">
        <v>63</v>
      </c>
      <c r="B4" s="42" t="s">
        <v>64</v>
      </c>
      <c r="C4" s="42" t="s">
        <v>65</v>
      </c>
      <c r="D4" s="42" t="s">
        <v>66</v>
      </c>
      <c r="E4" s="42" t="s">
        <v>67</v>
      </c>
      <c r="F4" s="42" t="s">
        <v>68</v>
      </c>
      <c r="G4" s="42" t="s">
        <v>69</v>
      </c>
    </row>
    <row r="5" spans="1:7" x14ac:dyDescent="0.25">
      <c r="A5" s="39" t="s">
        <v>45</v>
      </c>
      <c r="B5" s="45">
        <v>0</v>
      </c>
      <c r="C5" s="45">
        <v>0</v>
      </c>
      <c r="D5" s="45">
        <v>0</v>
      </c>
      <c r="E5" s="45">
        <v>0</v>
      </c>
      <c r="F5" s="276" t="s">
        <v>70</v>
      </c>
      <c r="G5" s="276" t="s">
        <v>70</v>
      </c>
    </row>
    <row r="6" spans="1:7" x14ac:dyDescent="0.25">
      <c r="A6" s="40" t="s">
        <v>46</v>
      </c>
      <c r="B6" s="46">
        <v>0.504</v>
      </c>
      <c r="C6" s="46">
        <v>0.50700000000000001</v>
      </c>
      <c r="D6" s="46">
        <v>0.51</v>
      </c>
      <c r="E6" s="46">
        <f>'FPP Targets Table 1 (rev)'!G13</f>
        <v>0.57462491054706344</v>
      </c>
      <c r="F6" s="46">
        <v>0.51600000000000001</v>
      </c>
      <c r="G6" s="46">
        <v>0.51900000000000002</v>
      </c>
    </row>
    <row r="7" spans="1:7" x14ac:dyDescent="0.25">
      <c r="A7" s="40" t="s">
        <v>71</v>
      </c>
      <c r="B7" s="46">
        <v>0</v>
      </c>
      <c r="C7" s="46">
        <v>0</v>
      </c>
      <c r="D7" s="46">
        <v>0</v>
      </c>
      <c r="E7" s="46">
        <v>0</v>
      </c>
      <c r="F7" s="46">
        <v>0</v>
      </c>
      <c r="G7" s="46">
        <v>0</v>
      </c>
    </row>
    <row r="9" spans="1:7" x14ac:dyDescent="0.25">
      <c r="A9" s="50"/>
      <c r="B9" s="51"/>
      <c r="C9" s="51"/>
      <c r="D9" s="51"/>
      <c r="E9" s="51"/>
      <c r="F9" s="51"/>
      <c r="G9" s="51"/>
    </row>
    <row r="10" spans="1:7" x14ac:dyDescent="0.25">
      <c r="A10" s="2"/>
      <c r="B10" s="52"/>
      <c r="C10" s="38"/>
      <c r="D10" s="38"/>
      <c r="E10" s="53"/>
      <c r="F10" s="38"/>
      <c r="G10" s="53"/>
    </row>
    <row r="11" spans="1:7" x14ac:dyDescent="0.25">
      <c r="A11" s="2"/>
      <c r="B11" s="52"/>
      <c r="C11" s="38"/>
      <c r="D11" s="38"/>
      <c r="E11" s="53"/>
      <c r="F11" s="38"/>
      <c r="G11" s="53"/>
    </row>
    <row r="12" spans="1:7" x14ac:dyDescent="0.25">
      <c r="A12" s="2"/>
      <c r="B12" s="52"/>
      <c r="C12" s="38"/>
      <c r="D12" s="38"/>
      <c r="E12" s="53"/>
      <c r="F12" s="38"/>
      <c r="G12" s="53"/>
    </row>
    <row r="13" spans="1:7" x14ac:dyDescent="0.25">
      <c r="A13" s="2"/>
      <c r="B13" s="52"/>
      <c r="C13" s="38"/>
      <c r="D13" s="38"/>
      <c r="E13" s="53"/>
      <c r="F13" s="38"/>
      <c r="G13" s="53"/>
    </row>
    <row r="14" spans="1:7" x14ac:dyDescent="0.25">
      <c r="A14" s="2"/>
      <c r="B14" s="52"/>
      <c r="C14" s="38"/>
      <c r="D14" s="38"/>
      <c r="E14" s="53"/>
      <c r="F14" s="38"/>
      <c r="G14" s="53"/>
    </row>
    <row r="66" spans="3:3" x14ac:dyDescent="0.25">
      <c r="C66" t="s">
        <v>72</v>
      </c>
    </row>
  </sheetData>
  <mergeCells count="1">
    <mergeCell ref="A2:G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12BDD-12C4-4856-8EF8-BBFAF4400943}">
  <sheetPr>
    <tabColor rgb="FF00B050"/>
    <pageSetUpPr fitToPage="1"/>
  </sheetPr>
  <dimension ref="A1:Z73"/>
  <sheetViews>
    <sheetView topLeftCell="E1" workbookViewId="0">
      <selection activeCell="L6" sqref="L6:R67"/>
    </sheetView>
  </sheetViews>
  <sheetFormatPr defaultRowHeight="15" x14ac:dyDescent="0.25"/>
  <cols>
    <col min="1" max="1" width="25" customWidth="1"/>
    <col min="2" max="2" width="10.85546875" bestFit="1" customWidth="1"/>
    <col min="3" max="3" width="17.7109375" customWidth="1"/>
    <col min="4" max="4" width="9.42578125" style="57" customWidth="1"/>
    <col min="5" max="5" width="12.140625" style="4" customWidth="1"/>
    <col min="6" max="6" width="10.85546875" bestFit="1" customWidth="1"/>
    <col min="7" max="7" width="17.7109375" customWidth="1"/>
    <col min="9" max="9" width="10.85546875" bestFit="1" customWidth="1"/>
    <col min="10" max="10" width="17.7109375" customWidth="1"/>
    <col min="11" max="11" width="9.140625" bestFit="1" customWidth="1"/>
    <col min="12" max="12" width="10.85546875" bestFit="1" customWidth="1"/>
    <col min="13" max="13" width="17.7109375" customWidth="1"/>
    <col min="14" max="14" width="9.140625" bestFit="1" customWidth="1"/>
    <col min="15" max="15" width="10.85546875" bestFit="1" customWidth="1"/>
    <col min="16" max="16" width="17.7109375" customWidth="1"/>
    <col min="17" max="17" width="9.140625" bestFit="1" customWidth="1"/>
    <col min="18" max="18" width="10.85546875" bestFit="1" customWidth="1"/>
    <col min="19" max="19" width="9.140625" bestFit="1" customWidth="1"/>
    <col min="20" max="20" width="16.42578125" customWidth="1"/>
    <col min="21" max="21" width="15" bestFit="1" customWidth="1"/>
    <col min="22" max="22" width="11.42578125" bestFit="1" customWidth="1"/>
    <col min="23" max="23" width="16.42578125" customWidth="1"/>
    <col min="24" max="24" width="14.85546875" customWidth="1"/>
    <col min="25" max="25" width="11.42578125" bestFit="1" customWidth="1"/>
  </cols>
  <sheetData>
    <row r="1" spans="1:26" s="18" customFormat="1" ht="16.5" x14ac:dyDescent="0.3">
      <c r="A1" s="20" t="s">
        <v>73</v>
      </c>
      <c r="B1" s="19"/>
      <c r="C1" s="58"/>
      <c r="D1" s="59"/>
      <c r="E1" s="60"/>
      <c r="F1" s="19"/>
      <c r="G1" s="19"/>
      <c r="H1" s="19"/>
      <c r="I1" s="19"/>
      <c r="J1" s="19"/>
      <c r="K1" s="19"/>
      <c r="L1" s="19"/>
      <c r="M1" s="19"/>
      <c r="N1" s="19"/>
      <c r="O1" s="19"/>
      <c r="P1" s="19"/>
      <c r="Q1" s="19"/>
      <c r="R1" s="19"/>
      <c r="S1" s="19"/>
      <c r="T1" s="19"/>
      <c r="U1" s="19"/>
      <c r="V1" s="19"/>
      <c r="W1" s="19"/>
      <c r="X1" s="19"/>
      <c r="Y1" s="19"/>
    </row>
    <row r="2" spans="1:26" s="18" customFormat="1" ht="16.5" x14ac:dyDescent="0.3">
      <c r="A2" s="20" t="s">
        <v>74</v>
      </c>
      <c r="B2" s="19"/>
      <c r="C2" s="19"/>
      <c r="D2" s="59"/>
      <c r="E2" s="60"/>
      <c r="F2" s="19"/>
      <c r="G2" s="19"/>
      <c r="H2" s="19"/>
      <c r="I2" s="19"/>
      <c r="J2" s="19"/>
      <c r="K2" s="19"/>
      <c r="L2" s="19"/>
      <c r="M2" s="19"/>
      <c r="N2" s="19"/>
      <c r="O2" s="19"/>
      <c r="P2" s="19"/>
      <c r="Q2" s="19"/>
      <c r="R2" s="19"/>
      <c r="S2" s="19"/>
      <c r="T2" s="19"/>
      <c r="U2" s="19"/>
      <c r="V2" s="19"/>
      <c r="W2" s="19"/>
      <c r="X2" s="19"/>
      <c r="Y2" s="19"/>
    </row>
    <row r="4" spans="1:26" x14ac:dyDescent="0.25">
      <c r="A4" s="326" t="s">
        <v>75</v>
      </c>
      <c r="B4" s="327" t="s">
        <v>45</v>
      </c>
      <c r="C4" s="328"/>
      <c r="D4" s="328"/>
      <c r="E4" s="329"/>
      <c r="F4" s="325" t="s">
        <v>76</v>
      </c>
      <c r="G4" s="325"/>
      <c r="H4" s="325"/>
      <c r="I4" s="325" t="s">
        <v>77</v>
      </c>
      <c r="J4" s="325"/>
      <c r="K4" s="325"/>
      <c r="L4" s="325" t="s">
        <v>47</v>
      </c>
      <c r="M4" s="325"/>
      <c r="N4" s="325"/>
      <c r="O4" s="325" t="s">
        <v>48</v>
      </c>
      <c r="P4" s="325"/>
      <c r="Q4" s="325"/>
      <c r="R4" s="325" t="s">
        <v>78</v>
      </c>
      <c r="S4" s="325"/>
      <c r="T4" s="325" t="s">
        <v>79</v>
      </c>
      <c r="U4" s="325"/>
      <c r="V4" s="325"/>
      <c r="W4" s="325" t="s">
        <v>80</v>
      </c>
      <c r="X4" s="325"/>
      <c r="Y4" s="325"/>
    </row>
    <row r="5" spans="1:26" ht="60" x14ac:dyDescent="0.25">
      <c r="A5" s="326"/>
      <c r="B5" s="256" t="s">
        <v>81</v>
      </c>
      <c r="C5" s="257" t="s">
        <v>82</v>
      </c>
      <c r="D5" s="257" t="s">
        <v>83</v>
      </c>
      <c r="E5" s="257" t="s">
        <v>84</v>
      </c>
      <c r="F5" s="16" t="s">
        <v>81</v>
      </c>
      <c r="G5" s="16" t="s">
        <v>85</v>
      </c>
      <c r="H5" s="16" t="s">
        <v>83</v>
      </c>
      <c r="I5" s="16" t="s">
        <v>81</v>
      </c>
      <c r="J5" s="16" t="s">
        <v>85</v>
      </c>
      <c r="K5" s="16" t="s">
        <v>83</v>
      </c>
      <c r="L5" s="16" t="s">
        <v>81</v>
      </c>
      <c r="M5" s="16" t="s">
        <v>85</v>
      </c>
      <c r="N5" s="16" t="s">
        <v>83</v>
      </c>
      <c r="O5" s="16" t="s">
        <v>81</v>
      </c>
      <c r="P5" s="16" t="s">
        <v>85</v>
      </c>
      <c r="Q5" s="16" t="s">
        <v>83</v>
      </c>
      <c r="R5" s="16" t="s">
        <v>81</v>
      </c>
      <c r="S5" s="63" t="s">
        <v>86</v>
      </c>
      <c r="T5" s="16" t="s">
        <v>87</v>
      </c>
      <c r="U5" s="16" t="s">
        <v>88</v>
      </c>
      <c r="V5" s="63" t="s">
        <v>86</v>
      </c>
      <c r="W5" s="16" t="s">
        <v>89</v>
      </c>
      <c r="X5" s="16" t="s">
        <v>90</v>
      </c>
      <c r="Y5" s="63" t="s">
        <v>86</v>
      </c>
    </row>
    <row r="6" spans="1:26" x14ac:dyDescent="0.25">
      <c r="A6" s="15" t="s">
        <v>91</v>
      </c>
      <c r="B6" s="259">
        <v>4388</v>
      </c>
      <c r="C6" s="260">
        <v>1524033</v>
      </c>
      <c r="D6" s="251">
        <v>0.03</v>
      </c>
      <c r="E6" s="261">
        <v>881617</v>
      </c>
      <c r="F6" s="64">
        <v>5452</v>
      </c>
      <c r="G6" s="65">
        <v>493728</v>
      </c>
      <c r="H6" s="66">
        <v>0.03</v>
      </c>
      <c r="I6" s="68" t="s">
        <v>92</v>
      </c>
      <c r="J6" s="69" t="s">
        <v>92</v>
      </c>
      <c r="K6" s="66" t="s">
        <v>93</v>
      </c>
      <c r="L6" s="305"/>
      <c r="M6" s="306"/>
      <c r="N6" s="307"/>
      <c r="O6" s="305"/>
      <c r="P6" s="308"/>
      <c r="Q6" s="307"/>
      <c r="R6" s="305"/>
      <c r="S6" s="268">
        <v>7.0000000000000007E-2</v>
      </c>
      <c r="T6" s="65">
        <v>0</v>
      </c>
      <c r="U6" s="65">
        <v>3036521.59</v>
      </c>
      <c r="V6" s="283">
        <v>7.0000000000000007E-2</v>
      </c>
      <c r="W6" s="65">
        <v>0</v>
      </c>
      <c r="X6" s="65">
        <v>2154904.59</v>
      </c>
      <c r="Y6" s="283">
        <v>7.0000000000000007E-2</v>
      </c>
      <c r="Z6" s="57"/>
    </row>
    <row r="7" spans="1:26" x14ac:dyDescent="0.25">
      <c r="A7" s="3" t="s">
        <v>94</v>
      </c>
      <c r="B7" s="263">
        <v>3448</v>
      </c>
      <c r="C7" s="264">
        <v>62064</v>
      </c>
      <c r="D7" s="17"/>
      <c r="E7" s="265">
        <v>0</v>
      </c>
      <c r="F7" s="70">
        <v>3223</v>
      </c>
      <c r="G7" s="71">
        <v>58014</v>
      </c>
      <c r="H7" s="57"/>
      <c r="I7" s="73" t="s">
        <v>92</v>
      </c>
      <c r="J7" s="4" t="s">
        <v>92</v>
      </c>
      <c r="K7" s="57" t="s">
        <v>93</v>
      </c>
      <c r="L7" s="309"/>
      <c r="M7" s="306"/>
      <c r="N7" s="310"/>
      <c r="O7" s="309"/>
      <c r="P7" s="306"/>
      <c r="Q7" s="310"/>
      <c r="R7" s="309"/>
      <c r="S7" s="57"/>
      <c r="T7" s="71"/>
      <c r="U7" s="71">
        <v>134478</v>
      </c>
      <c r="V7" s="17"/>
      <c r="W7" s="71"/>
      <c r="X7" s="71">
        <v>134478</v>
      </c>
      <c r="Y7" s="17"/>
    </row>
    <row r="8" spans="1:26" x14ac:dyDescent="0.25">
      <c r="A8" s="3" t="s">
        <v>95</v>
      </c>
      <c r="B8" s="262">
        <v>940</v>
      </c>
      <c r="C8" s="264">
        <v>16927</v>
      </c>
      <c r="D8" s="17"/>
      <c r="E8" s="265">
        <v>0</v>
      </c>
      <c r="F8" s="70">
        <v>819</v>
      </c>
      <c r="G8" s="71">
        <v>14742</v>
      </c>
      <c r="H8" s="57"/>
      <c r="I8" s="73" t="s">
        <v>92</v>
      </c>
      <c r="J8" s="4" t="s">
        <v>92</v>
      </c>
      <c r="K8" s="57" t="s">
        <v>93</v>
      </c>
      <c r="L8" s="309"/>
      <c r="M8" s="306"/>
      <c r="N8" s="310"/>
      <c r="O8" s="309"/>
      <c r="P8" s="306"/>
      <c r="Q8" s="310"/>
      <c r="R8" s="309"/>
      <c r="S8" s="57"/>
      <c r="T8" s="71"/>
      <c r="U8" s="71">
        <v>35006</v>
      </c>
      <c r="V8" s="17"/>
      <c r="W8" s="71"/>
      <c r="X8" s="71">
        <v>35006</v>
      </c>
      <c r="Y8" s="17"/>
    </row>
    <row r="9" spans="1:26" x14ac:dyDescent="0.25">
      <c r="A9" s="3" t="s">
        <v>96</v>
      </c>
      <c r="B9" s="262">
        <v>0</v>
      </c>
      <c r="C9" s="264">
        <v>1445042</v>
      </c>
      <c r="D9" s="17"/>
      <c r="E9" s="265">
        <v>881617</v>
      </c>
      <c r="F9" s="70">
        <v>1410</v>
      </c>
      <c r="G9" s="71">
        <v>420972</v>
      </c>
      <c r="H9" s="57"/>
      <c r="I9" s="73" t="s">
        <v>92</v>
      </c>
      <c r="J9" s="4" t="s">
        <v>92</v>
      </c>
      <c r="K9" s="57" t="s">
        <v>93</v>
      </c>
      <c r="L9" s="309"/>
      <c r="M9" s="306"/>
      <c r="N9" s="310"/>
      <c r="O9" s="309"/>
      <c r="P9" s="306"/>
      <c r="Q9" s="310"/>
      <c r="R9" s="309"/>
      <c r="S9" s="57"/>
      <c r="T9" s="71"/>
      <c r="U9" s="71">
        <v>2867038</v>
      </c>
      <c r="V9" s="17"/>
      <c r="W9" s="71"/>
      <c r="X9" s="71">
        <v>1985421</v>
      </c>
      <c r="Y9" s="17"/>
    </row>
    <row r="10" spans="1:26" x14ac:dyDescent="0.25">
      <c r="A10" s="15" t="s">
        <v>97</v>
      </c>
      <c r="B10" s="259">
        <v>7663</v>
      </c>
      <c r="C10" s="260">
        <v>2661099</v>
      </c>
      <c r="D10" s="251">
        <v>0.03</v>
      </c>
      <c r="E10" s="261">
        <v>1539382</v>
      </c>
      <c r="F10" s="64">
        <v>7074</v>
      </c>
      <c r="G10" s="65">
        <v>640594</v>
      </c>
      <c r="H10" s="66">
        <v>0.03</v>
      </c>
      <c r="I10" s="68" t="s">
        <v>92</v>
      </c>
      <c r="J10" s="69" t="s">
        <v>92</v>
      </c>
      <c r="K10" s="66" t="s">
        <v>93</v>
      </c>
      <c r="L10" s="305"/>
      <c r="M10" s="306"/>
      <c r="N10" s="307"/>
      <c r="O10" s="305"/>
      <c r="P10" s="308"/>
      <c r="Q10" s="307"/>
      <c r="R10" s="305"/>
      <c r="S10" s="66">
        <v>0.11</v>
      </c>
      <c r="T10" s="65">
        <v>0</v>
      </c>
      <c r="U10" s="65">
        <v>4967632</v>
      </c>
      <c r="V10" s="283">
        <v>0.12</v>
      </c>
      <c r="W10" s="65">
        <v>0</v>
      </c>
      <c r="X10" s="65">
        <v>3428250</v>
      </c>
      <c r="Y10" s="283">
        <v>0.11</v>
      </c>
      <c r="Z10" s="57"/>
    </row>
    <row r="11" spans="1:26" x14ac:dyDescent="0.25">
      <c r="A11" s="3" t="s">
        <v>94</v>
      </c>
      <c r="B11" s="263">
        <v>6766</v>
      </c>
      <c r="C11" s="264">
        <v>121788</v>
      </c>
      <c r="D11" s="17"/>
      <c r="E11" s="265">
        <v>0</v>
      </c>
      <c r="F11" s="70">
        <v>4774</v>
      </c>
      <c r="G11" s="71">
        <v>85932</v>
      </c>
      <c r="H11" s="57"/>
      <c r="I11" s="73" t="s">
        <v>92</v>
      </c>
      <c r="J11" s="4" t="s">
        <v>92</v>
      </c>
      <c r="K11" s="57" t="s">
        <v>93</v>
      </c>
      <c r="L11" s="309"/>
      <c r="M11" s="306"/>
      <c r="N11" s="310"/>
      <c r="O11" s="309"/>
      <c r="P11" s="306"/>
      <c r="Q11" s="310"/>
      <c r="R11" s="309"/>
      <c r="S11" s="57"/>
      <c r="T11" s="71"/>
      <c r="U11" s="71">
        <v>246276</v>
      </c>
      <c r="V11" s="17"/>
      <c r="W11" s="71"/>
      <c r="X11" s="71">
        <v>246276</v>
      </c>
      <c r="Y11" s="17"/>
    </row>
    <row r="12" spans="1:26" x14ac:dyDescent="0.25">
      <c r="A12" s="3" t="s">
        <v>95</v>
      </c>
      <c r="B12" s="262">
        <v>897</v>
      </c>
      <c r="C12" s="264">
        <v>16137</v>
      </c>
      <c r="D12" s="17"/>
      <c r="E12" s="265">
        <v>0</v>
      </c>
      <c r="F12" s="70">
        <v>523</v>
      </c>
      <c r="G12" s="71">
        <v>9414</v>
      </c>
      <c r="H12" s="57"/>
      <c r="I12" s="73" t="s">
        <v>92</v>
      </c>
      <c r="J12" s="4" t="s">
        <v>92</v>
      </c>
      <c r="K12" s="57" t="s">
        <v>93</v>
      </c>
      <c r="L12" s="309"/>
      <c r="M12" s="306"/>
      <c r="N12" s="310"/>
      <c r="O12" s="309"/>
      <c r="P12" s="306"/>
      <c r="Q12" s="310"/>
      <c r="R12" s="309"/>
      <c r="S12" s="57"/>
      <c r="T12" s="71"/>
      <c r="U12" s="71">
        <v>27962</v>
      </c>
      <c r="V12" s="17"/>
      <c r="W12" s="71"/>
      <c r="X12" s="71">
        <v>27962</v>
      </c>
      <c r="Y12" s="17"/>
    </row>
    <row r="13" spans="1:26" x14ac:dyDescent="0.25">
      <c r="A13" s="3" t="s">
        <v>98</v>
      </c>
      <c r="B13" s="262">
        <v>0</v>
      </c>
      <c r="C13" s="264">
        <v>2523173</v>
      </c>
      <c r="D13" s="17"/>
      <c r="E13" s="265">
        <v>1539382</v>
      </c>
      <c r="F13" s="70">
        <v>1777</v>
      </c>
      <c r="G13" s="71">
        <v>545248</v>
      </c>
      <c r="H13" s="57"/>
      <c r="I13" s="73" t="s">
        <v>92</v>
      </c>
      <c r="J13" s="4" t="s">
        <v>92</v>
      </c>
      <c r="K13" s="57" t="s">
        <v>93</v>
      </c>
      <c r="L13" s="309"/>
      <c r="M13" s="306"/>
      <c r="N13" s="310"/>
      <c r="O13" s="309"/>
      <c r="P13" s="306"/>
      <c r="Q13" s="310"/>
      <c r="R13" s="309"/>
      <c r="S13" s="57"/>
      <c r="T13" s="71"/>
      <c r="U13" s="71">
        <v>4693393</v>
      </c>
      <c r="V13" s="17"/>
      <c r="W13" s="71"/>
      <c r="X13" s="71">
        <v>3154011</v>
      </c>
      <c r="Y13" s="17"/>
    </row>
    <row r="14" spans="1:26" x14ac:dyDescent="0.25">
      <c r="A14" s="15" t="s">
        <v>99</v>
      </c>
      <c r="B14" s="259">
        <v>2356</v>
      </c>
      <c r="C14" s="260">
        <v>818099</v>
      </c>
      <c r="D14" s="251">
        <v>0.03</v>
      </c>
      <c r="E14" s="261">
        <v>473250</v>
      </c>
      <c r="F14" s="64">
        <v>3664</v>
      </c>
      <c r="G14" s="65">
        <v>331772</v>
      </c>
      <c r="H14" s="66">
        <v>0.03</v>
      </c>
      <c r="I14" s="68" t="s">
        <v>92</v>
      </c>
      <c r="J14" s="69" t="s">
        <v>92</v>
      </c>
      <c r="K14" s="66" t="s">
        <v>93</v>
      </c>
      <c r="L14" s="305"/>
      <c r="M14" s="306"/>
      <c r="N14" s="307"/>
      <c r="O14" s="305"/>
      <c r="P14" s="308"/>
      <c r="Q14" s="307"/>
      <c r="R14" s="305"/>
      <c r="S14" s="66">
        <v>0.04</v>
      </c>
      <c r="T14" s="65">
        <v>0</v>
      </c>
      <c r="U14" s="65">
        <v>1651926</v>
      </c>
      <c r="V14" s="283">
        <v>0.04</v>
      </c>
      <c r="W14" s="65">
        <v>0</v>
      </c>
      <c r="X14" s="65">
        <v>1178676</v>
      </c>
      <c r="Y14" s="283">
        <v>0.04</v>
      </c>
      <c r="Z14" s="57"/>
    </row>
    <row r="15" spans="1:26" x14ac:dyDescent="0.25">
      <c r="A15" s="3" t="s">
        <v>94</v>
      </c>
      <c r="B15" s="263">
        <v>2171</v>
      </c>
      <c r="C15" s="264">
        <v>39078</v>
      </c>
      <c r="D15" s="17"/>
      <c r="E15" s="265">
        <v>0</v>
      </c>
      <c r="F15" s="70">
        <v>950</v>
      </c>
      <c r="G15" s="71">
        <v>17100</v>
      </c>
      <c r="H15" s="57"/>
      <c r="I15" s="73" t="s">
        <v>92</v>
      </c>
      <c r="J15" s="4" t="s">
        <v>92</v>
      </c>
      <c r="K15" s="57" t="s">
        <v>93</v>
      </c>
      <c r="L15" s="309"/>
      <c r="M15" s="306"/>
      <c r="N15" s="310"/>
      <c r="O15" s="309"/>
      <c r="P15" s="306"/>
      <c r="Q15" s="310"/>
      <c r="R15" s="309"/>
      <c r="S15" s="57"/>
      <c r="T15" s="71"/>
      <c r="U15" s="71">
        <v>58806</v>
      </c>
      <c r="V15" s="17"/>
      <c r="W15" s="71"/>
      <c r="X15" s="71">
        <v>58806</v>
      </c>
      <c r="Y15" s="17"/>
    </row>
    <row r="16" spans="1:26" x14ac:dyDescent="0.25">
      <c r="A16" s="3" t="s">
        <v>95</v>
      </c>
      <c r="B16" s="262">
        <v>185</v>
      </c>
      <c r="C16" s="264">
        <v>3324</v>
      </c>
      <c r="D16" s="17"/>
      <c r="E16" s="265">
        <v>0</v>
      </c>
      <c r="F16" s="70">
        <v>1793</v>
      </c>
      <c r="G16" s="71">
        <v>32274</v>
      </c>
      <c r="H16" s="57"/>
      <c r="I16" s="73" t="s">
        <v>92</v>
      </c>
      <c r="J16" s="4" t="s">
        <v>92</v>
      </c>
      <c r="K16" s="57" t="s">
        <v>93</v>
      </c>
      <c r="L16" s="309"/>
      <c r="M16" s="306"/>
      <c r="N16" s="310"/>
      <c r="O16" s="309"/>
      <c r="P16" s="306"/>
      <c r="Q16" s="310"/>
      <c r="R16" s="309"/>
      <c r="S16" s="57"/>
      <c r="T16" s="71"/>
      <c r="U16" s="71">
        <v>36709</v>
      </c>
      <c r="V16" s="17"/>
      <c r="W16" s="71"/>
      <c r="X16" s="71">
        <v>36709</v>
      </c>
      <c r="Y16" s="17"/>
    </row>
    <row r="17" spans="1:26" x14ac:dyDescent="0.25">
      <c r="A17" s="3" t="s">
        <v>100</v>
      </c>
      <c r="B17" s="262">
        <v>0</v>
      </c>
      <c r="C17" s="264">
        <v>775696</v>
      </c>
      <c r="D17" s="17"/>
      <c r="E17" s="265">
        <v>473250</v>
      </c>
      <c r="F17" s="70">
        <v>921</v>
      </c>
      <c r="G17" s="71">
        <v>282398</v>
      </c>
      <c r="H17" s="57"/>
      <c r="I17" s="73" t="s">
        <v>92</v>
      </c>
      <c r="J17" s="4" t="s">
        <v>92</v>
      </c>
      <c r="K17" s="57" t="s">
        <v>93</v>
      </c>
      <c r="L17" s="309"/>
      <c r="M17" s="306"/>
      <c r="N17" s="310"/>
      <c r="O17" s="309"/>
      <c r="P17" s="306"/>
      <c r="Q17" s="310"/>
      <c r="R17" s="309"/>
      <c r="S17" s="57"/>
      <c r="T17" s="71"/>
      <c r="U17" s="71">
        <v>1556411</v>
      </c>
      <c r="V17" s="17"/>
      <c r="W17" s="71"/>
      <c r="X17" s="71">
        <v>1083161</v>
      </c>
      <c r="Y17" s="17"/>
    </row>
    <row r="18" spans="1:26" x14ac:dyDescent="0.25">
      <c r="A18" s="15" t="s">
        <v>101</v>
      </c>
      <c r="B18" s="259">
        <v>15726</v>
      </c>
      <c r="C18" s="260">
        <v>5461351</v>
      </c>
      <c r="D18" s="251">
        <v>0.03</v>
      </c>
      <c r="E18" s="261">
        <v>3159261</v>
      </c>
      <c r="F18" s="64">
        <v>22340</v>
      </c>
      <c r="G18" s="65">
        <v>2022969</v>
      </c>
      <c r="H18" s="66">
        <v>0.03</v>
      </c>
      <c r="I18" s="68" t="s">
        <v>92</v>
      </c>
      <c r="J18" s="69" t="s">
        <v>92</v>
      </c>
      <c r="K18" s="66" t="s">
        <v>93</v>
      </c>
      <c r="L18" s="305"/>
      <c r="M18" s="308"/>
      <c r="N18" s="307"/>
      <c r="O18" s="305"/>
      <c r="P18" s="308"/>
      <c r="Q18" s="307"/>
      <c r="R18" s="305"/>
      <c r="S18" s="66">
        <v>0.32</v>
      </c>
      <c r="T18" s="65">
        <v>0</v>
      </c>
      <c r="U18" s="65">
        <v>11264879</v>
      </c>
      <c r="V18" s="283">
        <v>0.27</v>
      </c>
      <c r="W18" s="65">
        <v>0</v>
      </c>
      <c r="X18" s="65">
        <v>8105618</v>
      </c>
      <c r="Y18" s="283">
        <v>0.25</v>
      </c>
      <c r="Z18" s="57"/>
    </row>
    <row r="19" spans="1:26" x14ac:dyDescent="0.25">
      <c r="A19" s="3" t="s">
        <v>94</v>
      </c>
      <c r="B19" s="263">
        <v>8189</v>
      </c>
      <c r="C19" s="264">
        <v>147402</v>
      </c>
      <c r="D19" s="17"/>
      <c r="E19" s="265">
        <v>0</v>
      </c>
      <c r="F19" s="70">
        <v>5594</v>
      </c>
      <c r="G19" s="71">
        <v>100692</v>
      </c>
      <c r="H19" s="57"/>
      <c r="I19" s="73" t="s">
        <v>92</v>
      </c>
      <c r="J19" s="4" t="s">
        <v>92</v>
      </c>
      <c r="K19" s="57" t="s">
        <v>93</v>
      </c>
      <c r="L19" s="309"/>
      <c r="M19" s="306"/>
      <c r="N19" s="310"/>
      <c r="O19" s="309"/>
      <c r="P19" s="306"/>
      <c r="Q19" s="310"/>
      <c r="R19" s="309"/>
      <c r="S19" s="57"/>
      <c r="T19" s="71"/>
      <c r="U19" s="71">
        <v>343692</v>
      </c>
      <c r="V19" s="17"/>
      <c r="W19" s="71"/>
      <c r="X19" s="71">
        <v>343692</v>
      </c>
      <c r="Y19" s="17"/>
    </row>
    <row r="20" spans="1:26" x14ac:dyDescent="0.25">
      <c r="A20" s="3" t="s">
        <v>95</v>
      </c>
      <c r="B20" s="263">
        <v>7537</v>
      </c>
      <c r="C20" s="264">
        <v>135661</v>
      </c>
      <c r="D20" s="17"/>
      <c r="E20" s="265">
        <v>0</v>
      </c>
      <c r="F20" s="70">
        <v>13145</v>
      </c>
      <c r="G20" s="71">
        <v>236610</v>
      </c>
      <c r="H20" s="57"/>
      <c r="I20" s="73" t="s">
        <v>92</v>
      </c>
      <c r="J20" s="4" t="s">
        <v>92</v>
      </c>
      <c r="K20" s="57" t="s">
        <v>93</v>
      </c>
      <c r="L20" s="309"/>
      <c r="M20" s="306"/>
      <c r="N20" s="310"/>
      <c r="O20" s="309"/>
      <c r="P20" s="306"/>
      <c r="Q20" s="310"/>
      <c r="R20" s="309"/>
      <c r="S20" s="57"/>
      <c r="T20" s="71"/>
      <c r="U20" s="71">
        <v>473953</v>
      </c>
      <c r="V20" s="17"/>
      <c r="W20" s="71"/>
      <c r="X20" s="71">
        <v>473953</v>
      </c>
      <c r="Y20" s="17"/>
    </row>
    <row r="21" spans="1:26" x14ac:dyDescent="0.25">
      <c r="A21" s="3" t="s">
        <v>102</v>
      </c>
      <c r="B21" s="262">
        <v>0</v>
      </c>
      <c r="C21" s="264">
        <v>5178288</v>
      </c>
      <c r="D21" s="17"/>
      <c r="E21" s="265">
        <v>3159261</v>
      </c>
      <c r="F21" s="70">
        <v>3601</v>
      </c>
      <c r="G21" s="71">
        <v>1685667</v>
      </c>
      <c r="H21" s="57"/>
      <c r="I21" s="73" t="s">
        <v>92</v>
      </c>
      <c r="J21" s="4" t="s">
        <v>92</v>
      </c>
      <c r="K21" s="57" t="s">
        <v>93</v>
      </c>
      <c r="L21" s="309"/>
      <c r="M21" s="306"/>
      <c r="N21" s="310"/>
      <c r="O21" s="309"/>
      <c r="P21" s="306"/>
      <c r="Q21" s="310"/>
      <c r="R21" s="309"/>
      <c r="S21" s="57"/>
      <c r="T21" s="71"/>
      <c r="U21" s="71">
        <v>10447234</v>
      </c>
      <c r="V21" s="17"/>
      <c r="W21" s="71"/>
      <c r="X21" s="71">
        <v>7287973</v>
      </c>
      <c r="Y21" s="17"/>
    </row>
    <row r="22" spans="1:26" x14ac:dyDescent="0.25">
      <c r="A22" s="15" t="s">
        <v>103</v>
      </c>
      <c r="B22" s="258">
        <v>901</v>
      </c>
      <c r="C22" s="260">
        <v>313009</v>
      </c>
      <c r="D22" s="251">
        <v>0.03</v>
      </c>
      <c r="E22" s="261">
        <v>181068</v>
      </c>
      <c r="F22" s="64">
        <v>2945</v>
      </c>
      <c r="G22" s="65">
        <v>266667</v>
      </c>
      <c r="H22" s="66">
        <v>0.03</v>
      </c>
      <c r="I22" s="68" t="s">
        <v>92</v>
      </c>
      <c r="J22" s="69" t="s">
        <v>92</v>
      </c>
      <c r="K22" s="66" t="s">
        <v>93</v>
      </c>
      <c r="L22" s="305"/>
      <c r="M22" s="308"/>
      <c r="N22" s="307"/>
      <c r="O22" s="305"/>
      <c r="P22" s="308"/>
      <c r="Q22" s="307"/>
      <c r="R22" s="305"/>
      <c r="S22" s="66">
        <v>0.03</v>
      </c>
      <c r="T22" s="65">
        <v>0</v>
      </c>
      <c r="U22" s="65">
        <v>797466</v>
      </c>
      <c r="V22" s="283">
        <v>0.02</v>
      </c>
      <c r="W22" s="65">
        <v>0</v>
      </c>
      <c r="X22" s="65">
        <v>616398</v>
      </c>
      <c r="Y22" s="283">
        <v>0.02</v>
      </c>
      <c r="Z22" s="57"/>
    </row>
    <row r="23" spans="1:26" x14ac:dyDescent="0.25">
      <c r="A23" s="3" t="s">
        <v>94</v>
      </c>
      <c r="B23" s="262">
        <v>0</v>
      </c>
      <c r="C23" s="264">
        <v>0</v>
      </c>
      <c r="D23" s="17"/>
      <c r="E23" s="265">
        <v>0</v>
      </c>
      <c r="F23" s="70">
        <v>1387</v>
      </c>
      <c r="G23" s="71">
        <v>24966</v>
      </c>
      <c r="H23" s="57"/>
      <c r="I23" s="73" t="s">
        <v>92</v>
      </c>
      <c r="J23" s="4" t="s">
        <v>92</v>
      </c>
      <c r="K23" s="57" t="s">
        <v>93</v>
      </c>
      <c r="L23" s="309"/>
      <c r="M23" s="306"/>
      <c r="N23" s="310"/>
      <c r="O23" s="309"/>
      <c r="P23" s="306"/>
      <c r="Q23" s="310"/>
      <c r="R23" s="309"/>
      <c r="S23" s="57"/>
      <c r="T23" s="71"/>
      <c r="U23" s="71">
        <v>28350</v>
      </c>
      <c r="V23" s="17"/>
      <c r="W23" s="71"/>
      <c r="X23" s="71">
        <v>28350</v>
      </c>
      <c r="Y23" s="17"/>
    </row>
    <row r="24" spans="1:26" x14ac:dyDescent="0.25">
      <c r="A24" s="3" t="s">
        <v>95</v>
      </c>
      <c r="B24" s="262">
        <v>901</v>
      </c>
      <c r="C24" s="264">
        <v>16223</v>
      </c>
      <c r="D24" s="17"/>
      <c r="E24" s="265">
        <v>0</v>
      </c>
      <c r="F24" s="70">
        <v>874</v>
      </c>
      <c r="G24" s="71">
        <v>15732</v>
      </c>
      <c r="H24" s="57"/>
      <c r="I24" s="73" t="s">
        <v>92</v>
      </c>
      <c r="J24" s="4" t="s">
        <v>92</v>
      </c>
      <c r="K24" s="57" t="s">
        <v>93</v>
      </c>
      <c r="L24" s="309"/>
      <c r="M24" s="306"/>
      <c r="N24" s="310"/>
      <c r="O24" s="309"/>
      <c r="P24" s="306"/>
      <c r="Q24" s="310"/>
      <c r="R24" s="309"/>
      <c r="S24" s="57"/>
      <c r="T24" s="71"/>
      <c r="U24" s="71">
        <v>33628</v>
      </c>
      <c r="V24" s="17"/>
      <c r="W24" s="71"/>
      <c r="X24" s="71">
        <v>33628</v>
      </c>
      <c r="Y24" s="17"/>
    </row>
    <row r="25" spans="1:26" x14ac:dyDescent="0.25">
      <c r="A25" s="3" t="s">
        <v>104</v>
      </c>
      <c r="B25" s="262">
        <v>0</v>
      </c>
      <c r="C25" s="264">
        <v>296785</v>
      </c>
      <c r="D25" s="17"/>
      <c r="E25" s="265">
        <v>181068</v>
      </c>
      <c r="F25" s="70">
        <v>684</v>
      </c>
      <c r="G25" s="71">
        <v>225969</v>
      </c>
      <c r="H25" s="57"/>
      <c r="I25" s="73" t="s">
        <v>92</v>
      </c>
      <c r="J25" s="4" t="s">
        <v>92</v>
      </c>
      <c r="K25" s="57" t="s">
        <v>93</v>
      </c>
      <c r="L25" s="309"/>
      <c r="M25" s="306"/>
      <c r="N25" s="310"/>
      <c r="O25" s="309"/>
      <c r="P25" s="306"/>
      <c r="Q25" s="310"/>
      <c r="R25" s="309"/>
      <c r="S25" s="57"/>
      <c r="T25" s="71"/>
      <c r="U25" s="71">
        <v>735487</v>
      </c>
      <c r="V25" s="17"/>
      <c r="W25" s="71"/>
      <c r="X25" s="71">
        <v>554419</v>
      </c>
      <c r="Y25" s="17"/>
    </row>
    <row r="26" spans="1:26" x14ac:dyDescent="0.25">
      <c r="A26" s="15" t="s">
        <v>105</v>
      </c>
      <c r="B26" s="259">
        <v>2752</v>
      </c>
      <c r="C26" s="260">
        <v>955850</v>
      </c>
      <c r="D26" s="251">
        <v>0.03</v>
      </c>
      <c r="E26" s="261">
        <v>552937</v>
      </c>
      <c r="F26" s="64">
        <v>4106</v>
      </c>
      <c r="G26" s="65">
        <v>371825</v>
      </c>
      <c r="H26" s="66">
        <v>0.03</v>
      </c>
      <c r="I26" s="68" t="s">
        <v>92</v>
      </c>
      <c r="J26" s="69" t="s">
        <v>92</v>
      </c>
      <c r="K26" s="66" t="s">
        <v>93</v>
      </c>
      <c r="L26" s="305"/>
      <c r="M26" s="308"/>
      <c r="N26" s="307"/>
      <c r="O26" s="305"/>
      <c r="P26" s="308"/>
      <c r="Q26" s="307"/>
      <c r="R26" s="305"/>
      <c r="S26" s="66">
        <v>0.05</v>
      </c>
      <c r="T26" s="65">
        <v>0</v>
      </c>
      <c r="U26" s="65">
        <v>1961098</v>
      </c>
      <c r="V26" s="283">
        <v>0.05</v>
      </c>
      <c r="W26" s="65">
        <v>0</v>
      </c>
      <c r="X26" s="65">
        <v>1408161</v>
      </c>
      <c r="Y26" s="283">
        <v>0.04</v>
      </c>
      <c r="Z26" s="57"/>
    </row>
    <row r="27" spans="1:26" x14ac:dyDescent="0.25">
      <c r="A27" s="3" t="s">
        <v>94</v>
      </c>
      <c r="B27" s="263">
        <v>1645</v>
      </c>
      <c r="C27" s="264">
        <v>29610</v>
      </c>
      <c r="D27" s="17"/>
      <c r="E27" s="265">
        <v>0</v>
      </c>
      <c r="F27" s="70">
        <v>2108</v>
      </c>
      <c r="G27" s="71">
        <v>37944</v>
      </c>
      <c r="H27" s="57"/>
      <c r="I27" s="73" t="s">
        <v>92</v>
      </c>
      <c r="J27" s="4" t="s">
        <v>92</v>
      </c>
      <c r="K27" s="57" t="s">
        <v>93</v>
      </c>
      <c r="L27" s="309"/>
      <c r="M27" s="306"/>
      <c r="N27" s="310"/>
      <c r="O27" s="309"/>
      <c r="P27" s="306"/>
      <c r="Q27" s="310"/>
      <c r="R27" s="309"/>
      <c r="S27" s="57"/>
      <c r="T27" s="71"/>
      <c r="U27" s="71">
        <v>76500</v>
      </c>
      <c r="V27" s="17"/>
      <c r="W27" s="71"/>
      <c r="X27" s="71">
        <v>76500</v>
      </c>
      <c r="Y27" s="17"/>
    </row>
    <row r="28" spans="1:26" x14ac:dyDescent="0.25">
      <c r="A28" s="3" t="s">
        <v>95</v>
      </c>
      <c r="B28" s="263">
        <v>1107</v>
      </c>
      <c r="C28" s="264">
        <v>19932</v>
      </c>
      <c r="D28" s="17"/>
      <c r="E28" s="265">
        <v>0</v>
      </c>
      <c r="F28" s="70">
        <v>1412</v>
      </c>
      <c r="G28" s="71">
        <v>25416</v>
      </c>
      <c r="H28" s="57"/>
      <c r="I28" s="73" t="s">
        <v>92</v>
      </c>
      <c r="J28" s="4" t="s">
        <v>92</v>
      </c>
      <c r="K28" s="57" t="s">
        <v>93</v>
      </c>
      <c r="L28" s="309"/>
      <c r="M28" s="306"/>
      <c r="N28" s="310"/>
      <c r="O28" s="309"/>
      <c r="P28" s="306"/>
      <c r="Q28" s="310"/>
      <c r="R28" s="309"/>
      <c r="S28" s="57"/>
      <c r="T28" s="71"/>
      <c r="U28" s="71">
        <v>50554</v>
      </c>
      <c r="V28" s="17"/>
      <c r="W28" s="71"/>
      <c r="X28" s="71">
        <v>50554</v>
      </c>
      <c r="Y28" s="17"/>
    </row>
    <row r="29" spans="1:26" x14ac:dyDescent="0.25">
      <c r="A29" s="3" t="s">
        <v>106</v>
      </c>
      <c r="B29" s="262">
        <v>0</v>
      </c>
      <c r="C29" s="264">
        <v>906308</v>
      </c>
      <c r="D29" s="17"/>
      <c r="E29" s="265">
        <v>552937</v>
      </c>
      <c r="F29" s="70">
        <v>586</v>
      </c>
      <c r="G29" s="71">
        <v>308465</v>
      </c>
      <c r="H29" s="57"/>
      <c r="I29" s="73" t="s">
        <v>92</v>
      </c>
      <c r="J29" s="4" t="s">
        <v>92</v>
      </c>
      <c r="K29" s="57" t="s">
        <v>93</v>
      </c>
      <c r="L29" s="309"/>
      <c r="M29" s="306"/>
      <c r="N29" s="310"/>
      <c r="O29" s="309"/>
      <c r="P29" s="306"/>
      <c r="Q29" s="310"/>
      <c r="R29" s="309"/>
      <c r="S29" s="57"/>
      <c r="T29" s="71"/>
      <c r="U29" s="71">
        <v>1834043</v>
      </c>
      <c r="V29" s="17"/>
      <c r="W29" s="71"/>
      <c r="X29" s="71">
        <v>1281106</v>
      </c>
      <c r="Y29" s="17"/>
    </row>
    <row r="30" spans="1:26" x14ac:dyDescent="0.25">
      <c r="A30" s="15" t="s">
        <v>107</v>
      </c>
      <c r="B30" s="258">
        <v>0</v>
      </c>
      <c r="C30" s="260">
        <v>0</v>
      </c>
      <c r="D30" s="251">
        <v>0</v>
      </c>
      <c r="E30" s="261">
        <v>0</v>
      </c>
      <c r="F30" s="64">
        <v>3871</v>
      </c>
      <c r="G30" s="65">
        <v>350567</v>
      </c>
      <c r="H30" s="66">
        <v>0.03</v>
      </c>
      <c r="I30" s="68" t="s">
        <v>92</v>
      </c>
      <c r="J30" s="69" t="s">
        <v>92</v>
      </c>
      <c r="K30" s="66" t="s">
        <v>93</v>
      </c>
      <c r="L30" s="305"/>
      <c r="M30" s="308"/>
      <c r="N30" s="307"/>
      <c r="O30" s="305"/>
      <c r="P30" s="308"/>
      <c r="Q30" s="307"/>
      <c r="R30" s="305"/>
      <c r="S30" s="66">
        <v>0.03</v>
      </c>
      <c r="T30" s="65">
        <v>0</v>
      </c>
      <c r="U30" s="65">
        <v>406299</v>
      </c>
      <c r="V30" s="283">
        <v>0.01</v>
      </c>
      <c r="W30" s="65">
        <v>0</v>
      </c>
      <c r="X30" s="65">
        <v>406299</v>
      </c>
      <c r="Y30" s="283">
        <v>0.01</v>
      </c>
      <c r="Z30" s="57"/>
    </row>
    <row r="31" spans="1:26" x14ac:dyDescent="0.25">
      <c r="A31" s="3" t="s">
        <v>94</v>
      </c>
      <c r="B31" s="262">
        <v>0</v>
      </c>
      <c r="C31" s="264">
        <v>0</v>
      </c>
      <c r="D31" s="17"/>
      <c r="E31" s="265">
        <v>0</v>
      </c>
      <c r="F31" s="70">
        <v>3</v>
      </c>
      <c r="G31" s="71">
        <v>54</v>
      </c>
      <c r="H31" s="57"/>
      <c r="I31" s="73" t="s">
        <v>92</v>
      </c>
      <c r="J31" s="4" t="s">
        <v>92</v>
      </c>
      <c r="K31" s="57" t="s">
        <v>93</v>
      </c>
      <c r="L31" s="309"/>
      <c r="M31" s="306"/>
      <c r="N31" s="310"/>
      <c r="O31" s="309"/>
      <c r="P31" s="306"/>
      <c r="Q31" s="310"/>
      <c r="R31" s="309"/>
      <c r="S31" s="57"/>
      <c r="T31" s="71"/>
      <c r="U31" s="71">
        <v>126</v>
      </c>
      <c r="V31" s="17"/>
      <c r="W31" s="71"/>
      <c r="X31" s="71">
        <v>126</v>
      </c>
      <c r="Y31" s="17"/>
    </row>
    <row r="32" spans="1:26" x14ac:dyDescent="0.25">
      <c r="A32" s="3" t="s">
        <v>95</v>
      </c>
      <c r="B32" s="262">
        <v>0</v>
      </c>
      <c r="C32" s="264">
        <v>0</v>
      </c>
      <c r="D32" s="17"/>
      <c r="E32" s="265">
        <v>0</v>
      </c>
      <c r="F32" s="70">
        <v>2959</v>
      </c>
      <c r="G32" s="71">
        <v>53262</v>
      </c>
      <c r="H32" s="57"/>
      <c r="I32" s="73" t="s">
        <v>92</v>
      </c>
      <c r="J32" s="4" t="s">
        <v>92</v>
      </c>
      <c r="K32" s="57" t="s">
        <v>93</v>
      </c>
      <c r="L32" s="309"/>
      <c r="M32" s="306"/>
      <c r="N32" s="310"/>
      <c r="O32" s="309"/>
      <c r="P32" s="306"/>
      <c r="Q32" s="310"/>
      <c r="R32" s="309"/>
      <c r="S32" s="57"/>
      <c r="T32" s="71"/>
      <c r="U32" s="71">
        <v>62523</v>
      </c>
      <c r="V32" s="17"/>
      <c r="W32" s="71"/>
      <c r="X32" s="71">
        <v>62523</v>
      </c>
      <c r="Y32" s="17"/>
    </row>
    <row r="33" spans="1:26" x14ac:dyDescent="0.25">
      <c r="A33" s="3" t="s">
        <v>108</v>
      </c>
      <c r="B33" s="262">
        <v>0</v>
      </c>
      <c r="C33" s="264">
        <v>0</v>
      </c>
      <c r="D33" s="17"/>
      <c r="E33" s="265">
        <v>0</v>
      </c>
      <c r="F33" s="70">
        <v>909</v>
      </c>
      <c r="G33" s="71">
        <v>297251</v>
      </c>
      <c r="H33" s="57"/>
      <c r="I33" s="73" t="s">
        <v>92</v>
      </c>
      <c r="J33" s="4" t="s">
        <v>92</v>
      </c>
      <c r="K33" s="57" t="s">
        <v>93</v>
      </c>
      <c r="L33" s="309"/>
      <c r="M33" s="306"/>
      <c r="N33" s="310"/>
      <c r="O33" s="309"/>
      <c r="P33" s="306"/>
      <c r="Q33" s="310"/>
      <c r="R33" s="309"/>
      <c r="S33" s="57"/>
      <c r="T33" s="71"/>
      <c r="U33" s="71">
        <v>343649</v>
      </c>
      <c r="V33" s="17"/>
      <c r="W33" s="71"/>
      <c r="X33" s="71">
        <v>343649</v>
      </c>
      <c r="Y33" s="17"/>
    </row>
    <row r="34" spans="1:26" x14ac:dyDescent="0.25">
      <c r="A34" s="15" t="s">
        <v>109</v>
      </c>
      <c r="B34" s="258">
        <v>0</v>
      </c>
      <c r="C34" s="260">
        <v>0</v>
      </c>
      <c r="D34" s="251">
        <v>0</v>
      </c>
      <c r="E34" s="261">
        <v>0</v>
      </c>
      <c r="F34" s="64">
        <v>4795</v>
      </c>
      <c r="G34" s="65">
        <v>434198</v>
      </c>
      <c r="H34" s="66">
        <v>0.03</v>
      </c>
      <c r="I34" s="68" t="s">
        <v>92</v>
      </c>
      <c r="J34" s="69" t="s">
        <v>92</v>
      </c>
      <c r="K34" s="66" t="s">
        <v>93</v>
      </c>
      <c r="L34" s="305"/>
      <c r="M34" s="308"/>
      <c r="N34" s="307"/>
      <c r="O34" s="305"/>
      <c r="P34" s="308"/>
      <c r="Q34" s="307"/>
      <c r="R34" s="305"/>
      <c r="S34" s="66">
        <v>0.03</v>
      </c>
      <c r="T34" s="65">
        <v>0</v>
      </c>
      <c r="U34" s="65">
        <v>462846</v>
      </c>
      <c r="V34" s="283">
        <v>0.01</v>
      </c>
      <c r="W34" s="65">
        <v>0</v>
      </c>
      <c r="X34" s="65">
        <v>462846</v>
      </c>
      <c r="Y34" s="283">
        <v>0.01</v>
      </c>
      <c r="Z34" s="57"/>
    </row>
    <row r="35" spans="1:26" x14ac:dyDescent="0.25">
      <c r="A35" s="3" t="s">
        <v>94</v>
      </c>
      <c r="B35" s="262">
        <v>0</v>
      </c>
      <c r="C35" s="264">
        <v>0</v>
      </c>
      <c r="D35" s="17"/>
      <c r="E35" s="265">
        <v>0</v>
      </c>
      <c r="F35" s="70">
        <v>3686</v>
      </c>
      <c r="G35" s="71">
        <v>66348</v>
      </c>
      <c r="H35" s="57"/>
      <c r="I35" s="73" t="s">
        <v>92</v>
      </c>
      <c r="J35" s="4" t="s">
        <v>92</v>
      </c>
      <c r="K35" s="57" t="s">
        <v>93</v>
      </c>
      <c r="L35" s="309"/>
      <c r="M35" s="306"/>
      <c r="N35" s="310"/>
      <c r="O35" s="309"/>
      <c r="P35" s="306"/>
      <c r="Q35" s="310"/>
      <c r="R35" s="309"/>
      <c r="S35" s="57"/>
      <c r="T35" s="71"/>
      <c r="U35" s="71">
        <v>70254</v>
      </c>
      <c r="V35" s="17"/>
      <c r="W35" s="71"/>
      <c r="X35" s="71">
        <v>70254</v>
      </c>
      <c r="Y35" s="17"/>
    </row>
    <row r="36" spans="1:26" x14ac:dyDescent="0.25">
      <c r="A36" s="3" t="s">
        <v>95</v>
      </c>
      <c r="B36" s="262">
        <v>0</v>
      </c>
      <c r="C36" s="264">
        <v>0</v>
      </c>
      <c r="D36" s="17"/>
      <c r="E36" s="265">
        <v>0</v>
      </c>
      <c r="F36" s="70">
        <v>0</v>
      </c>
      <c r="G36" s="71">
        <v>0</v>
      </c>
      <c r="H36" s="57"/>
      <c r="I36" s="73" t="s">
        <v>92</v>
      </c>
      <c r="J36" s="4" t="s">
        <v>92</v>
      </c>
      <c r="K36" s="57" t="s">
        <v>93</v>
      </c>
      <c r="L36" s="309"/>
      <c r="M36" s="306"/>
      <c r="N36" s="310"/>
      <c r="O36" s="309"/>
      <c r="P36" s="306"/>
      <c r="Q36" s="310"/>
      <c r="R36" s="309"/>
      <c r="S36" s="57"/>
      <c r="T36" s="71"/>
      <c r="U36" s="71">
        <v>13</v>
      </c>
      <c r="V36" s="17"/>
      <c r="W36" s="71"/>
      <c r="X36" s="71">
        <v>13</v>
      </c>
      <c r="Y36" s="17"/>
    </row>
    <row r="37" spans="1:26" x14ac:dyDescent="0.25">
      <c r="A37" s="3" t="s">
        <v>110</v>
      </c>
      <c r="B37" s="262">
        <v>0</v>
      </c>
      <c r="C37" s="264">
        <v>0</v>
      </c>
      <c r="D37" s="17"/>
      <c r="E37" s="265">
        <v>0</v>
      </c>
      <c r="F37" s="70">
        <v>1109</v>
      </c>
      <c r="G37" s="71">
        <v>367850</v>
      </c>
      <c r="H37" s="57"/>
      <c r="I37" s="73" t="s">
        <v>92</v>
      </c>
      <c r="J37" s="4" t="s">
        <v>92</v>
      </c>
      <c r="K37" s="57" t="s">
        <v>93</v>
      </c>
      <c r="L37" s="309"/>
      <c r="M37" s="306"/>
      <c r="N37" s="310"/>
      <c r="O37" s="309"/>
      <c r="P37" s="306"/>
      <c r="Q37" s="310"/>
      <c r="R37" s="309"/>
      <c r="S37" s="57"/>
      <c r="T37" s="71"/>
      <c r="U37" s="71">
        <v>392580</v>
      </c>
      <c r="V37" s="17"/>
      <c r="W37" s="71"/>
      <c r="X37" s="71">
        <v>392580</v>
      </c>
      <c r="Y37" s="17"/>
    </row>
    <row r="38" spans="1:26" x14ac:dyDescent="0.25">
      <c r="A38" s="15" t="s">
        <v>111</v>
      </c>
      <c r="B38" s="258">
        <v>0</v>
      </c>
      <c r="C38" s="260">
        <v>0</v>
      </c>
      <c r="D38" s="251">
        <v>0</v>
      </c>
      <c r="E38" s="261">
        <v>0</v>
      </c>
      <c r="F38" s="64">
        <v>3326</v>
      </c>
      <c r="G38" s="65">
        <v>301204</v>
      </c>
      <c r="H38" s="66">
        <v>0.03</v>
      </c>
      <c r="I38" s="68" t="s">
        <v>92</v>
      </c>
      <c r="J38" s="69" t="s">
        <v>92</v>
      </c>
      <c r="K38" s="66" t="s">
        <v>93</v>
      </c>
      <c r="L38" s="305"/>
      <c r="M38" s="308"/>
      <c r="N38" s="307"/>
      <c r="O38" s="305"/>
      <c r="P38" s="308"/>
      <c r="Q38" s="307"/>
      <c r="R38" s="305"/>
      <c r="S38" s="66">
        <v>0.02</v>
      </c>
      <c r="T38" s="65">
        <v>0</v>
      </c>
      <c r="U38" s="65">
        <v>327578</v>
      </c>
      <c r="V38" s="283">
        <v>0.01</v>
      </c>
      <c r="W38" s="65">
        <v>0</v>
      </c>
      <c r="X38" s="65">
        <v>327578</v>
      </c>
      <c r="Y38" s="283">
        <v>0.01</v>
      </c>
      <c r="Z38" s="57"/>
    </row>
    <row r="39" spans="1:26" x14ac:dyDescent="0.25">
      <c r="A39" s="3" t="s">
        <v>94</v>
      </c>
      <c r="B39" s="262">
        <v>0</v>
      </c>
      <c r="C39" s="264">
        <v>0</v>
      </c>
      <c r="D39" s="17"/>
      <c r="E39" s="265">
        <v>0</v>
      </c>
      <c r="F39" s="70">
        <v>0</v>
      </c>
      <c r="G39" s="71">
        <v>0</v>
      </c>
      <c r="H39" s="57"/>
      <c r="I39" s="73" t="s">
        <v>92</v>
      </c>
      <c r="J39" s="4" t="s">
        <v>92</v>
      </c>
      <c r="K39" s="57" t="s">
        <v>93</v>
      </c>
      <c r="L39" s="309"/>
      <c r="M39" s="306"/>
      <c r="N39" s="310"/>
      <c r="O39" s="309"/>
      <c r="P39" s="306"/>
      <c r="Q39" s="310"/>
      <c r="R39" s="309"/>
      <c r="S39" s="57"/>
      <c r="T39" s="71"/>
      <c r="U39" s="71">
        <v>162</v>
      </c>
      <c r="V39" s="17"/>
      <c r="W39" s="71"/>
      <c r="X39" s="71">
        <v>162</v>
      </c>
      <c r="Y39" s="17"/>
    </row>
    <row r="40" spans="1:26" x14ac:dyDescent="0.25">
      <c r="A40" s="3" t="s">
        <v>95</v>
      </c>
      <c r="B40" s="262">
        <v>0</v>
      </c>
      <c r="C40" s="264">
        <v>0</v>
      </c>
      <c r="D40" s="17"/>
      <c r="E40" s="265">
        <v>0</v>
      </c>
      <c r="F40" s="70">
        <v>2790</v>
      </c>
      <c r="G40" s="71">
        <v>50220</v>
      </c>
      <c r="H40" s="57"/>
      <c r="I40" s="73" t="s">
        <v>92</v>
      </c>
      <c r="J40" s="4" t="s">
        <v>92</v>
      </c>
      <c r="K40" s="57" t="s">
        <v>93</v>
      </c>
      <c r="L40" s="309"/>
      <c r="M40" s="306"/>
      <c r="N40" s="310"/>
      <c r="O40" s="309"/>
      <c r="P40" s="306"/>
      <c r="Q40" s="310"/>
      <c r="R40" s="309"/>
      <c r="S40" s="57"/>
      <c r="T40" s="71"/>
      <c r="U40" s="71">
        <v>54030</v>
      </c>
      <c r="V40" s="17"/>
      <c r="W40" s="71"/>
      <c r="X40" s="71">
        <v>54030</v>
      </c>
      <c r="Y40" s="17"/>
    </row>
    <row r="41" spans="1:26" x14ac:dyDescent="0.25">
      <c r="A41" s="3" t="s">
        <v>112</v>
      </c>
      <c r="B41" s="262">
        <v>0</v>
      </c>
      <c r="C41" s="264">
        <v>0</v>
      </c>
      <c r="D41" s="17"/>
      <c r="E41" s="265">
        <v>0</v>
      </c>
      <c r="F41" s="70">
        <v>536</v>
      </c>
      <c r="G41" s="71">
        <v>250984</v>
      </c>
      <c r="H41" s="57"/>
      <c r="I41" s="73" t="s">
        <v>92</v>
      </c>
      <c r="J41" s="4" t="s">
        <v>92</v>
      </c>
      <c r="K41" s="57" t="s">
        <v>93</v>
      </c>
      <c r="L41" s="309"/>
      <c r="M41" s="306"/>
      <c r="N41" s="310"/>
      <c r="O41" s="309"/>
      <c r="P41" s="306"/>
      <c r="Q41" s="310"/>
      <c r="R41" s="309"/>
      <c r="S41" s="57"/>
      <c r="T41" s="71"/>
      <c r="U41" s="71">
        <v>273385</v>
      </c>
      <c r="V41" s="17"/>
      <c r="W41" s="71"/>
      <c r="X41" s="71">
        <v>273385</v>
      </c>
      <c r="Y41" s="17"/>
    </row>
    <row r="42" spans="1:26" x14ac:dyDescent="0.25">
      <c r="A42" s="15" t="s">
        <v>113</v>
      </c>
      <c r="B42" s="259">
        <v>5973</v>
      </c>
      <c r="C42" s="260">
        <v>2074339</v>
      </c>
      <c r="D42" s="251">
        <v>0.03</v>
      </c>
      <c r="E42" s="261">
        <v>1199956</v>
      </c>
      <c r="F42" s="64">
        <v>8891</v>
      </c>
      <c r="G42" s="65">
        <v>805079</v>
      </c>
      <c r="H42" s="66">
        <v>0.03</v>
      </c>
      <c r="I42" s="68" t="s">
        <v>92</v>
      </c>
      <c r="J42" s="69" t="s">
        <v>92</v>
      </c>
      <c r="K42" s="66" t="s">
        <v>93</v>
      </c>
      <c r="L42" s="305"/>
      <c r="M42" s="308"/>
      <c r="N42" s="307"/>
      <c r="O42" s="305"/>
      <c r="P42" s="308"/>
      <c r="Q42" s="307"/>
      <c r="R42" s="305"/>
      <c r="S42" s="66">
        <v>0.1</v>
      </c>
      <c r="T42" s="65">
        <v>0</v>
      </c>
      <c r="U42" s="65">
        <v>4194962</v>
      </c>
      <c r="V42" s="283">
        <v>0.1</v>
      </c>
      <c r="W42" s="65">
        <v>0</v>
      </c>
      <c r="X42" s="65">
        <v>2995006</v>
      </c>
      <c r="Y42" s="283">
        <v>0.09</v>
      </c>
      <c r="Z42" s="57"/>
    </row>
    <row r="43" spans="1:26" x14ac:dyDescent="0.25">
      <c r="A43" s="3" t="s">
        <v>94</v>
      </c>
      <c r="B43" s="262">
        <v>157</v>
      </c>
      <c r="C43" s="264">
        <v>2826</v>
      </c>
      <c r="D43" s="17"/>
      <c r="E43" s="265">
        <v>0</v>
      </c>
      <c r="F43" s="70">
        <v>14</v>
      </c>
      <c r="G43" s="71">
        <v>252</v>
      </c>
      <c r="H43" s="57"/>
      <c r="I43" s="73" t="s">
        <v>92</v>
      </c>
      <c r="J43" s="4" t="s">
        <v>92</v>
      </c>
      <c r="K43" s="57" t="s">
        <v>93</v>
      </c>
      <c r="L43" s="309"/>
      <c r="M43" s="306"/>
      <c r="N43" s="310"/>
      <c r="O43" s="309"/>
      <c r="P43" s="306"/>
      <c r="Q43" s="310"/>
      <c r="R43" s="309"/>
      <c r="S43" s="57"/>
      <c r="T43" s="71"/>
      <c r="U43" s="71">
        <v>3402</v>
      </c>
      <c r="V43" s="17"/>
      <c r="W43" s="71"/>
      <c r="X43" s="71">
        <v>3402</v>
      </c>
      <c r="Y43" s="17"/>
    </row>
    <row r="44" spans="1:26" x14ac:dyDescent="0.25">
      <c r="A44" s="3" t="s">
        <v>95</v>
      </c>
      <c r="B44" s="263">
        <v>5816</v>
      </c>
      <c r="C44" s="264">
        <v>104687</v>
      </c>
      <c r="D44" s="17"/>
      <c r="E44" s="265">
        <v>0</v>
      </c>
      <c r="F44" s="70">
        <v>7351</v>
      </c>
      <c r="G44" s="71">
        <v>132318</v>
      </c>
      <c r="H44" s="57"/>
      <c r="I44" s="73" t="s">
        <v>92</v>
      </c>
      <c r="J44" s="4" t="s">
        <v>92</v>
      </c>
      <c r="K44" s="57" t="s">
        <v>93</v>
      </c>
      <c r="L44" s="309"/>
      <c r="M44" s="306"/>
      <c r="N44" s="310"/>
      <c r="O44" s="309"/>
      <c r="P44" s="306"/>
      <c r="Q44" s="310"/>
      <c r="R44" s="309"/>
      <c r="S44" s="57"/>
      <c r="T44" s="71"/>
      <c r="U44" s="71">
        <v>252285</v>
      </c>
      <c r="V44" s="17"/>
      <c r="W44" s="71"/>
      <c r="X44" s="71">
        <v>252285</v>
      </c>
      <c r="Y44" s="17"/>
    </row>
    <row r="45" spans="1:26" x14ac:dyDescent="0.25">
      <c r="A45" s="3" t="s">
        <v>114</v>
      </c>
      <c r="B45" s="262">
        <v>0</v>
      </c>
      <c r="C45" s="264">
        <v>1966826</v>
      </c>
      <c r="D45" s="17"/>
      <c r="E45" s="265">
        <v>1199956</v>
      </c>
      <c r="F45" s="70">
        <v>1526</v>
      </c>
      <c r="G45" s="71">
        <v>672509</v>
      </c>
      <c r="H45" s="57"/>
      <c r="I45" s="73" t="s">
        <v>92</v>
      </c>
      <c r="J45" s="4" t="s">
        <v>92</v>
      </c>
      <c r="K45" s="57" t="s">
        <v>93</v>
      </c>
      <c r="L45" s="309"/>
      <c r="M45" s="306"/>
      <c r="N45" s="310"/>
      <c r="O45" s="309"/>
      <c r="P45" s="306"/>
      <c r="Q45" s="310"/>
      <c r="R45" s="309"/>
      <c r="S45" s="57"/>
      <c r="T45" s="71"/>
      <c r="U45" s="71">
        <v>3939275</v>
      </c>
      <c r="V45" s="17"/>
      <c r="W45" s="71"/>
      <c r="X45" s="71">
        <v>2739319</v>
      </c>
      <c r="Y45" s="17"/>
    </row>
    <row r="46" spans="1:26" x14ac:dyDescent="0.25">
      <c r="A46" s="15" t="s">
        <v>115</v>
      </c>
      <c r="B46" s="258">
        <v>0</v>
      </c>
      <c r="C46" s="260">
        <v>0</v>
      </c>
      <c r="D46" s="251">
        <v>0</v>
      </c>
      <c r="E46" s="261">
        <v>0</v>
      </c>
      <c r="F46" s="64">
        <v>4416</v>
      </c>
      <c r="G46" s="65">
        <v>399905</v>
      </c>
      <c r="H46" s="66">
        <v>0.03</v>
      </c>
      <c r="I46" s="68" t="s">
        <v>92</v>
      </c>
      <c r="J46" s="69" t="s">
        <v>92</v>
      </c>
      <c r="K46" s="66" t="s">
        <v>93</v>
      </c>
      <c r="L46" s="305"/>
      <c r="M46" s="308"/>
      <c r="N46" s="307"/>
      <c r="O46" s="305"/>
      <c r="P46" s="308"/>
      <c r="Q46" s="307"/>
      <c r="R46" s="305"/>
      <c r="S46" s="66">
        <v>0.03</v>
      </c>
      <c r="T46" s="65">
        <v>0</v>
      </c>
      <c r="U46" s="65">
        <v>443514</v>
      </c>
      <c r="V46" s="283">
        <v>0.01</v>
      </c>
      <c r="W46" s="65">
        <v>0</v>
      </c>
      <c r="X46" s="65">
        <v>443514</v>
      </c>
      <c r="Y46" s="283">
        <v>0.01</v>
      </c>
      <c r="Z46" s="57"/>
    </row>
    <row r="47" spans="1:26" x14ac:dyDescent="0.25">
      <c r="A47" s="3" t="s">
        <v>94</v>
      </c>
      <c r="B47" s="262">
        <v>0</v>
      </c>
      <c r="C47" s="264">
        <v>0</v>
      </c>
      <c r="D47" s="17"/>
      <c r="E47" s="265">
        <v>0</v>
      </c>
      <c r="F47" s="70">
        <v>7</v>
      </c>
      <c r="G47" s="71">
        <v>126</v>
      </c>
      <c r="H47" s="57"/>
      <c r="I47" s="73" t="s">
        <v>92</v>
      </c>
      <c r="J47" s="4" t="s">
        <v>92</v>
      </c>
      <c r="K47" s="57" t="s">
        <v>93</v>
      </c>
      <c r="L47" s="309"/>
      <c r="M47" s="306"/>
      <c r="N47" s="310"/>
      <c r="O47" s="309"/>
      <c r="P47" s="306"/>
      <c r="Q47" s="310"/>
      <c r="R47" s="309"/>
      <c r="S47" s="57"/>
      <c r="T47" s="71"/>
      <c r="U47" s="71">
        <v>216</v>
      </c>
      <c r="V47" s="17"/>
      <c r="W47" s="71"/>
      <c r="X47" s="71">
        <v>216</v>
      </c>
      <c r="Y47" s="17"/>
    </row>
    <row r="48" spans="1:26" x14ac:dyDescent="0.25">
      <c r="A48" s="3" t="s">
        <v>95</v>
      </c>
      <c r="B48" s="262">
        <v>0</v>
      </c>
      <c r="C48" s="264">
        <v>0</v>
      </c>
      <c r="D48" s="17"/>
      <c r="E48" s="265">
        <v>0</v>
      </c>
      <c r="F48" s="70">
        <v>3530</v>
      </c>
      <c r="G48" s="71">
        <v>63540</v>
      </c>
      <c r="H48" s="57"/>
      <c r="I48" s="73" t="s">
        <v>92</v>
      </c>
      <c r="J48" s="4" t="s">
        <v>92</v>
      </c>
      <c r="K48" s="57" t="s">
        <v>93</v>
      </c>
      <c r="L48" s="309"/>
      <c r="M48" s="306"/>
      <c r="N48" s="310"/>
      <c r="O48" s="309"/>
      <c r="P48" s="306"/>
      <c r="Q48" s="310"/>
      <c r="R48" s="309"/>
      <c r="S48" s="57"/>
      <c r="T48" s="71"/>
      <c r="U48" s="71">
        <v>69103</v>
      </c>
      <c r="V48" s="17"/>
      <c r="W48" s="71"/>
      <c r="X48" s="71">
        <v>69103</v>
      </c>
      <c r="Y48" s="17"/>
    </row>
    <row r="49" spans="1:26" x14ac:dyDescent="0.25">
      <c r="A49" s="3" t="s">
        <v>115</v>
      </c>
      <c r="B49" s="262">
        <v>0</v>
      </c>
      <c r="C49" s="264">
        <v>0</v>
      </c>
      <c r="D49" s="17"/>
      <c r="E49" s="265">
        <v>0</v>
      </c>
      <c r="F49" s="70">
        <v>879</v>
      </c>
      <c r="G49" s="71">
        <v>336239</v>
      </c>
      <c r="H49" s="57"/>
      <c r="I49" s="73" t="s">
        <v>92</v>
      </c>
      <c r="J49" s="4" t="s">
        <v>92</v>
      </c>
      <c r="K49" s="57" t="s">
        <v>93</v>
      </c>
      <c r="L49" s="309"/>
      <c r="M49" s="306"/>
      <c r="N49" s="310"/>
      <c r="O49" s="309"/>
      <c r="P49" s="306"/>
      <c r="Q49" s="310"/>
      <c r="R49" s="309"/>
      <c r="S49" s="57"/>
      <c r="T49" s="71"/>
      <c r="U49" s="71">
        <v>374195</v>
      </c>
      <c r="V49" s="17"/>
      <c r="W49" s="71"/>
      <c r="X49" s="71">
        <v>374195</v>
      </c>
      <c r="Y49" s="17"/>
    </row>
    <row r="50" spans="1:26" x14ac:dyDescent="0.25">
      <c r="A50" s="15" t="s">
        <v>116</v>
      </c>
      <c r="B50" s="259">
        <v>3781</v>
      </c>
      <c r="C50" s="260">
        <v>1313024</v>
      </c>
      <c r="D50" s="251">
        <v>0.03</v>
      </c>
      <c r="E50" s="261">
        <v>759553</v>
      </c>
      <c r="F50" s="64">
        <v>8023</v>
      </c>
      <c r="G50" s="65">
        <v>726501</v>
      </c>
      <c r="H50" s="66">
        <v>0.03</v>
      </c>
      <c r="I50" s="68" t="s">
        <v>92</v>
      </c>
      <c r="J50" s="69" t="s">
        <v>92</v>
      </c>
      <c r="K50" s="66" t="s">
        <v>93</v>
      </c>
      <c r="L50" s="305"/>
      <c r="M50" s="308"/>
      <c r="N50" s="307"/>
      <c r="O50" s="305"/>
      <c r="P50" s="308"/>
      <c r="Q50" s="307"/>
      <c r="R50" s="305"/>
      <c r="S50" s="66">
        <v>0.08</v>
      </c>
      <c r="T50" s="65">
        <v>0</v>
      </c>
      <c r="U50" s="65">
        <v>2897117</v>
      </c>
      <c r="V50" s="283">
        <v>7.0000000000000007E-2</v>
      </c>
      <c r="W50" s="65">
        <v>0</v>
      </c>
      <c r="X50" s="65">
        <v>2137564</v>
      </c>
      <c r="Y50" s="283">
        <v>7.0000000000000007E-2</v>
      </c>
      <c r="Z50" s="57"/>
    </row>
    <row r="51" spans="1:26" x14ac:dyDescent="0.25">
      <c r="A51" s="3" t="s">
        <v>94</v>
      </c>
      <c r="B51" s="262">
        <v>57</v>
      </c>
      <c r="C51" s="264">
        <v>1026</v>
      </c>
      <c r="D51" s="17"/>
      <c r="E51" s="265">
        <v>0</v>
      </c>
      <c r="F51" s="70">
        <v>1</v>
      </c>
      <c r="G51" s="71">
        <v>18</v>
      </c>
      <c r="H51" s="57"/>
      <c r="I51" s="73" t="s">
        <v>92</v>
      </c>
      <c r="J51" s="4" t="s">
        <v>92</v>
      </c>
      <c r="K51" s="57" t="s">
        <v>93</v>
      </c>
      <c r="L51" s="309"/>
      <c r="M51" s="306"/>
      <c r="N51" s="310"/>
      <c r="O51" s="309"/>
      <c r="P51" s="306"/>
      <c r="Q51" s="310"/>
      <c r="R51" s="309"/>
      <c r="S51" s="57"/>
      <c r="T51" s="71"/>
      <c r="U51" s="71">
        <v>1116</v>
      </c>
      <c r="V51" s="17"/>
      <c r="W51" s="71"/>
      <c r="X51" s="71">
        <v>1116</v>
      </c>
      <c r="Y51" s="17"/>
    </row>
    <row r="52" spans="1:26" x14ac:dyDescent="0.25">
      <c r="A52" s="3" t="s">
        <v>95</v>
      </c>
      <c r="B52" s="263">
        <v>3724</v>
      </c>
      <c r="C52" s="264">
        <v>67028</v>
      </c>
      <c r="D52" s="17"/>
      <c r="E52" s="265">
        <v>0</v>
      </c>
      <c r="F52" s="70">
        <v>6675</v>
      </c>
      <c r="G52" s="71">
        <v>120150</v>
      </c>
      <c r="H52" s="57"/>
      <c r="I52" s="73" t="s">
        <v>92</v>
      </c>
      <c r="J52" s="4" t="s">
        <v>92</v>
      </c>
      <c r="K52" s="57" t="s">
        <v>93</v>
      </c>
      <c r="L52" s="309"/>
      <c r="M52" s="306"/>
      <c r="N52" s="310"/>
      <c r="O52" s="309"/>
      <c r="P52" s="306"/>
      <c r="Q52" s="310"/>
      <c r="R52" s="309"/>
      <c r="S52" s="57"/>
      <c r="T52" s="71"/>
      <c r="U52" s="71">
        <v>206256</v>
      </c>
      <c r="V52" s="17"/>
      <c r="W52" s="71"/>
      <c r="X52" s="71">
        <v>206256</v>
      </c>
      <c r="Y52" s="17"/>
    </row>
    <row r="53" spans="1:26" x14ac:dyDescent="0.25">
      <c r="A53" s="3" t="s">
        <v>117</v>
      </c>
      <c r="B53" s="262">
        <v>0</v>
      </c>
      <c r="C53" s="264">
        <v>1244969</v>
      </c>
      <c r="D53" s="17"/>
      <c r="E53" s="265">
        <v>759553</v>
      </c>
      <c r="F53" s="70">
        <v>1347</v>
      </c>
      <c r="G53" s="71">
        <v>606333</v>
      </c>
      <c r="H53" s="57"/>
      <c r="I53" s="73" t="s">
        <v>92</v>
      </c>
      <c r="J53" s="4" t="s">
        <v>92</v>
      </c>
      <c r="K53" s="57" t="s">
        <v>93</v>
      </c>
      <c r="L53" s="309"/>
      <c r="M53" s="306"/>
      <c r="N53" s="310"/>
      <c r="O53" s="309"/>
      <c r="P53" s="306"/>
      <c r="Q53" s="310"/>
      <c r="R53" s="309"/>
      <c r="S53" s="57"/>
      <c r="T53" s="71"/>
      <c r="U53" s="71">
        <v>2689744</v>
      </c>
      <c r="V53" s="17"/>
      <c r="W53" s="71"/>
      <c r="X53" s="71">
        <v>1930191</v>
      </c>
      <c r="Y53" s="17"/>
    </row>
    <row r="54" spans="1:26" x14ac:dyDescent="0.25">
      <c r="A54" s="15" t="s">
        <v>118</v>
      </c>
      <c r="B54" s="259">
        <v>4381</v>
      </c>
      <c r="C54" s="260">
        <v>559769</v>
      </c>
      <c r="D54" s="251">
        <v>0.01</v>
      </c>
      <c r="E54" s="261">
        <v>0</v>
      </c>
      <c r="F54" s="64">
        <v>5896</v>
      </c>
      <c r="G54" s="65">
        <v>533922</v>
      </c>
      <c r="H54" s="66">
        <v>0.03</v>
      </c>
      <c r="I54" s="68" t="s">
        <v>92</v>
      </c>
      <c r="J54" s="69" t="s">
        <v>92</v>
      </c>
      <c r="K54" s="66" t="s">
        <v>93</v>
      </c>
      <c r="L54" s="305"/>
      <c r="M54" s="308"/>
      <c r="N54" s="307"/>
      <c r="O54" s="305"/>
      <c r="P54" s="308"/>
      <c r="Q54" s="307"/>
      <c r="R54" s="305"/>
      <c r="S54" s="66">
        <v>7.0000000000000007E-2</v>
      </c>
      <c r="T54" s="65">
        <v>-961810</v>
      </c>
      <c r="U54" s="65">
        <v>1128269</v>
      </c>
      <c r="V54" s="283">
        <v>0.03</v>
      </c>
      <c r="W54" s="65">
        <v>-961810</v>
      </c>
      <c r="X54" s="65">
        <v>1128269</v>
      </c>
      <c r="Y54" s="283">
        <v>0.04</v>
      </c>
      <c r="Z54" s="57"/>
    </row>
    <row r="55" spans="1:26" x14ac:dyDescent="0.25">
      <c r="A55" s="3" t="s">
        <v>94</v>
      </c>
      <c r="B55" s="263">
        <v>1918</v>
      </c>
      <c r="C55" s="264">
        <v>34524</v>
      </c>
      <c r="D55" s="17"/>
      <c r="E55" s="265">
        <v>0</v>
      </c>
      <c r="F55" s="70">
        <v>2653</v>
      </c>
      <c r="G55" s="71">
        <v>47754</v>
      </c>
      <c r="H55" s="57"/>
      <c r="I55" s="73" t="s">
        <v>92</v>
      </c>
      <c r="J55" s="4" t="s">
        <v>92</v>
      </c>
      <c r="K55" s="57" t="s">
        <v>93</v>
      </c>
      <c r="L55" s="309"/>
      <c r="M55" s="306"/>
      <c r="N55" s="310"/>
      <c r="O55" s="309"/>
      <c r="P55" s="306"/>
      <c r="Q55" s="310"/>
      <c r="R55" s="309"/>
      <c r="S55" s="57"/>
      <c r="T55" s="71"/>
      <c r="U55" s="71">
        <v>83484</v>
      </c>
      <c r="V55" s="17"/>
      <c r="W55" s="71"/>
      <c r="X55" s="71">
        <v>83484</v>
      </c>
      <c r="Y55" s="17"/>
    </row>
    <row r="56" spans="1:26" x14ac:dyDescent="0.25">
      <c r="A56" s="3" t="s">
        <v>95</v>
      </c>
      <c r="B56" s="263">
        <v>2463</v>
      </c>
      <c r="C56" s="264">
        <v>44340</v>
      </c>
      <c r="D56" s="17"/>
      <c r="E56" s="265">
        <v>0</v>
      </c>
      <c r="F56" s="70">
        <v>2417</v>
      </c>
      <c r="G56" s="71">
        <v>43506</v>
      </c>
      <c r="H56" s="57"/>
      <c r="I56" s="73" t="s">
        <v>92</v>
      </c>
      <c r="J56" s="4" t="s">
        <v>92</v>
      </c>
      <c r="K56" s="57" t="s">
        <v>93</v>
      </c>
      <c r="L56" s="309"/>
      <c r="M56" s="306"/>
      <c r="N56" s="310"/>
      <c r="O56" s="309"/>
      <c r="P56" s="306"/>
      <c r="Q56" s="310"/>
      <c r="R56" s="309"/>
      <c r="S56" s="57"/>
      <c r="T56" s="71"/>
      <c r="U56" s="71">
        <v>91660</v>
      </c>
      <c r="V56" s="17"/>
      <c r="W56" s="71"/>
      <c r="X56" s="71">
        <v>91660</v>
      </c>
      <c r="Y56" s="17"/>
    </row>
    <row r="57" spans="1:26" x14ac:dyDescent="0.25">
      <c r="A57" s="3" t="s">
        <v>119</v>
      </c>
      <c r="B57" s="262">
        <v>0</v>
      </c>
      <c r="C57" s="264">
        <v>480905</v>
      </c>
      <c r="D57" s="17"/>
      <c r="E57" s="265">
        <v>0</v>
      </c>
      <c r="F57" s="70">
        <v>826</v>
      </c>
      <c r="G57" s="71">
        <v>442662</v>
      </c>
      <c r="H57" s="57"/>
      <c r="I57" s="73" t="s">
        <v>92</v>
      </c>
      <c r="J57" s="4" t="s">
        <v>92</v>
      </c>
      <c r="K57" s="57" t="s">
        <v>93</v>
      </c>
      <c r="L57" s="309"/>
      <c r="M57" s="306"/>
      <c r="N57" s="310"/>
      <c r="O57" s="309"/>
      <c r="P57" s="306"/>
      <c r="Q57" s="310"/>
      <c r="R57" s="309"/>
      <c r="S57" s="57"/>
      <c r="T57" s="71">
        <v>-961810</v>
      </c>
      <c r="U57" s="71">
        <v>953124</v>
      </c>
      <c r="V57" s="17"/>
      <c r="W57" s="71">
        <v>-961810</v>
      </c>
      <c r="X57" s="71">
        <v>953124</v>
      </c>
      <c r="Y57" s="17"/>
    </row>
    <row r="58" spans="1:26" x14ac:dyDescent="0.25">
      <c r="A58" s="15" t="s">
        <v>120</v>
      </c>
      <c r="B58" s="258">
        <v>0</v>
      </c>
      <c r="C58" s="260">
        <v>0</v>
      </c>
      <c r="D58" s="251">
        <v>0</v>
      </c>
      <c r="E58" s="261">
        <v>0</v>
      </c>
      <c r="F58" s="64">
        <v>0</v>
      </c>
      <c r="G58" s="65">
        <v>0</v>
      </c>
      <c r="H58" s="66">
        <v>0</v>
      </c>
      <c r="I58" s="68" t="s">
        <v>92</v>
      </c>
      <c r="J58" s="69" t="s">
        <v>92</v>
      </c>
      <c r="K58" s="66" t="s">
        <v>93</v>
      </c>
      <c r="L58" s="309"/>
      <c r="M58" s="308"/>
      <c r="N58" s="307"/>
      <c r="O58" s="305"/>
      <c r="P58" s="308"/>
      <c r="Q58" s="307"/>
      <c r="R58" s="305"/>
      <c r="S58" s="66">
        <v>0</v>
      </c>
      <c r="T58" s="65">
        <v>0</v>
      </c>
      <c r="U58" s="65">
        <v>0</v>
      </c>
      <c r="V58" s="251">
        <v>0</v>
      </c>
      <c r="W58" s="65">
        <v>0</v>
      </c>
      <c r="X58" s="65">
        <v>0</v>
      </c>
      <c r="Y58" s="251">
        <v>0</v>
      </c>
      <c r="Z58" s="57"/>
    </row>
    <row r="59" spans="1:26" x14ac:dyDescent="0.25">
      <c r="A59" s="3" t="s">
        <v>94</v>
      </c>
      <c r="B59" s="262">
        <v>0</v>
      </c>
      <c r="C59" s="264">
        <v>0</v>
      </c>
      <c r="D59" s="17"/>
      <c r="E59" s="265">
        <v>0</v>
      </c>
      <c r="F59" s="70">
        <v>0</v>
      </c>
      <c r="G59" s="71">
        <v>0</v>
      </c>
      <c r="H59" s="57"/>
      <c r="I59" s="73" t="s">
        <v>92</v>
      </c>
      <c r="J59" s="4" t="s">
        <v>92</v>
      </c>
      <c r="K59" s="57" t="s">
        <v>93</v>
      </c>
      <c r="L59" s="309"/>
      <c r="M59" s="306"/>
      <c r="N59" s="310"/>
      <c r="O59" s="309"/>
      <c r="P59" s="306"/>
      <c r="Q59" s="310"/>
      <c r="R59" s="309"/>
      <c r="S59" s="57"/>
      <c r="T59" s="71"/>
      <c r="U59" s="71">
        <v>0</v>
      </c>
      <c r="V59" s="17"/>
      <c r="W59" s="71"/>
      <c r="X59" s="71">
        <v>0</v>
      </c>
      <c r="Y59" s="17"/>
    </row>
    <row r="60" spans="1:26" x14ac:dyDescent="0.25">
      <c r="A60" s="3" t="s">
        <v>95</v>
      </c>
      <c r="B60" s="262">
        <v>0</v>
      </c>
      <c r="C60" s="264">
        <v>0</v>
      </c>
      <c r="D60" s="17"/>
      <c r="E60" s="265">
        <v>0</v>
      </c>
      <c r="F60" s="70">
        <v>0</v>
      </c>
      <c r="G60" s="71">
        <v>0</v>
      </c>
      <c r="H60" s="57"/>
      <c r="I60" s="73" t="s">
        <v>92</v>
      </c>
      <c r="J60" s="4" t="s">
        <v>92</v>
      </c>
      <c r="K60" s="57" t="s">
        <v>93</v>
      </c>
      <c r="L60" s="309"/>
      <c r="M60" s="306"/>
      <c r="N60" s="310"/>
      <c r="O60" s="309"/>
      <c r="P60" s="306"/>
      <c r="Q60" s="310"/>
      <c r="R60" s="309"/>
      <c r="S60" s="57"/>
      <c r="T60" s="71"/>
      <c r="U60" s="71">
        <v>0</v>
      </c>
      <c r="V60" s="17"/>
      <c r="W60" s="71"/>
      <c r="X60" s="71">
        <v>0</v>
      </c>
      <c r="Y60" s="17"/>
    </row>
    <row r="61" spans="1:26" x14ac:dyDescent="0.25">
      <c r="A61" s="3" t="s">
        <v>121</v>
      </c>
      <c r="B61" s="262">
        <v>0</v>
      </c>
      <c r="C61" s="264">
        <v>0</v>
      </c>
      <c r="D61" s="17"/>
      <c r="E61" s="265">
        <v>0</v>
      </c>
      <c r="F61" s="70">
        <v>0</v>
      </c>
      <c r="G61" s="71">
        <v>0</v>
      </c>
      <c r="H61" s="57"/>
      <c r="I61" s="73" t="s">
        <v>92</v>
      </c>
      <c r="J61" s="4" t="s">
        <v>92</v>
      </c>
      <c r="K61" s="57" t="s">
        <v>93</v>
      </c>
      <c r="L61" s="309"/>
      <c r="M61" s="306"/>
      <c r="N61" s="310"/>
      <c r="O61" s="309"/>
      <c r="P61" s="306"/>
      <c r="Q61" s="310"/>
      <c r="R61" s="309"/>
      <c r="S61" s="57"/>
      <c r="T61" s="71"/>
      <c r="U61" s="71">
        <v>0</v>
      </c>
      <c r="V61" s="17"/>
      <c r="W61" s="71"/>
      <c r="X61" s="71">
        <v>0</v>
      </c>
      <c r="Y61" s="17"/>
    </row>
    <row r="62" spans="1:26" x14ac:dyDescent="0.25">
      <c r="A62" s="15" t="s">
        <v>122</v>
      </c>
      <c r="B62" s="259">
        <v>1629</v>
      </c>
      <c r="C62" s="260">
        <v>565729</v>
      </c>
      <c r="D62" s="251">
        <v>0.03</v>
      </c>
      <c r="E62" s="261">
        <v>327261</v>
      </c>
      <c r="F62" s="64">
        <v>1328</v>
      </c>
      <c r="G62" s="65">
        <v>120219</v>
      </c>
      <c r="H62" s="66">
        <v>0.03</v>
      </c>
      <c r="I62" s="68" t="s">
        <v>92</v>
      </c>
      <c r="J62" s="69" t="s">
        <v>92</v>
      </c>
      <c r="K62" s="66" t="s">
        <v>93</v>
      </c>
      <c r="L62" s="305"/>
      <c r="M62" s="308"/>
      <c r="N62" s="307"/>
      <c r="O62" s="305"/>
      <c r="P62" s="308"/>
      <c r="Q62" s="307"/>
      <c r="R62" s="305"/>
      <c r="S62" s="66">
        <v>0.02</v>
      </c>
      <c r="T62" s="65">
        <v>0</v>
      </c>
      <c r="U62" s="65">
        <v>1013534</v>
      </c>
      <c r="V62" s="283">
        <v>0.02</v>
      </c>
      <c r="W62" s="65">
        <v>0</v>
      </c>
      <c r="X62" s="65">
        <v>686273</v>
      </c>
      <c r="Y62" s="283">
        <v>0.02</v>
      </c>
      <c r="Z62" s="57"/>
    </row>
    <row r="63" spans="1:26" x14ac:dyDescent="0.25">
      <c r="A63" s="3" t="s">
        <v>94</v>
      </c>
      <c r="B63" s="263">
        <v>1614</v>
      </c>
      <c r="C63" s="264">
        <v>29052</v>
      </c>
      <c r="D63" s="17"/>
      <c r="E63" s="265">
        <v>0</v>
      </c>
      <c r="F63" s="70">
        <v>1100</v>
      </c>
      <c r="G63" s="71">
        <v>19800</v>
      </c>
      <c r="H63" s="57"/>
      <c r="I63" s="73" t="s">
        <v>92</v>
      </c>
      <c r="J63" s="4" t="s">
        <v>92</v>
      </c>
      <c r="K63" s="57" t="s">
        <v>93</v>
      </c>
      <c r="L63" s="309"/>
      <c r="M63" s="306"/>
      <c r="N63" s="310"/>
      <c r="O63" s="309"/>
      <c r="P63" s="306"/>
      <c r="Q63" s="310"/>
      <c r="R63" s="309"/>
      <c r="S63" s="57"/>
      <c r="T63" s="71"/>
      <c r="U63" s="71">
        <v>49014</v>
      </c>
      <c r="V63" s="17"/>
      <c r="W63" s="71"/>
      <c r="X63" s="71">
        <v>49014</v>
      </c>
      <c r="Y63" s="17"/>
    </row>
    <row r="64" spans="1:26" x14ac:dyDescent="0.25">
      <c r="A64" s="3" t="s">
        <v>95</v>
      </c>
      <c r="B64" s="262">
        <v>15</v>
      </c>
      <c r="C64" s="264">
        <v>270</v>
      </c>
      <c r="D64" s="17"/>
      <c r="E64" s="265">
        <v>0</v>
      </c>
      <c r="F64" s="70">
        <v>0</v>
      </c>
      <c r="G64" s="71">
        <v>0</v>
      </c>
      <c r="H64" s="57"/>
      <c r="I64" s="73" t="s">
        <v>92</v>
      </c>
      <c r="J64" s="4" t="s">
        <v>92</v>
      </c>
      <c r="K64" s="57" t="s">
        <v>93</v>
      </c>
      <c r="L64" s="309"/>
      <c r="M64" s="306"/>
      <c r="N64" s="310"/>
      <c r="O64" s="309"/>
      <c r="P64" s="306"/>
      <c r="Q64" s="310"/>
      <c r="R64" s="309"/>
      <c r="S64" s="57"/>
      <c r="T64" s="71"/>
      <c r="U64" s="71">
        <v>270</v>
      </c>
      <c r="V64" s="17"/>
      <c r="W64" s="71"/>
      <c r="X64" s="71">
        <v>270</v>
      </c>
      <c r="Y64" s="17"/>
    </row>
    <row r="65" spans="1:25" x14ac:dyDescent="0.25">
      <c r="A65" s="3" t="s">
        <v>123</v>
      </c>
      <c r="B65" s="262">
        <v>0</v>
      </c>
      <c r="C65" s="264">
        <v>536407</v>
      </c>
      <c r="D65" s="17"/>
      <c r="E65" s="265">
        <v>327261</v>
      </c>
      <c r="F65" s="70">
        <v>228</v>
      </c>
      <c r="G65" s="71">
        <v>100419</v>
      </c>
      <c r="H65" s="57"/>
      <c r="I65" s="73" t="s">
        <v>92</v>
      </c>
      <c r="J65" s="4" t="s">
        <v>92</v>
      </c>
      <c r="K65" s="57" t="s">
        <v>93</v>
      </c>
      <c r="L65" s="309"/>
      <c r="M65" s="306"/>
      <c r="N65" s="310"/>
      <c r="O65" s="309"/>
      <c r="P65" s="306"/>
      <c r="Q65" s="310"/>
      <c r="R65" s="309"/>
      <c r="S65" s="57"/>
      <c r="T65" s="71"/>
      <c r="U65" s="71">
        <v>964249</v>
      </c>
      <c r="V65" s="17"/>
      <c r="W65" s="71"/>
      <c r="X65" s="71">
        <v>636988</v>
      </c>
      <c r="Y65" s="17"/>
    </row>
    <row r="66" spans="1:25" x14ac:dyDescent="0.25">
      <c r="A66" s="15" t="s">
        <v>124</v>
      </c>
      <c r="B66" s="258">
        <v>0</v>
      </c>
      <c r="C66" s="282">
        <v>6697847</v>
      </c>
      <c r="D66" s="283">
        <v>0.01</v>
      </c>
      <c r="E66" s="261">
        <v>880197</v>
      </c>
      <c r="F66" s="64">
        <v>0</v>
      </c>
      <c r="G66" s="65">
        <v>0</v>
      </c>
      <c r="H66" s="66"/>
      <c r="I66" s="68" t="s">
        <v>92</v>
      </c>
      <c r="J66" s="69" t="s">
        <v>92</v>
      </c>
      <c r="K66" s="66" t="s">
        <v>93</v>
      </c>
      <c r="L66" s="305"/>
      <c r="M66" s="308"/>
      <c r="N66" s="307"/>
      <c r="O66" s="305"/>
      <c r="P66" s="308"/>
      <c r="Q66" s="307"/>
      <c r="R66" s="305"/>
      <c r="S66" s="66"/>
      <c r="T66" s="65">
        <v>961810</v>
      </c>
      <c r="U66" s="65">
        <v>7578044</v>
      </c>
      <c r="V66" s="283">
        <v>0.18</v>
      </c>
      <c r="W66" s="65">
        <v>961810</v>
      </c>
      <c r="X66" s="65">
        <v>6697847</v>
      </c>
      <c r="Y66" s="283">
        <v>0.21</v>
      </c>
    </row>
    <row r="67" spans="1:25" x14ac:dyDescent="0.25">
      <c r="A67" s="23" t="s">
        <v>125</v>
      </c>
      <c r="B67" s="266">
        <v>49550</v>
      </c>
      <c r="C67" s="284">
        <v>22944149</v>
      </c>
      <c r="D67" s="285">
        <v>0.04</v>
      </c>
      <c r="E67" s="267">
        <v>9954481</v>
      </c>
      <c r="F67" s="75">
        <v>86129</v>
      </c>
      <c r="G67" s="76">
        <v>7799150</v>
      </c>
      <c r="H67" s="77">
        <v>0.03</v>
      </c>
      <c r="I67" s="75" t="s">
        <v>92</v>
      </c>
      <c r="J67" s="79" t="s">
        <v>92</v>
      </c>
      <c r="K67" s="77" t="s">
        <v>93</v>
      </c>
      <c r="L67" s="311"/>
      <c r="M67" s="312"/>
      <c r="N67" s="313"/>
      <c r="O67" s="311"/>
      <c r="P67" s="312"/>
      <c r="Q67" s="313"/>
      <c r="R67" s="311"/>
      <c r="S67" s="77">
        <v>1</v>
      </c>
      <c r="T67" s="76">
        <v>0</v>
      </c>
      <c r="U67" s="284">
        <v>42131685.590000004</v>
      </c>
      <c r="V67" s="77"/>
      <c r="W67" s="76">
        <v>0</v>
      </c>
      <c r="X67" s="284">
        <v>32177204</v>
      </c>
      <c r="Y67" s="77"/>
    </row>
    <row r="69" spans="1:25" x14ac:dyDescent="0.25">
      <c r="D69"/>
      <c r="E69"/>
      <c r="X69" s="253"/>
    </row>
    <row r="70" spans="1:25" x14ac:dyDescent="0.25">
      <c r="D70"/>
      <c r="E70"/>
      <c r="X70" s="4"/>
    </row>
    <row r="71" spans="1:25" x14ac:dyDescent="0.25">
      <c r="C71" s="253"/>
    </row>
    <row r="73" spans="1:25" x14ac:dyDescent="0.25">
      <c r="C73" s="253"/>
    </row>
  </sheetData>
  <mergeCells count="9">
    <mergeCell ref="R4:S4"/>
    <mergeCell ref="T4:V4"/>
    <mergeCell ref="W4:Y4"/>
    <mergeCell ref="A4:A5"/>
    <mergeCell ref="B4:E4"/>
    <mergeCell ref="F4:H4"/>
    <mergeCell ref="I4:K4"/>
    <mergeCell ref="L4:N4"/>
    <mergeCell ref="O4:Q4"/>
  </mergeCells>
  <pageMargins left="0.25" right="0.25" top="0.75" bottom="0.75" header="0.3" footer="0.3"/>
  <pageSetup scale="45" fitToWidth="2" orientation="landscape" r:id="rId1"/>
  <headerFooter>
    <oddFooter>&amp;LOneCare Vermont FY 2024 ACO Budget Submission&amp;R&amp;P of &amp;N</oddFooter>
    <firstFooter>&amp;LOneCare Vermont FY 2024 ACO Budget Submission&amp;R1 of 1</firstFooter>
  </headerFooter>
  <rowBreaks count="1" manualBreakCount="1">
    <brk id="75" max="16383" man="1"/>
  </rowBreaks>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A346A-9B65-4415-A6E8-33A6C6AC3EF5}">
  <sheetPr>
    <tabColor rgb="FF00B050"/>
  </sheetPr>
  <dimension ref="A1:L415"/>
  <sheetViews>
    <sheetView workbookViewId="0">
      <selection activeCell="C7" sqref="C7"/>
    </sheetView>
  </sheetViews>
  <sheetFormatPr defaultRowHeight="15" x14ac:dyDescent="0.25"/>
  <cols>
    <col min="1" max="1" width="28.28515625" customWidth="1"/>
    <col min="2" max="8" width="12.85546875" customWidth="1"/>
    <col min="10" max="10" width="13" customWidth="1"/>
    <col min="11" max="11" width="9.7109375" bestFit="1" customWidth="1"/>
    <col min="12" max="12" width="3.85546875" bestFit="1" customWidth="1"/>
  </cols>
  <sheetData>
    <row r="1" spans="1:12" ht="16.5" x14ac:dyDescent="0.3">
      <c r="A1" s="20" t="s">
        <v>126</v>
      </c>
      <c r="B1" s="80"/>
      <c r="C1" s="81"/>
      <c r="D1" s="58"/>
      <c r="E1" s="82"/>
      <c r="F1" s="82"/>
      <c r="G1" s="82"/>
      <c r="H1" s="82"/>
    </row>
    <row r="2" spans="1:12" ht="16.5" x14ac:dyDescent="0.3">
      <c r="A2" s="20" t="s">
        <v>127</v>
      </c>
      <c r="B2" s="80"/>
      <c r="C2" s="81"/>
      <c r="D2" s="82"/>
      <c r="E2" s="82"/>
      <c r="F2" s="82"/>
      <c r="G2" s="82"/>
      <c r="H2" s="82"/>
    </row>
    <row r="3" spans="1:12" x14ac:dyDescent="0.25">
      <c r="B3" s="83"/>
      <c r="C3" s="84"/>
      <c r="D3" s="85"/>
      <c r="E3" s="85"/>
      <c r="F3" s="85"/>
      <c r="G3" s="85"/>
      <c r="H3" s="85"/>
    </row>
    <row r="4" spans="1:12" x14ac:dyDescent="0.25">
      <c r="A4" s="330" t="s">
        <v>128</v>
      </c>
      <c r="B4" s="331"/>
      <c r="C4" s="331"/>
      <c r="D4" s="331"/>
      <c r="E4" s="331"/>
      <c r="F4" s="331"/>
      <c r="G4" s="331"/>
      <c r="H4" s="332"/>
    </row>
    <row r="5" spans="1:12" ht="30" x14ac:dyDescent="0.25">
      <c r="A5" s="86" t="s">
        <v>129</v>
      </c>
      <c r="B5" s="87" t="s">
        <v>130</v>
      </c>
      <c r="C5" s="88" t="s">
        <v>131</v>
      </c>
      <c r="D5" s="89" t="s">
        <v>132</v>
      </c>
      <c r="E5" s="89" t="s">
        <v>133</v>
      </c>
      <c r="F5" s="89" t="s">
        <v>134</v>
      </c>
      <c r="G5" s="89" t="s">
        <v>135</v>
      </c>
      <c r="H5" s="89" t="s">
        <v>136</v>
      </c>
    </row>
    <row r="6" spans="1:12" x14ac:dyDescent="0.25">
      <c r="A6" s="90" t="s">
        <v>45</v>
      </c>
      <c r="B6" s="91">
        <v>13345337</v>
      </c>
      <c r="C6" s="91">
        <v>11285497</v>
      </c>
      <c r="D6" s="91">
        <v>16313470</v>
      </c>
      <c r="E6" s="91">
        <v>10001059</v>
      </c>
      <c r="F6" s="91">
        <v>9564328</v>
      </c>
      <c r="G6" s="91">
        <v>-8175429</v>
      </c>
      <c r="H6" s="91">
        <v>9954481</v>
      </c>
      <c r="J6" s="291"/>
      <c r="K6" s="292"/>
      <c r="L6" s="253"/>
    </row>
    <row r="7" spans="1:12" x14ac:dyDescent="0.25">
      <c r="A7" s="92" t="s">
        <v>91</v>
      </c>
      <c r="B7" s="93" t="s">
        <v>137</v>
      </c>
      <c r="C7" s="93">
        <v>-1416441</v>
      </c>
      <c r="D7" s="93">
        <v>746661</v>
      </c>
      <c r="E7" s="93">
        <v>110243</v>
      </c>
      <c r="F7" s="93">
        <v>50378</v>
      </c>
      <c r="G7" s="93">
        <v>-76176</v>
      </c>
      <c r="H7" s="93">
        <v>0</v>
      </c>
    </row>
    <row r="8" spans="1:12" x14ac:dyDescent="0.25">
      <c r="A8" s="17" t="s">
        <v>94</v>
      </c>
      <c r="B8" s="94" t="s">
        <v>137</v>
      </c>
      <c r="C8" s="94" t="s">
        <v>137</v>
      </c>
      <c r="D8" s="94" t="s">
        <v>137</v>
      </c>
      <c r="E8" s="94">
        <v>65142</v>
      </c>
      <c r="F8" s="94">
        <v>37230</v>
      </c>
      <c r="G8" s="94">
        <v>-57060</v>
      </c>
      <c r="H8" s="94">
        <v>0</v>
      </c>
    </row>
    <row r="9" spans="1:12" x14ac:dyDescent="0.25">
      <c r="A9" s="17" t="s">
        <v>95</v>
      </c>
      <c r="B9" s="94" t="s">
        <v>137</v>
      </c>
      <c r="C9" s="94" t="s">
        <v>137</v>
      </c>
      <c r="D9" s="94" t="s">
        <v>137</v>
      </c>
      <c r="E9" s="94">
        <v>36720</v>
      </c>
      <c r="F9" s="94">
        <v>13148</v>
      </c>
      <c r="G9" s="94">
        <v>-19116</v>
      </c>
      <c r="H9" s="94">
        <v>0</v>
      </c>
    </row>
    <row r="10" spans="1:12" x14ac:dyDescent="0.25">
      <c r="A10" s="17" t="s">
        <v>96</v>
      </c>
      <c r="B10" s="94" t="s">
        <v>137</v>
      </c>
      <c r="C10" s="94">
        <v>-1416441</v>
      </c>
      <c r="D10" s="94">
        <v>746661</v>
      </c>
      <c r="E10" s="94">
        <v>8381</v>
      </c>
      <c r="F10" s="94">
        <v>0</v>
      </c>
      <c r="G10" s="94">
        <v>-644445.80539999995</v>
      </c>
      <c r="H10" s="94">
        <v>0</v>
      </c>
    </row>
    <row r="11" spans="1:12" x14ac:dyDescent="0.25">
      <c r="A11" s="92" t="s">
        <v>97</v>
      </c>
      <c r="B11" s="93">
        <v>908045</v>
      </c>
      <c r="C11" s="93">
        <v>-3038424</v>
      </c>
      <c r="D11" s="93">
        <v>1123233</v>
      </c>
      <c r="E11" s="93">
        <v>174943</v>
      </c>
      <c r="F11" s="93">
        <v>78740</v>
      </c>
      <c r="G11" s="93">
        <v>-125136</v>
      </c>
      <c r="H11" s="93">
        <v>0</v>
      </c>
    </row>
    <row r="12" spans="1:12" x14ac:dyDescent="0.25">
      <c r="A12" s="17" t="s">
        <v>94</v>
      </c>
      <c r="B12" s="94" t="s">
        <v>137</v>
      </c>
      <c r="C12" s="94" t="s">
        <v>137</v>
      </c>
      <c r="D12" s="94" t="s">
        <v>137</v>
      </c>
      <c r="E12" s="94">
        <v>129204</v>
      </c>
      <c r="F12" s="94">
        <v>69530</v>
      </c>
      <c r="G12" s="94">
        <v>-110088</v>
      </c>
      <c r="H12" s="94">
        <v>0</v>
      </c>
    </row>
    <row r="13" spans="1:12" x14ac:dyDescent="0.25">
      <c r="A13" s="17" t="s">
        <v>95</v>
      </c>
      <c r="B13" s="94" t="s">
        <v>137</v>
      </c>
      <c r="C13" s="94" t="s">
        <v>137</v>
      </c>
      <c r="D13" s="94" t="s">
        <v>137</v>
      </c>
      <c r="E13" s="94">
        <v>17658</v>
      </c>
      <c r="F13" s="94">
        <v>9209</v>
      </c>
      <c r="G13" s="94">
        <v>-15048</v>
      </c>
      <c r="H13" s="94">
        <v>0</v>
      </c>
    </row>
    <row r="14" spans="1:12" x14ac:dyDescent="0.25">
      <c r="A14" s="17" t="s">
        <v>98</v>
      </c>
      <c r="B14" s="94">
        <v>908045</v>
      </c>
      <c r="C14" s="94">
        <v>-3038424</v>
      </c>
      <c r="D14" s="94">
        <v>1123233</v>
      </c>
      <c r="E14" s="94">
        <v>28081</v>
      </c>
      <c r="F14" s="94">
        <v>0</v>
      </c>
      <c r="G14" s="94">
        <v>-1137010.8529999999</v>
      </c>
      <c r="H14" s="94">
        <v>0</v>
      </c>
    </row>
    <row r="15" spans="1:12" x14ac:dyDescent="0.25">
      <c r="A15" s="92" t="s">
        <v>99</v>
      </c>
      <c r="B15" s="93">
        <v>182342</v>
      </c>
      <c r="C15" s="93">
        <v>547880</v>
      </c>
      <c r="D15" s="93">
        <v>480892</v>
      </c>
      <c r="E15" s="93">
        <v>93132</v>
      </c>
      <c r="F15" s="93">
        <v>28157</v>
      </c>
      <c r="G15" s="93">
        <v>-42768</v>
      </c>
      <c r="H15" s="93">
        <v>0</v>
      </c>
    </row>
    <row r="16" spans="1:12" x14ac:dyDescent="0.25">
      <c r="A16" s="17" t="s">
        <v>94</v>
      </c>
      <c r="B16" s="94" t="s">
        <v>137</v>
      </c>
      <c r="C16" s="94" t="s">
        <v>137</v>
      </c>
      <c r="D16" s="94" t="s">
        <v>137</v>
      </c>
      <c r="E16" s="94">
        <v>51300</v>
      </c>
      <c r="F16" s="94">
        <v>25322</v>
      </c>
      <c r="G16" s="94">
        <v>-38358</v>
      </c>
      <c r="H16" s="94">
        <v>0</v>
      </c>
    </row>
    <row r="17" spans="1:8" x14ac:dyDescent="0.25">
      <c r="A17" s="17" t="s">
        <v>95</v>
      </c>
      <c r="B17" s="94" t="s">
        <v>137</v>
      </c>
      <c r="C17" s="94" t="s">
        <v>137</v>
      </c>
      <c r="D17" s="94" t="s">
        <v>137</v>
      </c>
      <c r="E17" s="94">
        <v>5526</v>
      </c>
      <c r="F17" s="94">
        <v>2835</v>
      </c>
      <c r="G17" s="94">
        <v>-4410</v>
      </c>
      <c r="H17" s="94">
        <v>0</v>
      </c>
    </row>
    <row r="18" spans="1:8" x14ac:dyDescent="0.25">
      <c r="A18" s="17" t="s">
        <v>100</v>
      </c>
      <c r="B18" s="94">
        <v>182342</v>
      </c>
      <c r="C18" s="94">
        <v>547880</v>
      </c>
      <c r="D18" s="94">
        <v>480892</v>
      </c>
      <c r="E18" s="94">
        <v>36306</v>
      </c>
      <c r="F18" s="94">
        <v>0</v>
      </c>
      <c r="G18" s="94">
        <v>-343780.09110000002</v>
      </c>
      <c r="H18" s="94">
        <v>0</v>
      </c>
    </row>
    <row r="19" spans="1:8" x14ac:dyDescent="0.25">
      <c r="A19" s="92" t="s">
        <v>101</v>
      </c>
      <c r="B19" s="93">
        <v>2525225</v>
      </c>
      <c r="C19" s="93">
        <v>4287739</v>
      </c>
      <c r="D19" s="93">
        <v>3641345</v>
      </c>
      <c r="E19" s="93">
        <v>369933</v>
      </c>
      <c r="F19" s="93">
        <v>155784</v>
      </c>
      <c r="G19" s="93">
        <v>-295272</v>
      </c>
      <c r="H19" s="93">
        <v>0</v>
      </c>
    </row>
    <row r="20" spans="1:8" x14ac:dyDescent="0.25">
      <c r="A20" s="17" t="s">
        <v>94</v>
      </c>
      <c r="B20" s="94" t="s">
        <v>137</v>
      </c>
      <c r="C20" s="94" t="s">
        <v>137</v>
      </c>
      <c r="D20" s="94" t="s">
        <v>137</v>
      </c>
      <c r="E20" s="94">
        <v>208044</v>
      </c>
      <c r="F20" s="94">
        <v>89563</v>
      </c>
      <c r="G20" s="94">
        <v>-149238</v>
      </c>
      <c r="H20" s="94">
        <v>0</v>
      </c>
    </row>
    <row r="21" spans="1:8" x14ac:dyDescent="0.25">
      <c r="A21" s="17" t="s">
        <v>95</v>
      </c>
      <c r="B21" s="94" t="s">
        <v>137</v>
      </c>
      <c r="C21" s="94" t="s">
        <v>137</v>
      </c>
      <c r="D21" s="94" t="s">
        <v>137</v>
      </c>
      <c r="E21" s="94">
        <v>157752</v>
      </c>
      <c r="F21" s="94">
        <v>66221</v>
      </c>
      <c r="G21" s="94">
        <v>-146034</v>
      </c>
      <c r="H21" s="94">
        <v>0</v>
      </c>
    </row>
    <row r="22" spans="1:8" x14ac:dyDescent="0.25">
      <c r="A22" s="17" t="s">
        <v>102</v>
      </c>
      <c r="B22" s="94">
        <v>2525225</v>
      </c>
      <c r="C22" s="94">
        <v>4287739</v>
      </c>
      <c r="D22" s="94">
        <v>3641345</v>
      </c>
      <c r="E22" s="94">
        <v>4137</v>
      </c>
      <c r="F22" s="94">
        <v>0</v>
      </c>
      <c r="G22" s="94">
        <v>-2294358.2230000002</v>
      </c>
      <c r="H22" s="94">
        <v>0</v>
      </c>
    </row>
    <row r="23" spans="1:8" x14ac:dyDescent="0.25">
      <c r="A23" s="92" t="s">
        <v>103</v>
      </c>
      <c r="B23" s="93" t="s">
        <v>137</v>
      </c>
      <c r="C23" s="93" t="s">
        <v>137</v>
      </c>
      <c r="D23" s="93">
        <v>165263</v>
      </c>
      <c r="E23" s="93">
        <v>37857</v>
      </c>
      <c r="F23" s="93">
        <v>7935</v>
      </c>
      <c r="G23" s="93">
        <v>-14508</v>
      </c>
      <c r="H23" s="93">
        <v>0</v>
      </c>
    </row>
    <row r="24" spans="1:8" x14ac:dyDescent="0.25">
      <c r="A24" s="17" t="s">
        <v>94</v>
      </c>
      <c r="B24" s="94" t="s">
        <v>137</v>
      </c>
      <c r="C24" s="94" t="s">
        <v>137</v>
      </c>
      <c r="D24" s="94" t="s">
        <v>137</v>
      </c>
      <c r="E24" s="94">
        <v>0</v>
      </c>
      <c r="F24" s="94">
        <v>0</v>
      </c>
      <c r="G24" s="94">
        <v>0</v>
      </c>
      <c r="H24" s="94">
        <v>0</v>
      </c>
    </row>
    <row r="25" spans="1:8" x14ac:dyDescent="0.25">
      <c r="A25" s="17" t="s">
        <v>95</v>
      </c>
      <c r="B25" s="94" t="s">
        <v>137</v>
      </c>
      <c r="C25" s="94" t="s">
        <v>137</v>
      </c>
      <c r="D25" s="94" t="s">
        <v>137</v>
      </c>
      <c r="E25" s="94">
        <v>20016</v>
      </c>
      <c r="F25" s="94">
        <v>7935</v>
      </c>
      <c r="G25" s="94">
        <v>-14508</v>
      </c>
      <c r="H25" s="94">
        <v>0</v>
      </c>
    </row>
    <row r="26" spans="1:8" x14ac:dyDescent="0.25">
      <c r="A26" s="17" t="s">
        <v>104</v>
      </c>
      <c r="B26" s="94" t="s">
        <v>137</v>
      </c>
      <c r="C26" s="94" t="s">
        <v>137</v>
      </c>
      <c r="D26" s="94">
        <v>165263</v>
      </c>
      <c r="E26" s="94">
        <v>17841</v>
      </c>
      <c r="F26" s="94">
        <v>0</v>
      </c>
      <c r="G26" s="94">
        <v>-136523.51459999999</v>
      </c>
      <c r="H26" s="94">
        <v>0</v>
      </c>
    </row>
    <row r="27" spans="1:8" x14ac:dyDescent="0.25">
      <c r="A27" s="92" t="s">
        <v>105</v>
      </c>
      <c r="B27" s="93">
        <v>613898</v>
      </c>
      <c r="C27" s="93">
        <v>1415989</v>
      </c>
      <c r="D27" s="93">
        <v>663398</v>
      </c>
      <c r="E27" s="93">
        <v>82248</v>
      </c>
      <c r="F27" s="93">
        <v>27807</v>
      </c>
      <c r="G27" s="93">
        <v>-47808</v>
      </c>
      <c r="H27" s="93">
        <v>0</v>
      </c>
    </row>
    <row r="28" spans="1:8" x14ac:dyDescent="0.25">
      <c r="A28" s="17" t="s">
        <v>94</v>
      </c>
      <c r="B28" s="94" t="s">
        <v>137</v>
      </c>
      <c r="C28" s="94" t="s">
        <v>137</v>
      </c>
      <c r="D28" s="94" t="s">
        <v>137</v>
      </c>
      <c r="E28" s="94">
        <v>33354</v>
      </c>
      <c r="F28" s="94">
        <v>16360</v>
      </c>
      <c r="G28" s="94">
        <v>-26640</v>
      </c>
      <c r="H28" s="94">
        <v>0</v>
      </c>
    </row>
    <row r="29" spans="1:8" x14ac:dyDescent="0.25">
      <c r="A29" s="17" t="s">
        <v>95</v>
      </c>
      <c r="B29" s="94" t="s">
        <v>137</v>
      </c>
      <c r="C29" s="94" t="s">
        <v>137</v>
      </c>
      <c r="D29" s="94" t="s">
        <v>137</v>
      </c>
      <c r="E29" s="94">
        <v>28638</v>
      </c>
      <c r="F29" s="94">
        <v>11447</v>
      </c>
      <c r="G29" s="94">
        <v>-21168</v>
      </c>
      <c r="H29" s="94">
        <v>0</v>
      </c>
    </row>
    <row r="30" spans="1:8" x14ac:dyDescent="0.25">
      <c r="A30" s="17" t="s">
        <v>106</v>
      </c>
      <c r="B30" s="94">
        <v>613898</v>
      </c>
      <c r="C30" s="94">
        <v>1415989</v>
      </c>
      <c r="D30" s="94">
        <v>663398</v>
      </c>
      <c r="E30" s="94">
        <v>20256</v>
      </c>
      <c r="F30" s="94">
        <v>0</v>
      </c>
      <c r="G30" s="94">
        <v>-478882.1862</v>
      </c>
      <c r="H30" s="94">
        <v>0</v>
      </c>
    </row>
    <row r="31" spans="1:8" x14ac:dyDescent="0.25">
      <c r="A31" s="92" t="s">
        <v>107</v>
      </c>
      <c r="B31" s="93" t="s">
        <v>137</v>
      </c>
      <c r="C31" s="93" t="s">
        <v>137</v>
      </c>
      <c r="D31" s="93" t="s">
        <v>137</v>
      </c>
      <c r="E31" s="93" t="s">
        <v>137</v>
      </c>
      <c r="F31" s="93" t="s">
        <v>137</v>
      </c>
      <c r="G31" s="93" t="s">
        <v>137</v>
      </c>
      <c r="H31" s="93" t="s">
        <v>137</v>
      </c>
    </row>
    <row r="32" spans="1:8" x14ac:dyDescent="0.25">
      <c r="A32" s="17" t="s">
        <v>94</v>
      </c>
      <c r="B32" s="94" t="s">
        <v>137</v>
      </c>
      <c r="C32" s="94" t="s">
        <v>137</v>
      </c>
      <c r="D32" s="94" t="s">
        <v>137</v>
      </c>
      <c r="E32" s="94" t="s">
        <v>137</v>
      </c>
      <c r="F32" s="94" t="s">
        <v>137</v>
      </c>
      <c r="G32" s="94" t="s">
        <v>137</v>
      </c>
      <c r="H32" s="94" t="s">
        <v>137</v>
      </c>
    </row>
    <row r="33" spans="1:8" x14ac:dyDescent="0.25">
      <c r="A33" s="17" t="s">
        <v>95</v>
      </c>
      <c r="B33" s="94" t="s">
        <v>137</v>
      </c>
      <c r="C33" s="94" t="s">
        <v>137</v>
      </c>
      <c r="D33" s="94" t="s">
        <v>137</v>
      </c>
      <c r="E33" s="94" t="s">
        <v>137</v>
      </c>
      <c r="F33" s="94" t="s">
        <v>137</v>
      </c>
      <c r="G33" s="94" t="s">
        <v>137</v>
      </c>
      <c r="H33" s="94" t="s">
        <v>137</v>
      </c>
    </row>
    <row r="34" spans="1:8" x14ac:dyDescent="0.25">
      <c r="A34" s="17" t="s">
        <v>108</v>
      </c>
      <c r="B34" s="94" t="s">
        <v>137</v>
      </c>
      <c r="C34" s="94" t="s">
        <v>137</v>
      </c>
      <c r="D34" s="94" t="s">
        <v>137</v>
      </c>
      <c r="E34" s="94" t="s">
        <v>137</v>
      </c>
      <c r="F34" s="94" t="s">
        <v>137</v>
      </c>
      <c r="G34" s="94" t="s">
        <v>137</v>
      </c>
      <c r="H34" s="94" t="s">
        <v>137</v>
      </c>
    </row>
    <row r="35" spans="1:8" x14ac:dyDescent="0.25">
      <c r="A35" s="92" t="s">
        <v>109</v>
      </c>
      <c r="B35" s="93" t="s">
        <v>137</v>
      </c>
      <c r="C35" s="93" t="s">
        <v>137</v>
      </c>
      <c r="D35" s="93" t="s">
        <v>137</v>
      </c>
      <c r="E35" s="93" t="s">
        <v>137</v>
      </c>
      <c r="F35" s="93" t="s">
        <v>137</v>
      </c>
      <c r="G35" s="93" t="s">
        <v>137</v>
      </c>
      <c r="H35" s="93" t="s">
        <v>137</v>
      </c>
    </row>
    <row r="36" spans="1:8" x14ac:dyDescent="0.25">
      <c r="A36" s="17" t="s">
        <v>94</v>
      </c>
      <c r="B36" s="94" t="s">
        <v>137</v>
      </c>
      <c r="C36" s="94" t="s">
        <v>137</v>
      </c>
      <c r="D36" s="94" t="s">
        <v>137</v>
      </c>
      <c r="E36" s="94" t="s">
        <v>137</v>
      </c>
      <c r="F36" s="94" t="s">
        <v>137</v>
      </c>
      <c r="G36" s="94" t="s">
        <v>137</v>
      </c>
      <c r="H36" s="94" t="s">
        <v>137</v>
      </c>
    </row>
    <row r="37" spans="1:8" x14ac:dyDescent="0.25">
      <c r="A37" s="17" t="s">
        <v>95</v>
      </c>
      <c r="B37" s="94" t="s">
        <v>137</v>
      </c>
      <c r="C37" s="94" t="s">
        <v>137</v>
      </c>
      <c r="D37" s="94" t="s">
        <v>137</v>
      </c>
      <c r="E37" s="94" t="s">
        <v>137</v>
      </c>
      <c r="F37" s="94" t="s">
        <v>137</v>
      </c>
      <c r="G37" s="94" t="s">
        <v>137</v>
      </c>
      <c r="H37" s="94" t="s">
        <v>137</v>
      </c>
    </row>
    <row r="38" spans="1:8" x14ac:dyDescent="0.25">
      <c r="A38" s="17" t="s">
        <v>110</v>
      </c>
      <c r="B38" s="94" t="s">
        <v>137</v>
      </c>
      <c r="C38" s="94" t="s">
        <v>137</v>
      </c>
      <c r="D38" s="94" t="s">
        <v>137</v>
      </c>
      <c r="E38" s="94" t="s">
        <v>137</v>
      </c>
      <c r="F38" s="94" t="s">
        <v>137</v>
      </c>
      <c r="G38" s="94" t="s">
        <v>137</v>
      </c>
      <c r="H38" s="94" t="s">
        <v>137</v>
      </c>
    </row>
    <row r="39" spans="1:8" x14ac:dyDescent="0.25">
      <c r="A39" s="92" t="s">
        <v>111</v>
      </c>
      <c r="B39" s="93" t="s">
        <v>137</v>
      </c>
      <c r="C39" s="93" t="s">
        <v>137</v>
      </c>
      <c r="D39" s="93" t="s">
        <v>137</v>
      </c>
      <c r="E39" s="93" t="s">
        <v>137</v>
      </c>
      <c r="F39" s="93" t="s">
        <v>137</v>
      </c>
      <c r="G39" s="93" t="s">
        <v>137</v>
      </c>
      <c r="H39" s="93" t="s">
        <v>137</v>
      </c>
    </row>
    <row r="40" spans="1:8" x14ac:dyDescent="0.25">
      <c r="A40" s="17" t="s">
        <v>94</v>
      </c>
      <c r="B40" s="94" t="s">
        <v>137</v>
      </c>
      <c r="C40" s="94" t="s">
        <v>137</v>
      </c>
      <c r="D40" s="94" t="s">
        <v>137</v>
      </c>
      <c r="E40" s="94" t="s">
        <v>137</v>
      </c>
      <c r="F40" s="94" t="s">
        <v>137</v>
      </c>
      <c r="G40" s="94" t="s">
        <v>137</v>
      </c>
      <c r="H40" s="94" t="s">
        <v>137</v>
      </c>
    </row>
    <row r="41" spans="1:8" x14ac:dyDescent="0.25">
      <c r="A41" s="17" t="s">
        <v>95</v>
      </c>
      <c r="B41" s="94" t="s">
        <v>137</v>
      </c>
      <c r="C41" s="94" t="s">
        <v>137</v>
      </c>
      <c r="D41" s="94" t="s">
        <v>137</v>
      </c>
      <c r="E41" s="94" t="s">
        <v>137</v>
      </c>
      <c r="F41" s="94" t="s">
        <v>137</v>
      </c>
      <c r="G41" s="94" t="s">
        <v>137</v>
      </c>
      <c r="H41" s="94" t="s">
        <v>137</v>
      </c>
    </row>
    <row r="42" spans="1:8" x14ac:dyDescent="0.25">
      <c r="A42" s="17" t="s">
        <v>112</v>
      </c>
      <c r="B42" s="94" t="s">
        <v>137</v>
      </c>
      <c r="C42" s="94" t="s">
        <v>137</v>
      </c>
      <c r="D42" s="94" t="s">
        <v>137</v>
      </c>
      <c r="E42" s="94" t="s">
        <v>137</v>
      </c>
      <c r="F42" s="94" t="s">
        <v>137</v>
      </c>
      <c r="G42" s="94" t="s">
        <v>137</v>
      </c>
      <c r="H42" s="94" t="s">
        <v>137</v>
      </c>
    </row>
    <row r="43" spans="1:8" x14ac:dyDescent="0.25">
      <c r="A43" s="92" t="s">
        <v>113</v>
      </c>
      <c r="B43" s="93" t="s">
        <v>137</v>
      </c>
      <c r="C43" s="93" t="s">
        <v>137</v>
      </c>
      <c r="D43" s="93" t="s">
        <v>137</v>
      </c>
      <c r="E43" s="93">
        <v>179449</v>
      </c>
      <c r="F43" s="93">
        <v>68189</v>
      </c>
      <c r="G43" s="93">
        <v>-104688</v>
      </c>
      <c r="H43" s="93">
        <v>0</v>
      </c>
    </row>
    <row r="44" spans="1:8" x14ac:dyDescent="0.25">
      <c r="A44" s="17" t="s">
        <v>94</v>
      </c>
      <c r="B44" s="94" t="s">
        <v>137</v>
      </c>
      <c r="C44" s="94" t="s">
        <v>137</v>
      </c>
      <c r="D44" s="94" t="s">
        <v>137</v>
      </c>
      <c r="E44" s="94">
        <v>0</v>
      </c>
      <c r="F44" s="94">
        <v>2300</v>
      </c>
      <c r="G44" s="94">
        <v>0</v>
      </c>
      <c r="H44" s="94">
        <v>0</v>
      </c>
    </row>
    <row r="45" spans="1:8" x14ac:dyDescent="0.25">
      <c r="A45" s="17" t="s">
        <v>95</v>
      </c>
      <c r="B45" s="94" t="s">
        <v>137</v>
      </c>
      <c r="C45" s="94" t="s">
        <v>137</v>
      </c>
      <c r="D45" s="94" t="s">
        <v>137</v>
      </c>
      <c r="E45" s="94">
        <v>141282</v>
      </c>
      <c r="F45" s="94">
        <v>65888</v>
      </c>
      <c r="G45" s="94">
        <v>-104688</v>
      </c>
      <c r="H45" s="94">
        <v>0</v>
      </c>
    </row>
    <row r="46" spans="1:8" x14ac:dyDescent="0.25">
      <c r="A46" s="17" t="s">
        <v>114</v>
      </c>
      <c r="B46" s="94" t="s">
        <v>137</v>
      </c>
      <c r="C46" s="94" t="s">
        <v>137</v>
      </c>
      <c r="D46" s="94" t="s">
        <v>137</v>
      </c>
      <c r="E46" s="94">
        <v>38167</v>
      </c>
      <c r="F46" s="94">
        <v>0</v>
      </c>
      <c r="G46" s="94">
        <v>-866640.33310000005</v>
      </c>
      <c r="H46" s="94">
        <v>0</v>
      </c>
    </row>
    <row r="47" spans="1:8" x14ac:dyDescent="0.25">
      <c r="A47" s="92" t="s">
        <v>115</v>
      </c>
      <c r="B47" s="93">
        <v>359495</v>
      </c>
      <c r="C47" s="93">
        <v>864501</v>
      </c>
      <c r="D47" s="93" t="s">
        <v>137</v>
      </c>
      <c r="E47" s="93" t="s">
        <v>137</v>
      </c>
      <c r="F47" s="93" t="s">
        <v>137</v>
      </c>
      <c r="G47" s="93" t="s">
        <v>137</v>
      </c>
      <c r="H47" s="93" t="s">
        <v>137</v>
      </c>
    </row>
    <row r="48" spans="1:8" x14ac:dyDescent="0.25">
      <c r="A48" s="17" t="s">
        <v>94</v>
      </c>
      <c r="B48" s="94" t="s">
        <v>137</v>
      </c>
      <c r="C48" s="94" t="s">
        <v>137</v>
      </c>
      <c r="D48" s="94" t="s">
        <v>137</v>
      </c>
      <c r="E48" s="94" t="s">
        <v>137</v>
      </c>
      <c r="F48" s="94" t="s">
        <v>137</v>
      </c>
      <c r="G48" s="94" t="s">
        <v>137</v>
      </c>
      <c r="H48" s="94" t="s">
        <v>137</v>
      </c>
    </row>
    <row r="49" spans="1:8" x14ac:dyDescent="0.25">
      <c r="A49" s="17" t="s">
        <v>95</v>
      </c>
      <c r="B49" s="94" t="s">
        <v>137</v>
      </c>
      <c r="C49" s="94" t="s">
        <v>137</v>
      </c>
      <c r="D49" s="94" t="s">
        <v>137</v>
      </c>
      <c r="E49" s="94" t="s">
        <v>137</v>
      </c>
      <c r="F49" s="94" t="s">
        <v>137</v>
      </c>
      <c r="G49" s="94" t="s">
        <v>137</v>
      </c>
      <c r="H49" s="94" t="s">
        <v>137</v>
      </c>
    </row>
    <row r="50" spans="1:8" x14ac:dyDescent="0.25">
      <c r="A50" s="17" t="s">
        <v>115</v>
      </c>
      <c r="B50" s="94">
        <v>359495</v>
      </c>
      <c r="C50" s="94">
        <v>864501</v>
      </c>
      <c r="D50" s="94" t="s">
        <v>137</v>
      </c>
      <c r="E50" s="94" t="s">
        <v>137</v>
      </c>
      <c r="F50" s="94" t="s">
        <v>137</v>
      </c>
      <c r="G50" s="94" t="s">
        <v>137</v>
      </c>
      <c r="H50" s="94" t="s">
        <v>137</v>
      </c>
    </row>
    <row r="51" spans="1:8" x14ac:dyDescent="0.25">
      <c r="A51" s="92" t="s">
        <v>116</v>
      </c>
      <c r="B51" s="93">
        <v>391378</v>
      </c>
      <c r="C51" s="93">
        <v>214727</v>
      </c>
      <c r="D51" s="93">
        <v>795467</v>
      </c>
      <c r="E51" s="93">
        <v>149059</v>
      </c>
      <c r="F51" s="93">
        <v>49973</v>
      </c>
      <c r="G51" s="93">
        <v>-81774</v>
      </c>
      <c r="H51" s="93">
        <v>0</v>
      </c>
    </row>
    <row r="52" spans="1:8" x14ac:dyDescent="0.25">
      <c r="A52" s="17" t="s">
        <v>94</v>
      </c>
      <c r="B52" s="94" t="s">
        <v>137</v>
      </c>
      <c r="C52" s="94" t="s">
        <v>137</v>
      </c>
      <c r="D52" s="94" t="s">
        <v>137</v>
      </c>
      <c r="E52" s="94">
        <v>28170</v>
      </c>
      <c r="F52" s="94">
        <v>4600</v>
      </c>
      <c r="G52" s="94">
        <v>0</v>
      </c>
      <c r="H52" s="94">
        <v>0</v>
      </c>
    </row>
    <row r="53" spans="1:8" x14ac:dyDescent="0.25">
      <c r="A53" s="17" t="s">
        <v>95</v>
      </c>
      <c r="B53" s="94" t="s">
        <v>137</v>
      </c>
      <c r="C53" s="94" t="s">
        <v>137</v>
      </c>
      <c r="D53" s="94" t="s">
        <v>137</v>
      </c>
      <c r="E53" s="94">
        <v>81936</v>
      </c>
      <c r="F53" s="94">
        <v>45373</v>
      </c>
      <c r="G53" s="94">
        <v>-81774</v>
      </c>
      <c r="H53" s="94">
        <v>0</v>
      </c>
    </row>
    <row r="54" spans="1:8" x14ac:dyDescent="0.25">
      <c r="A54" s="17" t="s">
        <v>117</v>
      </c>
      <c r="B54" s="94">
        <v>391378</v>
      </c>
      <c r="C54" s="94">
        <v>214727</v>
      </c>
      <c r="D54" s="94">
        <v>795467</v>
      </c>
      <c r="E54" s="94">
        <v>38953</v>
      </c>
      <c r="F54" s="94">
        <v>0</v>
      </c>
      <c r="G54" s="94">
        <v>-498955.5883</v>
      </c>
      <c r="H54" s="94">
        <v>0</v>
      </c>
    </row>
    <row r="55" spans="1:8" x14ac:dyDescent="0.25">
      <c r="A55" s="92" t="s">
        <v>118</v>
      </c>
      <c r="B55" s="93" t="s">
        <v>137</v>
      </c>
      <c r="C55" s="93" t="s">
        <v>137</v>
      </c>
      <c r="D55" s="93" t="s">
        <v>137</v>
      </c>
      <c r="E55" s="93" t="s">
        <v>137</v>
      </c>
      <c r="F55" s="93" t="s">
        <v>137</v>
      </c>
      <c r="G55" s="93">
        <v>-81000</v>
      </c>
      <c r="H55" s="93">
        <v>0</v>
      </c>
    </row>
    <row r="56" spans="1:8" x14ac:dyDescent="0.25">
      <c r="A56" s="17" t="s">
        <v>94</v>
      </c>
      <c r="B56" s="94" t="s">
        <v>137</v>
      </c>
      <c r="C56" s="94" t="s">
        <v>137</v>
      </c>
      <c r="D56" s="94" t="s">
        <v>137</v>
      </c>
      <c r="E56" s="94" t="s">
        <v>137</v>
      </c>
      <c r="F56" s="94" t="s">
        <v>137</v>
      </c>
      <c r="G56" s="94">
        <v>-45000</v>
      </c>
      <c r="H56" s="94">
        <v>0</v>
      </c>
    </row>
    <row r="57" spans="1:8" x14ac:dyDescent="0.25">
      <c r="A57" s="17" t="s">
        <v>95</v>
      </c>
      <c r="B57" s="94" t="s">
        <v>137</v>
      </c>
      <c r="C57" s="94" t="s">
        <v>137</v>
      </c>
      <c r="D57" s="94" t="s">
        <v>137</v>
      </c>
      <c r="E57" s="94" t="s">
        <v>137</v>
      </c>
      <c r="F57" s="94" t="s">
        <v>137</v>
      </c>
      <c r="G57" s="94">
        <v>-36000</v>
      </c>
      <c r="H57" s="94">
        <v>0</v>
      </c>
    </row>
    <row r="58" spans="1:8" x14ac:dyDescent="0.25">
      <c r="A58" s="17" t="s">
        <v>119</v>
      </c>
      <c r="B58" s="94" t="s">
        <v>137</v>
      </c>
      <c r="C58" s="94" t="s">
        <v>137</v>
      </c>
      <c r="D58" s="94" t="s">
        <v>137</v>
      </c>
      <c r="E58" s="94" t="s">
        <v>137</v>
      </c>
      <c r="F58" s="94" t="s">
        <v>137</v>
      </c>
      <c r="G58" s="94">
        <v>-638214.59779999999</v>
      </c>
      <c r="H58" s="94">
        <v>0</v>
      </c>
    </row>
    <row r="59" spans="1:8" x14ac:dyDescent="0.25">
      <c r="A59" s="92" t="s">
        <v>120</v>
      </c>
      <c r="B59" s="93" t="s">
        <v>137</v>
      </c>
      <c r="C59" s="93" t="s">
        <v>137</v>
      </c>
      <c r="D59" s="93" t="s">
        <v>137</v>
      </c>
      <c r="E59" s="93" t="s">
        <v>137</v>
      </c>
      <c r="F59" s="93" t="s">
        <v>137</v>
      </c>
      <c r="G59" s="93" t="s">
        <v>137</v>
      </c>
      <c r="H59" s="93" t="s">
        <v>137</v>
      </c>
    </row>
    <row r="60" spans="1:8" x14ac:dyDescent="0.25">
      <c r="A60" s="17" t="s">
        <v>94</v>
      </c>
      <c r="B60" s="94" t="s">
        <v>137</v>
      </c>
      <c r="C60" s="94" t="s">
        <v>137</v>
      </c>
      <c r="D60" s="94" t="s">
        <v>137</v>
      </c>
      <c r="E60" s="94" t="s">
        <v>137</v>
      </c>
      <c r="F60" s="94" t="s">
        <v>137</v>
      </c>
      <c r="G60" s="94" t="s">
        <v>137</v>
      </c>
      <c r="H60" s="94" t="s">
        <v>137</v>
      </c>
    </row>
    <row r="61" spans="1:8" x14ac:dyDescent="0.25">
      <c r="A61" s="17" t="s">
        <v>95</v>
      </c>
      <c r="B61" s="94" t="s">
        <v>137</v>
      </c>
      <c r="C61" s="94" t="s">
        <v>137</v>
      </c>
      <c r="D61" s="94" t="s">
        <v>137</v>
      </c>
      <c r="E61" s="94" t="s">
        <v>137</v>
      </c>
      <c r="F61" s="94" t="s">
        <v>137</v>
      </c>
      <c r="G61" s="94" t="s">
        <v>137</v>
      </c>
      <c r="H61" s="94" t="s">
        <v>137</v>
      </c>
    </row>
    <row r="62" spans="1:8" x14ac:dyDescent="0.25">
      <c r="A62" s="17" t="s">
        <v>121</v>
      </c>
      <c r="B62" s="94" t="s">
        <v>137</v>
      </c>
      <c r="C62" s="94" t="s">
        <v>137</v>
      </c>
      <c r="D62" s="94" t="s">
        <v>137</v>
      </c>
      <c r="E62" s="94" t="s">
        <v>137</v>
      </c>
      <c r="F62" s="94" t="s">
        <v>137</v>
      </c>
      <c r="G62" s="94" t="s">
        <v>137</v>
      </c>
      <c r="H62" s="94" t="s">
        <v>137</v>
      </c>
    </row>
    <row r="63" spans="1:8" x14ac:dyDescent="0.25">
      <c r="A63" s="92" t="s">
        <v>122</v>
      </c>
      <c r="B63" s="93" t="s">
        <v>137</v>
      </c>
      <c r="C63" s="93">
        <v>-59863</v>
      </c>
      <c r="D63" s="93">
        <v>295551</v>
      </c>
      <c r="E63" s="93">
        <v>37063</v>
      </c>
      <c r="F63" s="93">
        <v>23383</v>
      </c>
      <c r="G63" s="93">
        <v>-26370</v>
      </c>
      <c r="H63" s="93">
        <v>0</v>
      </c>
    </row>
    <row r="64" spans="1:8" x14ac:dyDescent="0.25">
      <c r="A64" s="17" t="s">
        <v>94</v>
      </c>
      <c r="B64" s="94" t="s">
        <v>137</v>
      </c>
      <c r="C64" s="94" t="s">
        <v>137</v>
      </c>
      <c r="D64" s="94" t="s">
        <v>137</v>
      </c>
      <c r="E64" s="94">
        <v>34002</v>
      </c>
      <c r="F64" s="94">
        <v>23383</v>
      </c>
      <c r="G64" s="94">
        <v>-26370</v>
      </c>
      <c r="H64" s="94">
        <v>0</v>
      </c>
    </row>
    <row r="65" spans="1:12" x14ac:dyDescent="0.25">
      <c r="A65" s="17" t="s">
        <v>95</v>
      </c>
      <c r="B65" s="94" t="s">
        <v>137</v>
      </c>
      <c r="C65" s="94" t="s">
        <v>137</v>
      </c>
      <c r="D65" s="94" t="s">
        <v>137</v>
      </c>
      <c r="E65" s="94">
        <v>0</v>
      </c>
      <c r="F65" s="94">
        <v>0</v>
      </c>
      <c r="G65" s="94">
        <v>0</v>
      </c>
      <c r="H65" s="94">
        <v>0</v>
      </c>
    </row>
    <row r="66" spans="1:12" x14ac:dyDescent="0.25">
      <c r="A66" s="17" t="s">
        <v>123</v>
      </c>
      <c r="B66" s="94" t="s">
        <v>137</v>
      </c>
      <c r="C66" s="94">
        <v>-59863</v>
      </c>
      <c r="D66" s="94">
        <v>295551</v>
      </c>
      <c r="E66" s="94">
        <v>3061</v>
      </c>
      <c r="F66" s="94">
        <v>0</v>
      </c>
      <c r="G66" s="94">
        <v>-241117.80710000001</v>
      </c>
      <c r="H66" s="94">
        <v>0</v>
      </c>
    </row>
    <row r="67" spans="1:12" x14ac:dyDescent="0.25">
      <c r="A67" s="92" t="s">
        <v>124</v>
      </c>
      <c r="B67" s="93">
        <v>588195</v>
      </c>
      <c r="C67" s="93">
        <v>448121</v>
      </c>
      <c r="D67" s="93">
        <v>0</v>
      </c>
      <c r="E67" s="93">
        <v>0</v>
      </c>
      <c r="F67" s="93">
        <v>0</v>
      </c>
      <c r="G67" s="93">
        <v>0</v>
      </c>
      <c r="H67" s="93">
        <v>0</v>
      </c>
    </row>
    <row r="68" spans="1:12" x14ac:dyDescent="0.25">
      <c r="A68" s="92" t="s">
        <v>138</v>
      </c>
      <c r="B68" s="93">
        <v>7776759</v>
      </c>
      <c r="C68" s="93">
        <v>8021268</v>
      </c>
      <c r="D68" s="93">
        <v>8401660</v>
      </c>
      <c r="E68" s="93">
        <v>8767133</v>
      </c>
      <c r="F68" s="93">
        <v>9073982</v>
      </c>
      <c r="G68" s="93">
        <v>9545916</v>
      </c>
      <c r="H68" s="93">
        <v>9954481</v>
      </c>
    </row>
    <row r="69" spans="1:12" x14ac:dyDescent="0.25">
      <c r="A69" s="95" t="s">
        <v>139</v>
      </c>
      <c r="B69" s="96">
        <v>-1540534</v>
      </c>
      <c r="C69" s="96">
        <v>-8292384</v>
      </c>
      <c r="D69" s="96">
        <v>10391757</v>
      </c>
      <c r="E69" s="96">
        <v>3869651</v>
      </c>
      <c r="F69" s="96">
        <v>5704527</v>
      </c>
      <c r="G69" s="96">
        <v>-5360797</v>
      </c>
      <c r="H69" s="96">
        <v>0</v>
      </c>
      <c r="J69" s="292"/>
      <c r="K69" s="253"/>
      <c r="L69" s="253"/>
    </row>
    <row r="70" spans="1:12" x14ac:dyDescent="0.25">
      <c r="A70" s="92" t="s">
        <v>91</v>
      </c>
      <c r="B70" s="93">
        <v>247914</v>
      </c>
      <c r="C70" s="93">
        <v>-324048</v>
      </c>
      <c r="D70" s="93">
        <v>680649</v>
      </c>
      <c r="E70" s="93">
        <v>267384</v>
      </c>
      <c r="F70" s="93">
        <v>102744</v>
      </c>
      <c r="G70" s="93">
        <v>-104886</v>
      </c>
      <c r="H70" s="93">
        <v>0</v>
      </c>
      <c r="I70" s="253"/>
    </row>
    <row r="71" spans="1:12" x14ac:dyDescent="0.25">
      <c r="A71" s="17" t="s">
        <v>94</v>
      </c>
      <c r="B71" s="94" t="s">
        <v>137</v>
      </c>
      <c r="C71" s="94" t="s">
        <v>137</v>
      </c>
      <c r="D71" s="94" t="s">
        <v>137</v>
      </c>
      <c r="E71" s="94">
        <v>75852</v>
      </c>
      <c r="F71" s="94">
        <v>81315</v>
      </c>
      <c r="G71" s="94">
        <v>-86688</v>
      </c>
      <c r="H71" s="94">
        <v>0</v>
      </c>
    </row>
    <row r="72" spans="1:12" x14ac:dyDescent="0.25">
      <c r="A72" s="17" t="s">
        <v>95</v>
      </c>
      <c r="B72" s="94" t="s">
        <v>137</v>
      </c>
      <c r="C72" s="94" t="s">
        <v>137</v>
      </c>
      <c r="D72" s="94" t="s">
        <v>137</v>
      </c>
      <c r="E72" s="94">
        <v>24282</v>
      </c>
      <c r="F72" s="94">
        <v>21429</v>
      </c>
      <c r="G72" s="94">
        <v>-18198</v>
      </c>
      <c r="H72" s="94">
        <v>0</v>
      </c>
    </row>
    <row r="73" spans="1:12" x14ac:dyDescent="0.25">
      <c r="A73" s="17" t="s">
        <v>96</v>
      </c>
      <c r="B73" s="94">
        <v>247914</v>
      </c>
      <c r="C73" s="94">
        <v>-324048</v>
      </c>
      <c r="D73" s="94">
        <v>680649</v>
      </c>
      <c r="E73" s="94">
        <v>167250</v>
      </c>
      <c r="F73" s="94">
        <v>295756.97950000002</v>
      </c>
      <c r="G73" s="94">
        <v>-234616</v>
      </c>
      <c r="H73" s="94">
        <v>0</v>
      </c>
    </row>
    <row r="74" spans="1:12" x14ac:dyDescent="0.25">
      <c r="A74" s="92" t="s">
        <v>97</v>
      </c>
      <c r="B74" s="93">
        <v>-490634</v>
      </c>
      <c r="C74" s="93">
        <v>-578468</v>
      </c>
      <c r="D74" s="93">
        <v>807496</v>
      </c>
      <c r="E74" s="93">
        <v>325565</v>
      </c>
      <c r="F74" s="93">
        <v>127782</v>
      </c>
      <c r="G74" s="93">
        <v>-137844</v>
      </c>
      <c r="H74" s="93">
        <v>0</v>
      </c>
      <c r="I74" s="253"/>
    </row>
    <row r="75" spans="1:12" x14ac:dyDescent="0.25">
      <c r="A75" s="17" t="s">
        <v>94</v>
      </c>
      <c r="B75" s="94" t="s">
        <v>137</v>
      </c>
      <c r="C75" s="94" t="s">
        <v>137</v>
      </c>
      <c r="D75" s="94" t="s">
        <v>137</v>
      </c>
      <c r="E75" s="94">
        <v>99558</v>
      </c>
      <c r="F75" s="94">
        <v>113796</v>
      </c>
      <c r="G75" s="94">
        <v>-123408</v>
      </c>
      <c r="H75" s="94">
        <v>0</v>
      </c>
    </row>
    <row r="76" spans="1:12" x14ac:dyDescent="0.25">
      <c r="A76" s="17" t="s">
        <v>95</v>
      </c>
      <c r="B76" s="94" t="s">
        <v>137</v>
      </c>
      <c r="C76" s="94" t="s">
        <v>137</v>
      </c>
      <c r="D76" s="94" t="s">
        <v>137</v>
      </c>
      <c r="E76" s="94">
        <v>13266</v>
      </c>
      <c r="F76" s="94">
        <v>13986</v>
      </c>
      <c r="G76" s="94">
        <v>-14436</v>
      </c>
      <c r="H76" s="94">
        <v>0</v>
      </c>
    </row>
    <row r="77" spans="1:12" x14ac:dyDescent="0.25">
      <c r="A77" s="17" t="s">
        <v>98</v>
      </c>
      <c r="B77" s="94">
        <v>-490634</v>
      </c>
      <c r="C77" s="94">
        <v>-578468</v>
      </c>
      <c r="D77" s="94">
        <v>807496</v>
      </c>
      <c r="E77" s="94">
        <v>212741</v>
      </c>
      <c r="F77" s="94">
        <v>265705.20860000001</v>
      </c>
      <c r="G77" s="94">
        <v>-321076</v>
      </c>
      <c r="H77" s="94">
        <v>0</v>
      </c>
    </row>
    <row r="78" spans="1:12" x14ac:dyDescent="0.25">
      <c r="A78" s="92" t="s">
        <v>99</v>
      </c>
      <c r="B78" s="93">
        <v>-241850</v>
      </c>
      <c r="C78" s="93">
        <v>-164129</v>
      </c>
      <c r="D78" s="93">
        <v>437372</v>
      </c>
      <c r="E78" s="93">
        <v>204023</v>
      </c>
      <c r="F78" s="93">
        <v>60390</v>
      </c>
      <c r="G78" s="93">
        <v>-64206</v>
      </c>
      <c r="H78" s="93">
        <v>0</v>
      </c>
      <c r="I78" s="253"/>
    </row>
    <row r="79" spans="1:12" x14ac:dyDescent="0.25">
      <c r="A79" s="17" t="s">
        <v>94</v>
      </c>
      <c r="B79" s="94" t="s">
        <v>137</v>
      </c>
      <c r="C79" s="94" t="s">
        <v>137</v>
      </c>
      <c r="D79" s="94" t="s">
        <v>137</v>
      </c>
      <c r="E79" s="94">
        <v>34920</v>
      </c>
      <c r="F79" s="94">
        <v>21780</v>
      </c>
      <c r="G79" s="94">
        <v>-26244</v>
      </c>
      <c r="H79" s="94">
        <v>0</v>
      </c>
    </row>
    <row r="80" spans="1:12" x14ac:dyDescent="0.25">
      <c r="A80" s="17" t="s">
        <v>95</v>
      </c>
      <c r="B80" s="94" t="s">
        <v>137</v>
      </c>
      <c r="C80" s="94" t="s">
        <v>137</v>
      </c>
      <c r="D80" s="94" t="s">
        <v>137</v>
      </c>
      <c r="E80" s="94">
        <v>28386</v>
      </c>
      <c r="F80" s="94">
        <v>38610</v>
      </c>
      <c r="G80" s="94">
        <v>-37962</v>
      </c>
      <c r="H80" s="94">
        <v>0</v>
      </c>
    </row>
    <row r="81" spans="1:9" x14ac:dyDescent="0.25">
      <c r="A81" s="17" t="s">
        <v>100</v>
      </c>
      <c r="B81" s="94">
        <v>-241850</v>
      </c>
      <c r="C81" s="94">
        <v>-164129</v>
      </c>
      <c r="D81" s="94">
        <v>437372</v>
      </c>
      <c r="E81" s="94">
        <v>140717</v>
      </c>
      <c r="F81" s="94">
        <v>206470.79329999999</v>
      </c>
      <c r="G81" s="94">
        <v>-149256</v>
      </c>
      <c r="H81" s="94">
        <v>0</v>
      </c>
    </row>
    <row r="82" spans="1:9" x14ac:dyDescent="0.25">
      <c r="A82" s="92" t="s">
        <v>101</v>
      </c>
      <c r="B82" s="93">
        <v>-723132</v>
      </c>
      <c r="C82" s="93">
        <v>-2229228</v>
      </c>
      <c r="D82" s="93">
        <v>2556203</v>
      </c>
      <c r="E82" s="93">
        <v>935471</v>
      </c>
      <c r="F82" s="93">
        <v>434250</v>
      </c>
      <c r="G82" s="93">
        <v>-466812</v>
      </c>
      <c r="H82" s="93">
        <v>0</v>
      </c>
      <c r="I82" s="253"/>
    </row>
    <row r="83" spans="1:9" x14ac:dyDescent="0.25">
      <c r="A83" s="17" t="s">
        <v>94</v>
      </c>
      <c r="B83" s="94" t="s">
        <v>137</v>
      </c>
      <c r="C83" s="94" t="s">
        <v>137</v>
      </c>
      <c r="D83" s="94" t="s">
        <v>137</v>
      </c>
      <c r="E83" s="94">
        <v>127710</v>
      </c>
      <c r="F83" s="94">
        <v>135666</v>
      </c>
      <c r="G83" s="94">
        <v>-150534</v>
      </c>
      <c r="H83" s="94">
        <v>0</v>
      </c>
    </row>
    <row r="84" spans="1:9" x14ac:dyDescent="0.25">
      <c r="A84" s="17" t="s">
        <v>95</v>
      </c>
      <c r="B84" s="94" t="s">
        <v>137</v>
      </c>
      <c r="C84" s="94" t="s">
        <v>137</v>
      </c>
      <c r="D84" s="94" t="s">
        <v>137</v>
      </c>
      <c r="E84" s="94">
        <v>248760</v>
      </c>
      <c r="F84" s="94">
        <v>298584</v>
      </c>
      <c r="G84" s="94">
        <v>-316278</v>
      </c>
      <c r="H84" s="94">
        <v>0</v>
      </c>
    </row>
    <row r="85" spans="1:9" x14ac:dyDescent="0.25">
      <c r="A85" s="17" t="s">
        <v>102</v>
      </c>
      <c r="B85" s="94">
        <v>-723132</v>
      </c>
      <c r="C85" s="94">
        <v>-2229228</v>
      </c>
      <c r="D85" s="94">
        <v>2556203</v>
      </c>
      <c r="E85" s="94">
        <v>559001</v>
      </c>
      <c r="F85" s="94">
        <v>944743.11349999998</v>
      </c>
      <c r="G85" s="94">
        <v>-872812</v>
      </c>
      <c r="H85" s="94">
        <v>0</v>
      </c>
    </row>
    <row r="86" spans="1:9" x14ac:dyDescent="0.25">
      <c r="A86" s="92" t="s">
        <v>103</v>
      </c>
      <c r="B86" s="93">
        <v>96717</v>
      </c>
      <c r="C86" s="93">
        <v>-272282</v>
      </c>
      <c r="D86" s="93">
        <v>394225</v>
      </c>
      <c r="E86" s="93">
        <v>115355</v>
      </c>
      <c r="F86" s="93">
        <v>55440</v>
      </c>
      <c r="G86" s="93">
        <v>-64008</v>
      </c>
      <c r="H86" s="93">
        <v>0</v>
      </c>
      <c r="I86" s="253"/>
    </row>
    <row r="87" spans="1:9" x14ac:dyDescent="0.25">
      <c r="A87" s="17" t="s">
        <v>94</v>
      </c>
      <c r="B87" s="94" t="s">
        <v>137</v>
      </c>
      <c r="C87" s="94" t="s">
        <v>137</v>
      </c>
      <c r="D87" s="94" t="s">
        <v>137</v>
      </c>
      <c r="E87" s="94">
        <v>29034</v>
      </c>
      <c r="F87" s="94">
        <v>34560</v>
      </c>
      <c r="G87" s="94">
        <v>-42174</v>
      </c>
      <c r="H87" s="94">
        <v>0</v>
      </c>
    </row>
    <row r="88" spans="1:9" x14ac:dyDescent="0.25">
      <c r="A88" s="17" t="s">
        <v>95</v>
      </c>
      <c r="B88" s="94" t="s">
        <v>137</v>
      </c>
      <c r="C88" s="94" t="s">
        <v>137</v>
      </c>
      <c r="D88" s="94" t="s">
        <v>137</v>
      </c>
      <c r="E88" s="94">
        <v>20250</v>
      </c>
      <c r="F88" s="94">
        <v>20880</v>
      </c>
      <c r="G88" s="94">
        <v>-21834</v>
      </c>
      <c r="H88" s="94">
        <v>0</v>
      </c>
    </row>
    <row r="89" spans="1:9" x14ac:dyDescent="0.25">
      <c r="A89" s="17" t="s">
        <v>104</v>
      </c>
      <c r="B89" s="94">
        <v>96717</v>
      </c>
      <c r="C89" s="94">
        <v>-272282</v>
      </c>
      <c r="D89" s="94">
        <v>394225</v>
      </c>
      <c r="E89" s="94">
        <v>66071</v>
      </c>
      <c r="F89" s="94">
        <v>115761.5828</v>
      </c>
      <c r="G89" s="94">
        <v>-122729</v>
      </c>
      <c r="H89" s="94">
        <v>0</v>
      </c>
    </row>
    <row r="90" spans="1:9" x14ac:dyDescent="0.25">
      <c r="A90" s="92" t="s">
        <v>105</v>
      </c>
      <c r="B90" s="93">
        <v>-75053</v>
      </c>
      <c r="C90" s="93">
        <v>-380388</v>
      </c>
      <c r="D90" s="93">
        <v>558967</v>
      </c>
      <c r="E90" s="93">
        <v>189291</v>
      </c>
      <c r="F90" s="93">
        <v>92358</v>
      </c>
      <c r="G90" s="93">
        <v>-95292</v>
      </c>
      <c r="H90" s="93">
        <v>0</v>
      </c>
      <c r="I90" s="253"/>
    </row>
    <row r="91" spans="1:9" x14ac:dyDescent="0.25">
      <c r="A91" s="17" t="s">
        <v>94</v>
      </c>
      <c r="B91" s="94" t="s">
        <v>137</v>
      </c>
      <c r="C91" s="94" t="s">
        <v>137</v>
      </c>
      <c r="D91" s="94" t="s">
        <v>137</v>
      </c>
      <c r="E91" s="94">
        <v>45648</v>
      </c>
      <c r="F91" s="94">
        <v>51120</v>
      </c>
      <c r="G91" s="94">
        <v>-55350</v>
      </c>
      <c r="H91" s="94">
        <v>0</v>
      </c>
    </row>
    <row r="92" spans="1:9" x14ac:dyDescent="0.25">
      <c r="A92" s="17" t="s">
        <v>95</v>
      </c>
      <c r="B92" s="94" t="s">
        <v>137</v>
      </c>
      <c r="C92" s="94" t="s">
        <v>137</v>
      </c>
      <c r="D92" s="94" t="s">
        <v>137</v>
      </c>
      <c r="E92" s="94">
        <v>21690</v>
      </c>
      <c r="F92" s="94">
        <v>41238</v>
      </c>
      <c r="G92" s="94">
        <v>-39942</v>
      </c>
      <c r="H92" s="94">
        <v>0</v>
      </c>
    </row>
    <row r="93" spans="1:9" x14ac:dyDescent="0.25">
      <c r="A93" s="17" t="s">
        <v>106</v>
      </c>
      <c r="B93" s="94">
        <v>-75053</v>
      </c>
      <c r="C93" s="94">
        <v>-380388</v>
      </c>
      <c r="D93" s="94">
        <v>558967</v>
      </c>
      <c r="E93" s="94">
        <v>121953</v>
      </c>
      <c r="F93" s="94">
        <v>232545.64670000001</v>
      </c>
      <c r="G93" s="94">
        <v>-171900</v>
      </c>
      <c r="H93" s="94">
        <v>0</v>
      </c>
    </row>
    <row r="94" spans="1:9" x14ac:dyDescent="0.25">
      <c r="A94" s="92" t="s">
        <v>107</v>
      </c>
      <c r="B94" s="93" t="s">
        <v>137</v>
      </c>
      <c r="C94" s="93" t="s">
        <v>137</v>
      </c>
      <c r="D94" s="93">
        <v>454388</v>
      </c>
      <c r="E94" s="93">
        <v>173829</v>
      </c>
      <c r="F94" s="93">
        <v>73008</v>
      </c>
      <c r="G94" s="93">
        <v>-80802</v>
      </c>
      <c r="H94" s="93">
        <v>0</v>
      </c>
      <c r="I94" s="253"/>
    </row>
    <row r="95" spans="1:9" x14ac:dyDescent="0.25">
      <c r="A95" s="17" t="s">
        <v>94</v>
      </c>
      <c r="B95" s="94" t="s">
        <v>137</v>
      </c>
      <c r="C95" s="94" t="s">
        <v>137</v>
      </c>
      <c r="D95" s="94" t="s">
        <v>137</v>
      </c>
      <c r="E95" s="94">
        <v>0</v>
      </c>
      <c r="F95" s="94">
        <v>0</v>
      </c>
      <c r="G95" s="94">
        <v>0</v>
      </c>
      <c r="H95" s="94">
        <v>0</v>
      </c>
    </row>
    <row r="96" spans="1:9" x14ac:dyDescent="0.25">
      <c r="A96" s="17" t="s">
        <v>95</v>
      </c>
      <c r="B96" s="94" t="s">
        <v>137</v>
      </c>
      <c r="C96" s="94" t="s">
        <v>137</v>
      </c>
      <c r="D96" s="94" t="s">
        <v>137</v>
      </c>
      <c r="E96" s="94">
        <v>61902</v>
      </c>
      <c r="F96" s="94">
        <v>73008</v>
      </c>
      <c r="G96" s="94">
        <v>-80802</v>
      </c>
      <c r="H96" s="94">
        <v>0</v>
      </c>
    </row>
    <row r="97" spans="1:9" x14ac:dyDescent="0.25">
      <c r="A97" s="17" t="s">
        <v>108</v>
      </c>
      <c r="B97" s="94" t="s">
        <v>137</v>
      </c>
      <c r="C97" s="94" t="s">
        <v>137</v>
      </c>
      <c r="D97" s="94">
        <v>454388</v>
      </c>
      <c r="E97" s="94">
        <v>111927</v>
      </c>
      <c r="F97" s="94">
        <v>153461.33309999999</v>
      </c>
      <c r="G97" s="94">
        <v>-169476</v>
      </c>
      <c r="H97" s="94">
        <v>0</v>
      </c>
    </row>
    <row r="98" spans="1:9" x14ac:dyDescent="0.25">
      <c r="A98" s="92" t="s">
        <v>109</v>
      </c>
      <c r="B98" s="93">
        <v>300358</v>
      </c>
      <c r="C98" s="93">
        <v>-411851</v>
      </c>
      <c r="D98" s="93">
        <v>541832</v>
      </c>
      <c r="E98" s="93">
        <v>246228</v>
      </c>
      <c r="F98" s="93">
        <v>89838</v>
      </c>
      <c r="G98" s="93">
        <v>-99450</v>
      </c>
      <c r="H98" s="93">
        <v>0</v>
      </c>
      <c r="I98" s="253"/>
    </row>
    <row r="99" spans="1:9" x14ac:dyDescent="0.25">
      <c r="A99" s="17" t="s">
        <v>94</v>
      </c>
      <c r="B99" s="94" t="s">
        <v>137</v>
      </c>
      <c r="C99" s="94" t="s">
        <v>137</v>
      </c>
      <c r="D99" s="94" t="s">
        <v>137</v>
      </c>
      <c r="E99" s="94">
        <v>79812</v>
      </c>
      <c r="F99" s="94">
        <v>89838</v>
      </c>
      <c r="G99" s="94">
        <v>-99450</v>
      </c>
      <c r="H99" s="94">
        <v>0</v>
      </c>
    </row>
    <row r="100" spans="1:9" x14ac:dyDescent="0.25">
      <c r="A100" s="17" t="s">
        <v>95</v>
      </c>
      <c r="B100" s="94" t="s">
        <v>137</v>
      </c>
      <c r="C100" s="94" t="s">
        <v>137</v>
      </c>
      <c r="D100" s="94" t="s">
        <v>137</v>
      </c>
      <c r="E100" s="94">
        <v>0</v>
      </c>
      <c r="F100" s="94">
        <v>0</v>
      </c>
      <c r="G100" s="94">
        <v>0</v>
      </c>
      <c r="H100" s="94">
        <v>0</v>
      </c>
    </row>
    <row r="101" spans="1:9" x14ac:dyDescent="0.25">
      <c r="A101" s="17" t="s">
        <v>110</v>
      </c>
      <c r="B101" s="94">
        <v>300358</v>
      </c>
      <c r="C101" s="94">
        <v>-411851</v>
      </c>
      <c r="D101" s="94">
        <v>541832</v>
      </c>
      <c r="E101" s="94">
        <v>166416</v>
      </c>
      <c r="F101" s="94">
        <v>233269.3052</v>
      </c>
      <c r="G101" s="94">
        <v>-209020</v>
      </c>
      <c r="H101" s="94">
        <v>0</v>
      </c>
    </row>
    <row r="102" spans="1:9" x14ac:dyDescent="0.25">
      <c r="A102" s="92" t="s">
        <v>111</v>
      </c>
      <c r="B102" s="93" t="s">
        <v>137</v>
      </c>
      <c r="C102" s="93">
        <v>-312001</v>
      </c>
      <c r="D102" s="93">
        <v>440595</v>
      </c>
      <c r="E102" s="93">
        <v>178209</v>
      </c>
      <c r="F102" s="93">
        <v>71730</v>
      </c>
      <c r="G102" s="93">
        <v>-75420</v>
      </c>
      <c r="H102" s="93">
        <v>0</v>
      </c>
      <c r="I102" s="253"/>
    </row>
    <row r="103" spans="1:9" x14ac:dyDescent="0.25">
      <c r="A103" s="17" t="s">
        <v>94</v>
      </c>
      <c r="B103" s="94" t="s">
        <v>137</v>
      </c>
      <c r="C103" s="94" t="s">
        <v>137</v>
      </c>
      <c r="D103" s="94" t="s">
        <v>137</v>
      </c>
      <c r="E103" s="94">
        <v>0</v>
      </c>
      <c r="F103" s="94">
        <v>0</v>
      </c>
      <c r="G103" s="94">
        <v>0</v>
      </c>
      <c r="H103" s="94">
        <v>0</v>
      </c>
    </row>
    <row r="104" spans="1:9" x14ac:dyDescent="0.25">
      <c r="A104" s="17" t="s">
        <v>95</v>
      </c>
      <c r="B104" s="94" t="s">
        <v>137</v>
      </c>
      <c r="C104" s="94" t="s">
        <v>137</v>
      </c>
      <c r="D104" s="94" t="s">
        <v>137</v>
      </c>
      <c r="E104" s="94">
        <v>62838</v>
      </c>
      <c r="F104" s="94">
        <v>71730</v>
      </c>
      <c r="G104" s="94">
        <v>-75420</v>
      </c>
      <c r="H104" s="94">
        <v>0</v>
      </c>
    </row>
    <row r="105" spans="1:9" x14ac:dyDescent="0.25">
      <c r="A105" s="17" t="s">
        <v>112</v>
      </c>
      <c r="B105" s="94" t="s">
        <v>137</v>
      </c>
      <c r="C105" s="94">
        <v>-312001</v>
      </c>
      <c r="D105" s="94">
        <v>440595</v>
      </c>
      <c r="E105" s="94">
        <v>115371</v>
      </c>
      <c r="F105" s="94">
        <v>189640.864</v>
      </c>
      <c r="G105" s="94">
        <v>-136187</v>
      </c>
      <c r="H105" s="94">
        <v>0</v>
      </c>
    </row>
    <row r="106" spans="1:9" x14ac:dyDescent="0.25">
      <c r="A106" s="92" t="s">
        <v>113</v>
      </c>
      <c r="B106" s="93" t="s">
        <v>137</v>
      </c>
      <c r="C106" s="93">
        <v>-892265</v>
      </c>
      <c r="D106" s="93">
        <v>1081732</v>
      </c>
      <c r="E106" s="93">
        <v>338390</v>
      </c>
      <c r="F106" s="93">
        <v>169452</v>
      </c>
      <c r="G106" s="93">
        <v>-200268</v>
      </c>
      <c r="H106" s="93">
        <v>0</v>
      </c>
      <c r="I106" s="253"/>
    </row>
    <row r="107" spans="1:9" x14ac:dyDescent="0.25">
      <c r="A107" s="17" t="s">
        <v>94</v>
      </c>
      <c r="B107" s="94" t="s">
        <v>137</v>
      </c>
      <c r="C107" s="94" t="s">
        <v>137</v>
      </c>
      <c r="D107" s="94" t="s">
        <v>137</v>
      </c>
      <c r="E107" s="94">
        <v>0</v>
      </c>
      <c r="F107" s="94">
        <v>0</v>
      </c>
      <c r="G107" s="94">
        <v>0</v>
      </c>
      <c r="H107" s="94">
        <v>0</v>
      </c>
    </row>
    <row r="108" spans="1:9" x14ac:dyDescent="0.25">
      <c r="A108" s="17" t="s">
        <v>95</v>
      </c>
      <c r="B108" s="94" t="s">
        <v>137</v>
      </c>
      <c r="C108" s="94" t="s">
        <v>137</v>
      </c>
      <c r="D108" s="94" t="s">
        <v>137</v>
      </c>
      <c r="E108" s="94">
        <v>139662</v>
      </c>
      <c r="F108" s="94">
        <v>169452</v>
      </c>
      <c r="G108" s="94">
        <v>-200268</v>
      </c>
      <c r="H108" s="94">
        <v>0</v>
      </c>
    </row>
    <row r="109" spans="1:9" x14ac:dyDescent="0.25">
      <c r="A109" s="17" t="s">
        <v>114</v>
      </c>
      <c r="B109" s="94" t="s">
        <v>137</v>
      </c>
      <c r="C109" s="94">
        <v>-892265</v>
      </c>
      <c r="D109" s="94">
        <v>1081732</v>
      </c>
      <c r="E109" s="94">
        <v>198728</v>
      </c>
      <c r="F109" s="94">
        <v>395263.23639999999</v>
      </c>
      <c r="G109" s="94">
        <v>-373525</v>
      </c>
      <c r="H109" s="94">
        <v>0</v>
      </c>
    </row>
    <row r="110" spans="1:9" x14ac:dyDescent="0.25">
      <c r="A110" s="92" t="s">
        <v>115</v>
      </c>
      <c r="B110" s="93">
        <v>-11721</v>
      </c>
      <c r="C110" s="93">
        <v>-228234</v>
      </c>
      <c r="D110" s="93">
        <v>596124</v>
      </c>
      <c r="E110" s="93">
        <v>185697</v>
      </c>
      <c r="F110" s="93">
        <v>87858</v>
      </c>
      <c r="G110" s="93">
        <v>-96192</v>
      </c>
      <c r="H110" s="93">
        <v>0</v>
      </c>
      <c r="I110" s="253"/>
    </row>
    <row r="111" spans="1:9" x14ac:dyDescent="0.25">
      <c r="A111" s="17" t="s">
        <v>94</v>
      </c>
      <c r="B111" s="94" t="s">
        <v>137</v>
      </c>
      <c r="C111" s="94" t="s">
        <v>137</v>
      </c>
      <c r="D111" s="94" t="s">
        <v>137</v>
      </c>
      <c r="E111" s="94">
        <v>0</v>
      </c>
      <c r="F111" s="94">
        <v>0</v>
      </c>
      <c r="G111" s="94">
        <v>0</v>
      </c>
      <c r="H111" s="94">
        <v>0</v>
      </c>
    </row>
    <row r="112" spans="1:9" x14ac:dyDescent="0.25">
      <c r="A112" s="17" t="s">
        <v>95</v>
      </c>
      <c r="B112" s="94" t="s">
        <v>137</v>
      </c>
      <c r="C112" s="94" t="s">
        <v>137</v>
      </c>
      <c r="D112" s="94" t="s">
        <v>137</v>
      </c>
      <c r="E112" s="94">
        <v>76554</v>
      </c>
      <c r="F112" s="94">
        <v>87858</v>
      </c>
      <c r="G112" s="94">
        <v>-96192</v>
      </c>
      <c r="H112" s="94">
        <v>0</v>
      </c>
    </row>
    <row r="113" spans="1:9" x14ac:dyDescent="0.25">
      <c r="A113" s="17" t="s">
        <v>115</v>
      </c>
      <c r="B113" s="94">
        <v>-11721</v>
      </c>
      <c r="C113" s="94">
        <v>-228234</v>
      </c>
      <c r="D113" s="94">
        <v>596124</v>
      </c>
      <c r="E113" s="94">
        <v>109143</v>
      </c>
      <c r="F113" s="94">
        <v>224503.83230000001</v>
      </c>
      <c r="G113" s="94">
        <v>-189004</v>
      </c>
      <c r="H113" s="94">
        <v>0</v>
      </c>
    </row>
    <row r="114" spans="1:9" x14ac:dyDescent="0.25">
      <c r="A114" s="92" t="s">
        <v>116</v>
      </c>
      <c r="B114" s="93">
        <v>-380886</v>
      </c>
      <c r="C114" s="93">
        <v>-833641</v>
      </c>
      <c r="D114" s="93">
        <v>888830</v>
      </c>
      <c r="E114" s="93">
        <v>347761</v>
      </c>
      <c r="F114" s="93">
        <v>141516</v>
      </c>
      <c r="G114" s="93">
        <v>-161712</v>
      </c>
      <c r="H114" s="93">
        <v>0</v>
      </c>
      <c r="I114" s="253"/>
    </row>
    <row r="115" spans="1:9" x14ac:dyDescent="0.25">
      <c r="A115" s="17" t="s">
        <v>94</v>
      </c>
      <c r="B115" s="94" t="s">
        <v>137</v>
      </c>
      <c r="C115" s="94" t="s">
        <v>137</v>
      </c>
      <c r="D115" s="94" t="s">
        <v>137</v>
      </c>
      <c r="E115" s="94">
        <v>80532</v>
      </c>
      <c r="F115" s="94">
        <v>5004</v>
      </c>
      <c r="G115" s="94">
        <v>0</v>
      </c>
      <c r="H115" s="94">
        <v>0</v>
      </c>
    </row>
    <row r="116" spans="1:9" x14ac:dyDescent="0.25">
      <c r="A116" s="17" t="s">
        <v>95</v>
      </c>
      <c r="B116" s="94" t="s">
        <v>137</v>
      </c>
      <c r="C116" s="94" t="s">
        <v>137</v>
      </c>
      <c r="D116" s="94" t="s">
        <v>137</v>
      </c>
      <c r="E116" s="94">
        <v>52182</v>
      </c>
      <c r="F116" s="94">
        <v>136512</v>
      </c>
      <c r="G116" s="94">
        <v>-161712</v>
      </c>
      <c r="H116" s="94">
        <v>0</v>
      </c>
    </row>
    <row r="117" spans="1:9" x14ac:dyDescent="0.25">
      <c r="A117" s="17" t="s">
        <v>117</v>
      </c>
      <c r="B117" s="94">
        <v>-380886</v>
      </c>
      <c r="C117" s="94">
        <v>-833641</v>
      </c>
      <c r="D117" s="94">
        <v>888830</v>
      </c>
      <c r="E117" s="94">
        <v>215047</v>
      </c>
      <c r="F117" s="94">
        <v>335057.50599999999</v>
      </c>
      <c r="G117" s="94">
        <v>-294875</v>
      </c>
      <c r="H117" s="94">
        <v>0</v>
      </c>
    </row>
    <row r="118" spans="1:9" x14ac:dyDescent="0.25">
      <c r="A118" s="92" t="s">
        <v>118</v>
      </c>
      <c r="B118" s="93" t="s">
        <v>137</v>
      </c>
      <c r="C118" s="93">
        <v>-625624</v>
      </c>
      <c r="D118" s="93">
        <v>792260</v>
      </c>
      <c r="E118" s="93">
        <v>272649</v>
      </c>
      <c r="F118" s="93">
        <v>128142</v>
      </c>
      <c r="G118" s="93">
        <v>-139032</v>
      </c>
      <c r="H118" s="93">
        <v>0</v>
      </c>
      <c r="I118" s="253"/>
    </row>
    <row r="119" spans="1:9" x14ac:dyDescent="0.25">
      <c r="A119" s="17" t="s">
        <v>94</v>
      </c>
      <c r="B119" s="94" t="s">
        <v>137</v>
      </c>
      <c r="C119" s="94" t="s">
        <v>137</v>
      </c>
      <c r="D119" s="94" t="s">
        <v>137</v>
      </c>
      <c r="E119" s="94">
        <v>59400</v>
      </c>
      <c r="F119" s="94">
        <v>65034</v>
      </c>
      <c r="G119" s="94">
        <v>-69516</v>
      </c>
      <c r="H119" s="94">
        <v>0</v>
      </c>
    </row>
    <row r="120" spans="1:9" x14ac:dyDescent="0.25">
      <c r="A120" s="17" t="s">
        <v>95</v>
      </c>
      <c r="B120" s="94" t="s">
        <v>137</v>
      </c>
      <c r="C120" s="94" t="s">
        <v>137</v>
      </c>
      <c r="D120" s="94" t="s">
        <v>137</v>
      </c>
      <c r="E120" s="94">
        <v>54396</v>
      </c>
      <c r="F120" s="94">
        <v>63108</v>
      </c>
      <c r="G120" s="94">
        <v>-69516</v>
      </c>
      <c r="H120" s="94">
        <v>0</v>
      </c>
    </row>
    <row r="121" spans="1:9" x14ac:dyDescent="0.25">
      <c r="A121" s="17" t="s">
        <v>119</v>
      </c>
      <c r="B121" s="94" t="s">
        <v>137</v>
      </c>
      <c r="C121" s="94">
        <v>-625624</v>
      </c>
      <c r="D121" s="94">
        <v>792260</v>
      </c>
      <c r="E121" s="94">
        <v>158853</v>
      </c>
      <c r="F121" s="94">
        <v>349095.51260000002</v>
      </c>
      <c r="G121" s="94">
        <v>-243169</v>
      </c>
      <c r="H121" s="94">
        <v>0</v>
      </c>
    </row>
    <row r="122" spans="1:9" x14ac:dyDescent="0.25">
      <c r="A122" s="92" t="s">
        <v>120</v>
      </c>
      <c r="B122" s="93" t="s">
        <v>137</v>
      </c>
      <c r="C122" s="93" t="s">
        <v>137</v>
      </c>
      <c r="D122" s="93" t="s">
        <v>137</v>
      </c>
      <c r="E122" s="93" t="s">
        <v>137</v>
      </c>
      <c r="F122" s="93" t="s">
        <v>137</v>
      </c>
      <c r="G122" s="93" t="s">
        <v>137</v>
      </c>
      <c r="H122" s="93" t="s">
        <v>137</v>
      </c>
      <c r="I122" s="253"/>
    </row>
    <row r="123" spans="1:9" x14ac:dyDescent="0.25">
      <c r="A123" s="17" t="s">
        <v>94</v>
      </c>
      <c r="B123" s="94" t="s">
        <v>137</v>
      </c>
      <c r="C123" s="94" t="s">
        <v>137</v>
      </c>
      <c r="D123" s="94" t="s">
        <v>137</v>
      </c>
      <c r="E123" s="94" t="s">
        <v>137</v>
      </c>
      <c r="F123" s="94" t="s">
        <v>137</v>
      </c>
      <c r="G123" s="94" t="s">
        <v>137</v>
      </c>
      <c r="H123" s="94" t="s">
        <v>137</v>
      </c>
    </row>
    <row r="124" spans="1:9" x14ac:dyDescent="0.25">
      <c r="A124" s="17" t="s">
        <v>95</v>
      </c>
      <c r="B124" s="94" t="s">
        <v>137</v>
      </c>
      <c r="C124" s="94" t="s">
        <v>137</v>
      </c>
      <c r="D124" s="94" t="s">
        <v>137</v>
      </c>
      <c r="E124" s="94" t="s">
        <v>137</v>
      </c>
      <c r="F124" s="94" t="s">
        <v>137</v>
      </c>
      <c r="G124" s="94" t="s">
        <v>137</v>
      </c>
      <c r="H124" s="94" t="s">
        <v>137</v>
      </c>
    </row>
    <row r="125" spans="1:9" x14ac:dyDescent="0.25">
      <c r="A125" s="17" t="s">
        <v>121</v>
      </c>
      <c r="B125" s="94" t="s">
        <v>137</v>
      </c>
      <c r="C125" s="94" t="s">
        <v>137</v>
      </c>
      <c r="D125" s="94" t="s">
        <v>137</v>
      </c>
      <c r="E125" s="94" t="s">
        <v>137</v>
      </c>
      <c r="F125" s="94" t="s">
        <v>137</v>
      </c>
      <c r="G125" s="94" t="s">
        <v>137</v>
      </c>
      <c r="H125" s="94" t="s">
        <v>137</v>
      </c>
    </row>
    <row r="126" spans="1:9" x14ac:dyDescent="0.25">
      <c r="A126" s="92" t="s">
        <v>122</v>
      </c>
      <c r="B126" s="93">
        <v>-24233</v>
      </c>
      <c r="C126" s="93">
        <v>-144930</v>
      </c>
      <c r="D126" s="93">
        <v>161085</v>
      </c>
      <c r="E126" s="93">
        <v>89800</v>
      </c>
      <c r="F126" s="93">
        <v>28098</v>
      </c>
      <c r="G126" s="93">
        <v>-30276</v>
      </c>
      <c r="H126" s="93">
        <v>0</v>
      </c>
      <c r="I126" s="253"/>
    </row>
    <row r="127" spans="1:9" x14ac:dyDescent="0.25">
      <c r="A127" s="17" t="s">
        <v>94</v>
      </c>
      <c r="B127" s="94" t="s">
        <v>137</v>
      </c>
      <c r="C127" s="94" t="s">
        <v>137</v>
      </c>
      <c r="D127" s="94" t="s">
        <v>137</v>
      </c>
      <c r="E127" s="94">
        <v>25722</v>
      </c>
      <c r="F127" s="94">
        <v>28098</v>
      </c>
      <c r="G127" s="94">
        <v>-30276</v>
      </c>
      <c r="H127" s="94">
        <v>0</v>
      </c>
    </row>
    <row r="128" spans="1:9" x14ac:dyDescent="0.25">
      <c r="A128" s="17" t="s">
        <v>95</v>
      </c>
      <c r="B128" s="94" t="s">
        <v>137</v>
      </c>
      <c r="C128" s="94" t="s">
        <v>137</v>
      </c>
      <c r="D128" s="94" t="s">
        <v>137</v>
      </c>
      <c r="E128" s="94">
        <v>0</v>
      </c>
      <c r="F128" s="94">
        <v>0</v>
      </c>
      <c r="G128" s="94">
        <v>0</v>
      </c>
      <c r="H128" s="94">
        <v>0</v>
      </c>
    </row>
    <row r="129" spans="1:11" x14ac:dyDescent="0.25">
      <c r="A129" s="17" t="s">
        <v>123</v>
      </c>
      <c r="B129" s="94">
        <v>-24233</v>
      </c>
      <c r="C129" s="94">
        <v>-144930</v>
      </c>
      <c r="D129" s="94">
        <v>161085</v>
      </c>
      <c r="E129" s="94">
        <v>64078</v>
      </c>
      <c r="F129" s="94">
        <v>100646.0861</v>
      </c>
      <c r="G129" s="94">
        <v>-56953</v>
      </c>
      <c r="H129" s="94">
        <v>0</v>
      </c>
    </row>
    <row r="130" spans="1:11" x14ac:dyDescent="0.25">
      <c r="A130" s="92" t="s">
        <v>124</v>
      </c>
      <c r="B130" s="93">
        <v>-238013</v>
      </c>
      <c r="C130" s="93">
        <v>-895292</v>
      </c>
      <c r="D130" s="93">
        <v>0</v>
      </c>
      <c r="E130" s="93">
        <v>0</v>
      </c>
      <c r="F130" s="93">
        <v>0</v>
      </c>
      <c r="G130" s="93">
        <v>0</v>
      </c>
      <c r="H130" s="93">
        <v>0</v>
      </c>
      <c r="I130" s="253"/>
    </row>
    <row r="131" spans="1:11" x14ac:dyDescent="0.25">
      <c r="A131" s="95" t="s">
        <v>77</v>
      </c>
      <c r="B131" s="96" t="s">
        <v>137</v>
      </c>
      <c r="C131" s="96" t="s">
        <v>137</v>
      </c>
      <c r="D131" s="96">
        <v>1229479</v>
      </c>
      <c r="E131" s="96">
        <v>463814</v>
      </c>
      <c r="F131" s="96">
        <v>453778</v>
      </c>
      <c r="G131" s="96" t="s">
        <v>92</v>
      </c>
      <c r="H131" s="96" t="s">
        <v>92</v>
      </c>
      <c r="J131" s="292"/>
      <c r="K131" s="253"/>
    </row>
    <row r="132" spans="1:11" x14ac:dyDescent="0.25">
      <c r="A132" s="92" t="s">
        <v>91</v>
      </c>
      <c r="B132" s="93" t="s">
        <v>137</v>
      </c>
      <c r="C132" s="93" t="s">
        <v>137</v>
      </c>
      <c r="D132" s="93">
        <v>102430</v>
      </c>
      <c r="E132" s="93">
        <v>35238</v>
      </c>
      <c r="F132" s="293">
        <v>37582</v>
      </c>
      <c r="G132" s="93" t="s">
        <v>92</v>
      </c>
      <c r="H132" s="93" t="s">
        <v>92</v>
      </c>
    </row>
    <row r="133" spans="1:11" x14ac:dyDescent="0.25">
      <c r="A133" s="17" t="s">
        <v>96</v>
      </c>
      <c r="B133" s="94" t="s">
        <v>137</v>
      </c>
      <c r="C133" s="94" t="s">
        <v>137</v>
      </c>
      <c r="D133" s="94">
        <v>102430</v>
      </c>
      <c r="E133" s="94">
        <v>35238</v>
      </c>
      <c r="F133" s="294">
        <v>37582</v>
      </c>
      <c r="G133" s="94" t="s">
        <v>92</v>
      </c>
      <c r="H133" s="94" t="s">
        <v>92</v>
      </c>
    </row>
    <row r="134" spans="1:11" x14ac:dyDescent="0.25">
      <c r="A134" s="92" t="s">
        <v>97</v>
      </c>
      <c r="B134" s="93" t="s">
        <v>137</v>
      </c>
      <c r="C134" s="93" t="s">
        <v>137</v>
      </c>
      <c r="D134" s="93">
        <v>127805</v>
      </c>
      <c r="E134" s="93">
        <v>45874</v>
      </c>
      <c r="F134" s="93">
        <v>39459</v>
      </c>
      <c r="G134" s="93" t="s">
        <v>92</v>
      </c>
      <c r="H134" s="93" t="s">
        <v>92</v>
      </c>
    </row>
    <row r="135" spans="1:11" x14ac:dyDescent="0.25">
      <c r="A135" s="17" t="s">
        <v>98</v>
      </c>
      <c r="B135" s="94" t="s">
        <v>137</v>
      </c>
      <c r="C135" s="94" t="s">
        <v>137</v>
      </c>
      <c r="D135" s="94">
        <v>127805</v>
      </c>
      <c r="E135" s="94">
        <v>45874</v>
      </c>
      <c r="F135" s="294">
        <v>39459</v>
      </c>
      <c r="G135" s="94" t="s">
        <v>92</v>
      </c>
      <c r="H135" s="94" t="s">
        <v>92</v>
      </c>
    </row>
    <row r="136" spans="1:11" x14ac:dyDescent="0.25">
      <c r="A136" s="92" t="s">
        <v>99</v>
      </c>
      <c r="B136" s="93" t="s">
        <v>137</v>
      </c>
      <c r="C136" s="93" t="s">
        <v>137</v>
      </c>
      <c r="D136" s="93">
        <v>64346</v>
      </c>
      <c r="E136" s="93">
        <v>27400</v>
      </c>
      <c r="F136" s="93">
        <v>28325</v>
      </c>
      <c r="G136" s="93" t="s">
        <v>92</v>
      </c>
      <c r="H136" s="93" t="s">
        <v>92</v>
      </c>
    </row>
    <row r="137" spans="1:11" x14ac:dyDescent="0.25">
      <c r="A137" s="17" t="s">
        <v>100</v>
      </c>
      <c r="B137" s="94" t="s">
        <v>137</v>
      </c>
      <c r="C137" s="94" t="s">
        <v>137</v>
      </c>
      <c r="D137" s="94">
        <v>64346</v>
      </c>
      <c r="E137" s="94">
        <v>27400</v>
      </c>
      <c r="F137" s="294">
        <v>28325</v>
      </c>
      <c r="G137" s="94" t="s">
        <v>92</v>
      </c>
      <c r="H137" s="94" t="s">
        <v>92</v>
      </c>
    </row>
    <row r="138" spans="1:11" x14ac:dyDescent="0.25">
      <c r="A138" s="92" t="s">
        <v>101</v>
      </c>
      <c r="B138" s="93" t="s">
        <v>137</v>
      </c>
      <c r="C138" s="93" t="s">
        <v>137</v>
      </c>
      <c r="D138" s="93">
        <v>253068</v>
      </c>
      <c r="E138" s="93">
        <v>93530</v>
      </c>
      <c r="F138" s="93">
        <v>95186</v>
      </c>
      <c r="G138" s="93" t="s">
        <v>92</v>
      </c>
      <c r="H138" s="93" t="s">
        <v>92</v>
      </c>
    </row>
    <row r="139" spans="1:11" x14ac:dyDescent="0.25">
      <c r="A139" s="17" t="s">
        <v>102</v>
      </c>
      <c r="B139" s="94" t="s">
        <v>137</v>
      </c>
      <c r="C139" s="94" t="s">
        <v>137</v>
      </c>
      <c r="D139" s="94">
        <v>253068</v>
      </c>
      <c r="E139" s="94">
        <v>93530</v>
      </c>
      <c r="F139" s="294">
        <v>95186</v>
      </c>
      <c r="G139" s="94" t="s">
        <v>92</v>
      </c>
      <c r="H139" s="94" t="s">
        <v>92</v>
      </c>
    </row>
    <row r="140" spans="1:11" x14ac:dyDescent="0.25">
      <c r="A140" s="92" t="s">
        <v>103</v>
      </c>
      <c r="B140" s="93" t="s">
        <v>137</v>
      </c>
      <c r="C140" s="93" t="s">
        <v>137</v>
      </c>
      <c r="D140" s="93">
        <v>49678</v>
      </c>
      <c r="E140" s="93">
        <v>20965</v>
      </c>
      <c r="F140" s="93">
        <v>21697</v>
      </c>
      <c r="G140" s="93" t="s">
        <v>92</v>
      </c>
      <c r="H140" s="93" t="s">
        <v>92</v>
      </c>
    </row>
    <row r="141" spans="1:11" x14ac:dyDescent="0.25">
      <c r="A141" s="17" t="s">
        <v>104</v>
      </c>
      <c r="B141" s="94" t="s">
        <v>137</v>
      </c>
      <c r="C141" s="94" t="s">
        <v>137</v>
      </c>
      <c r="D141" s="94">
        <v>49678</v>
      </c>
      <c r="E141" s="94">
        <v>20965</v>
      </c>
      <c r="F141" s="294">
        <v>21697</v>
      </c>
      <c r="G141" s="94" t="s">
        <v>92</v>
      </c>
      <c r="H141" s="94" t="s">
        <v>92</v>
      </c>
    </row>
    <row r="142" spans="1:11" x14ac:dyDescent="0.25">
      <c r="A142" s="92" t="s">
        <v>105</v>
      </c>
      <c r="B142" s="93" t="s">
        <v>137</v>
      </c>
      <c r="C142" s="93" t="s">
        <v>137</v>
      </c>
      <c r="D142" s="93">
        <v>47183</v>
      </c>
      <c r="E142" s="93">
        <v>19356</v>
      </c>
      <c r="F142" s="93">
        <v>15159</v>
      </c>
      <c r="G142" s="93" t="s">
        <v>92</v>
      </c>
      <c r="H142" s="93" t="s">
        <v>92</v>
      </c>
    </row>
    <row r="143" spans="1:11" x14ac:dyDescent="0.25">
      <c r="A143" s="17" t="s">
        <v>106</v>
      </c>
      <c r="B143" s="94" t="s">
        <v>137</v>
      </c>
      <c r="C143" s="94" t="s">
        <v>137</v>
      </c>
      <c r="D143" s="94">
        <v>47183</v>
      </c>
      <c r="E143" s="94">
        <v>19356</v>
      </c>
      <c r="F143" s="94">
        <v>15159</v>
      </c>
      <c r="G143" s="94" t="s">
        <v>92</v>
      </c>
      <c r="H143" s="94" t="s">
        <v>92</v>
      </c>
    </row>
    <row r="144" spans="1:11" x14ac:dyDescent="0.25">
      <c r="A144" s="92" t="s">
        <v>107</v>
      </c>
      <c r="B144" s="93" t="s">
        <v>137</v>
      </c>
      <c r="C144" s="93" t="s">
        <v>137</v>
      </c>
      <c r="D144" s="93">
        <v>70488</v>
      </c>
      <c r="E144" s="93">
        <v>32216</v>
      </c>
      <c r="F144" s="93">
        <v>30436</v>
      </c>
      <c r="G144" s="93" t="s">
        <v>92</v>
      </c>
      <c r="H144" s="93" t="s">
        <v>92</v>
      </c>
    </row>
    <row r="145" spans="1:8" x14ac:dyDescent="0.25">
      <c r="A145" s="17" t="s">
        <v>108</v>
      </c>
      <c r="B145" s="94" t="s">
        <v>137</v>
      </c>
      <c r="C145" s="94" t="s">
        <v>137</v>
      </c>
      <c r="D145" s="94">
        <v>70488</v>
      </c>
      <c r="E145" s="94">
        <v>32216</v>
      </c>
      <c r="F145" s="294">
        <v>30436</v>
      </c>
      <c r="G145" s="94" t="s">
        <v>92</v>
      </c>
      <c r="H145" s="94" t="s">
        <v>92</v>
      </c>
    </row>
    <row r="146" spans="1:8" x14ac:dyDescent="0.25">
      <c r="A146" s="92" t="s">
        <v>109</v>
      </c>
      <c r="B146" s="93" t="s">
        <v>137</v>
      </c>
      <c r="C146" s="93" t="s">
        <v>137</v>
      </c>
      <c r="D146" s="93">
        <v>81493</v>
      </c>
      <c r="E146" s="93">
        <v>28702</v>
      </c>
      <c r="F146" s="93">
        <v>31002</v>
      </c>
      <c r="G146" s="93" t="s">
        <v>92</v>
      </c>
      <c r="H146" s="93" t="s">
        <v>92</v>
      </c>
    </row>
    <row r="147" spans="1:8" x14ac:dyDescent="0.25">
      <c r="A147" s="17" t="s">
        <v>110</v>
      </c>
      <c r="B147" s="94" t="s">
        <v>137</v>
      </c>
      <c r="C147" s="94" t="s">
        <v>137</v>
      </c>
      <c r="D147" s="94">
        <v>81493</v>
      </c>
      <c r="E147" s="94">
        <v>28702</v>
      </c>
      <c r="F147" s="294">
        <v>31002</v>
      </c>
      <c r="G147" s="94" t="s">
        <v>92</v>
      </c>
      <c r="H147" s="94" t="s">
        <v>92</v>
      </c>
    </row>
    <row r="148" spans="1:8" x14ac:dyDescent="0.25">
      <c r="A148" s="92" t="s">
        <v>111</v>
      </c>
      <c r="B148" s="93" t="s">
        <v>137</v>
      </c>
      <c r="C148" s="93" t="s">
        <v>137</v>
      </c>
      <c r="D148" s="93">
        <v>40202</v>
      </c>
      <c r="E148" s="93">
        <v>13521</v>
      </c>
      <c r="F148" s="93">
        <v>17219</v>
      </c>
      <c r="G148" s="93" t="s">
        <v>92</v>
      </c>
      <c r="H148" s="93" t="s">
        <v>92</v>
      </c>
    </row>
    <row r="149" spans="1:8" x14ac:dyDescent="0.25">
      <c r="A149" s="17" t="s">
        <v>112</v>
      </c>
      <c r="B149" s="94" t="s">
        <v>137</v>
      </c>
      <c r="C149" s="94" t="s">
        <v>137</v>
      </c>
      <c r="D149" s="94">
        <v>40202</v>
      </c>
      <c r="E149" s="94">
        <v>13521</v>
      </c>
      <c r="F149" s="294">
        <v>17219</v>
      </c>
      <c r="G149" s="94" t="s">
        <v>92</v>
      </c>
      <c r="H149" s="94" t="s">
        <v>92</v>
      </c>
    </row>
    <row r="150" spans="1:8" x14ac:dyDescent="0.25">
      <c r="A150" s="92" t="s">
        <v>113</v>
      </c>
      <c r="B150" s="93" t="s">
        <v>137</v>
      </c>
      <c r="C150" s="93" t="s">
        <v>137</v>
      </c>
      <c r="D150" s="93">
        <v>133985</v>
      </c>
      <c r="E150" s="93">
        <v>47433</v>
      </c>
      <c r="F150" s="93">
        <v>45789</v>
      </c>
      <c r="G150" s="93" t="s">
        <v>92</v>
      </c>
      <c r="H150" s="93" t="s">
        <v>92</v>
      </c>
    </row>
    <row r="151" spans="1:8" x14ac:dyDescent="0.25">
      <c r="A151" s="17" t="s">
        <v>114</v>
      </c>
      <c r="B151" s="94" t="s">
        <v>137</v>
      </c>
      <c r="C151" s="94" t="s">
        <v>137</v>
      </c>
      <c r="D151" s="94">
        <v>133985</v>
      </c>
      <c r="E151" s="94">
        <v>47433</v>
      </c>
      <c r="F151" s="294">
        <v>45789</v>
      </c>
      <c r="G151" s="94" t="s">
        <v>92</v>
      </c>
      <c r="H151" s="94" t="s">
        <v>92</v>
      </c>
    </row>
    <row r="152" spans="1:8" x14ac:dyDescent="0.25">
      <c r="A152" s="92" t="s">
        <v>115</v>
      </c>
      <c r="B152" s="93" t="s">
        <v>137</v>
      </c>
      <c r="C152" s="93" t="s">
        <v>137</v>
      </c>
      <c r="D152" s="93">
        <v>68465</v>
      </c>
      <c r="E152" s="93">
        <v>26755</v>
      </c>
      <c r="F152" s="93">
        <v>28813</v>
      </c>
      <c r="G152" s="93" t="s">
        <v>92</v>
      </c>
      <c r="H152" s="93" t="s">
        <v>92</v>
      </c>
    </row>
    <row r="153" spans="1:8" x14ac:dyDescent="0.25">
      <c r="A153" s="17" t="s">
        <v>115</v>
      </c>
      <c r="B153" s="94" t="s">
        <v>137</v>
      </c>
      <c r="C153" s="94" t="s">
        <v>137</v>
      </c>
      <c r="D153" s="94">
        <v>68465</v>
      </c>
      <c r="E153" s="94">
        <v>26755</v>
      </c>
      <c r="F153" s="294">
        <v>28813</v>
      </c>
      <c r="G153" s="94" t="s">
        <v>92</v>
      </c>
      <c r="H153" s="94" t="s">
        <v>92</v>
      </c>
    </row>
    <row r="154" spans="1:8" x14ac:dyDescent="0.25">
      <c r="A154" s="92" t="s">
        <v>116</v>
      </c>
      <c r="B154" s="93" t="s">
        <v>137</v>
      </c>
      <c r="C154" s="93" t="s">
        <v>137</v>
      </c>
      <c r="D154" s="93">
        <v>104299</v>
      </c>
      <c r="E154" s="93">
        <v>35072</v>
      </c>
      <c r="F154" s="93">
        <v>29369</v>
      </c>
      <c r="G154" s="93" t="s">
        <v>92</v>
      </c>
      <c r="H154" s="93" t="s">
        <v>92</v>
      </c>
    </row>
    <row r="155" spans="1:8" x14ac:dyDescent="0.25">
      <c r="A155" s="17" t="s">
        <v>117</v>
      </c>
      <c r="B155" s="94" t="s">
        <v>137</v>
      </c>
      <c r="C155" s="94" t="s">
        <v>137</v>
      </c>
      <c r="D155" s="94">
        <v>104299</v>
      </c>
      <c r="E155" s="94">
        <v>35072</v>
      </c>
      <c r="F155" s="294">
        <v>29369</v>
      </c>
      <c r="G155" s="94" t="s">
        <v>92</v>
      </c>
      <c r="H155" s="94" t="s">
        <v>92</v>
      </c>
    </row>
    <row r="156" spans="1:8" x14ac:dyDescent="0.25">
      <c r="A156" s="92" t="s">
        <v>118</v>
      </c>
      <c r="B156" s="93" t="s">
        <v>137</v>
      </c>
      <c r="C156" s="93" t="s">
        <v>137</v>
      </c>
      <c r="D156" s="93">
        <v>69925</v>
      </c>
      <c r="E156" s="93">
        <v>28982</v>
      </c>
      <c r="F156" s="93">
        <v>22447</v>
      </c>
      <c r="G156" s="93" t="s">
        <v>92</v>
      </c>
      <c r="H156" s="93" t="s">
        <v>92</v>
      </c>
    </row>
    <row r="157" spans="1:8" x14ac:dyDescent="0.25">
      <c r="A157" s="17" t="s">
        <v>119</v>
      </c>
      <c r="B157" s="94" t="s">
        <v>137</v>
      </c>
      <c r="C157" s="94" t="s">
        <v>137</v>
      </c>
      <c r="D157" s="94">
        <v>69925</v>
      </c>
      <c r="E157" s="94">
        <v>28982</v>
      </c>
      <c r="F157" s="294">
        <v>22447</v>
      </c>
      <c r="G157" s="94" t="s">
        <v>92</v>
      </c>
      <c r="H157" s="94" t="s">
        <v>92</v>
      </c>
    </row>
    <row r="158" spans="1:8" x14ac:dyDescent="0.25">
      <c r="A158" s="92" t="s">
        <v>120</v>
      </c>
      <c r="B158" s="93" t="s">
        <v>137</v>
      </c>
      <c r="C158" s="93" t="s">
        <v>137</v>
      </c>
      <c r="D158" s="93">
        <v>0</v>
      </c>
      <c r="E158" s="93">
        <v>0</v>
      </c>
      <c r="F158" s="93">
        <v>0</v>
      </c>
      <c r="G158" s="93" t="s">
        <v>92</v>
      </c>
      <c r="H158" s="93" t="s">
        <v>92</v>
      </c>
    </row>
    <row r="159" spans="1:8" x14ac:dyDescent="0.25">
      <c r="A159" s="17" t="s">
        <v>121</v>
      </c>
      <c r="B159" s="94" t="s">
        <v>137</v>
      </c>
      <c r="C159" s="94" t="s">
        <v>137</v>
      </c>
      <c r="D159" s="94" t="s">
        <v>137</v>
      </c>
      <c r="E159" s="94" t="s">
        <v>137</v>
      </c>
      <c r="F159" s="94" t="s">
        <v>137</v>
      </c>
      <c r="G159" s="94" t="s">
        <v>92</v>
      </c>
      <c r="H159" s="94" t="s">
        <v>92</v>
      </c>
    </row>
    <row r="160" spans="1:8" x14ac:dyDescent="0.25">
      <c r="A160" s="92" t="s">
        <v>122</v>
      </c>
      <c r="B160" s="93" t="s">
        <v>137</v>
      </c>
      <c r="C160" s="93" t="s">
        <v>137</v>
      </c>
      <c r="D160" s="93">
        <v>16112</v>
      </c>
      <c r="E160" s="93">
        <v>8771</v>
      </c>
      <c r="F160" s="93">
        <v>11295</v>
      </c>
      <c r="G160" s="93" t="s">
        <v>92</v>
      </c>
      <c r="H160" s="93" t="s">
        <v>92</v>
      </c>
    </row>
    <row r="161" spans="1:8" x14ac:dyDescent="0.25">
      <c r="A161" s="17" t="s">
        <v>123</v>
      </c>
      <c r="B161" s="94" t="s">
        <v>137</v>
      </c>
      <c r="C161" s="94" t="s">
        <v>137</v>
      </c>
      <c r="D161" s="94">
        <v>16112</v>
      </c>
      <c r="E161" s="94">
        <v>8771</v>
      </c>
      <c r="F161" s="294">
        <v>11295</v>
      </c>
      <c r="G161" s="94" t="s">
        <v>92</v>
      </c>
      <c r="H161" s="94" t="s">
        <v>92</v>
      </c>
    </row>
    <row r="162" spans="1:8" x14ac:dyDescent="0.25">
      <c r="A162" s="92" t="s">
        <v>124</v>
      </c>
      <c r="B162" s="93" t="s">
        <v>137</v>
      </c>
      <c r="C162" s="93" t="s">
        <v>137</v>
      </c>
      <c r="D162" s="93">
        <v>0</v>
      </c>
      <c r="E162" s="93">
        <v>0</v>
      </c>
      <c r="F162" s="93">
        <v>0</v>
      </c>
      <c r="G162" s="93" t="s">
        <v>92</v>
      </c>
      <c r="H162" s="93" t="s">
        <v>92</v>
      </c>
    </row>
    <row r="163" spans="1:8" x14ac:dyDescent="0.25">
      <c r="A163" s="95" t="s">
        <v>140</v>
      </c>
      <c r="B163" s="96">
        <v>-645574</v>
      </c>
      <c r="C163" s="96">
        <v>0</v>
      </c>
      <c r="D163" s="96">
        <v>50000</v>
      </c>
      <c r="E163" s="96">
        <v>-50000</v>
      </c>
      <c r="F163" s="314"/>
      <c r="G163" s="96" t="s">
        <v>92</v>
      </c>
      <c r="H163" s="96" t="s">
        <v>92</v>
      </c>
    </row>
    <row r="164" spans="1:8" x14ac:dyDescent="0.25">
      <c r="A164" s="92" t="s">
        <v>91</v>
      </c>
      <c r="B164" s="93" t="s">
        <v>137</v>
      </c>
      <c r="C164" s="93">
        <v>0</v>
      </c>
      <c r="D164" s="93">
        <v>0</v>
      </c>
      <c r="E164" s="93">
        <v>0</v>
      </c>
      <c r="F164" s="93">
        <v>0</v>
      </c>
      <c r="G164" s="93" t="s">
        <v>92</v>
      </c>
      <c r="H164" s="93" t="s">
        <v>92</v>
      </c>
    </row>
    <row r="165" spans="1:8" x14ac:dyDescent="0.25">
      <c r="A165" s="17" t="s">
        <v>94</v>
      </c>
      <c r="B165" s="94" t="s">
        <v>92</v>
      </c>
      <c r="C165" s="94" t="s">
        <v>92</v>
      </c>
      <c r="D165" s="94" t="s">
        <v>92</v>
      </c>
      <c r="E165" s="94" t="s">
        <v>92</v>
      </c>
      <c r="F165" s="94" t="s">
        <v>92</v>
      </c>
      <c r="G165" s="94" t="s">
        <v>92</v>
      </c>
      <c r="H165" s="94" t="s">
        <v>92</v>
      </c>
    </row>
    <row r="166" spans="1:8" x14ac:dyDescent="0.25">
      <c r="A166" s="17" t="s">
        <v>95</v>
      </c>
      <c r="B166" s="94" t="s">
        <v>92</v>
      </c>
      <c r="C166" s="94" t="s">
        <v>92</v>
      </c>
      <c r="D166" s="94" t="s">
        <v>92</v>
      </c>
      <c r="E166" s="94" t="s">
        <v>92</v>
      </c>
      <c r="F166" s="94" t="s">
        <v>92</v>
      </c>
      <c r="G166" s="94" t="s">
        <v>92</v>
      </c>
      <c r="H166" s="94" t="s">
        <v>92</v>
      </c>
    </row>
    <row r="167" spans="1:8" x14ac:dyDescent="0.25">
      <c r="A167" s="17" t="s">
        <v>96</v>
      </c>
      <c r="B167" s="94" t="s">
        <v>92</v>
      </c>
      <c r="C167" s="94">
        <v>0</v>
      </c>
      <c r="D167" s="94">
        <v>0</v>
      </c>
      <c r="E167" s="94">
        <v>0</v>
      </c>
      <c r="F167" s="94">
        <v>0</v>
      </c>
      <c r="G167" s="94" t="s">
        <v>92</v>
      </c>
      <c r="H167" s="94" t="s">
        <v>92</v>
      </c>
    </row>
    <row r="168" spans="1:8" x14ac:dyDescent="0.25">
      <c r="A168" s="92" t="s">
        <v>97</v>
      </c>
      <c r="B168" s="93">
        <v>-139706</v>
      </c>
      <c r="C168" s="93">
        <v>0</v>
      </c>
      <c r="D168" s="93">
        <v>0</v>
      </c>
      <c r="E168" s="93">
        <v>0</v>
      </c>
      <c r="F168" s="93">
        <v>0</v>
      </c>
      <c r="G168" s="93" t="s">
        <v>92</v>
      </c>
      <c r="H168" s="93" t="s">
        <v>92</v>
      </c>
    </row>
    <row r="169" spans="1:8" x14ac:dyDescent="0.25">
      <c r="A169" s="17" t="s">
        <v>94</v>
      </c>
      <c r="B169" s="94" t="s">
        <v>92</v>
      </c>
      <c r="C169" s="94" t="s">
        <v>92</v>
      </c>
      <c r="D169" s="94" t="s">
        <v>92</v>
      </c>
      <c r="E169" s="94" t="s">
        <v>92</v>
      </c>
      <c r="F169" s="94" t="s">
        <v>92</v>
      </c>
      <c r="G169" s="94" t="s">
        <v>92</v>
      </c>
      <c r="H169" s="94" t="s">
        <v>92</v>
      </c>
    </row>
    <row r="170" spans="1:8" x14ac:dyDescent="0.25">
      <c r="A170" s="17" t="s">
        <v>95</v>
      </c>
      <c r="B170" s="94" t="s">
        <v>92</v>
      </c>
      <c r="C170" s="94" t="s">
        <v>92</v>
      </c>
      <c r="D170" s="94" t="s">
        <v>92</v>
      </c>
      <c r="E170" s="94" t="s">
        <v>92</v>
      </c>
      <c r="F170" s="94" t="s">
        <v>92</v>
      </c>
      <c r="G170" s="94" t="s">
        <v>92</v>
      </c>
      <c r="H170" s="94" t="s">
        <v>92</v>
      </c>
    </row>
    <row r="171" spans="1:8" x14ac:dyDescent="0.25">
      <c r="A171" s="17" t="s">
        <v>98</v>
      </c>
      <c r="B171" s="94">
        <v>-139706</v>
      </c>
      <c r="C171" s="94">
        <v>0</v>
      </c>
      <c r="D171" s="94">
        <v>0</v>
      </c>
      <c r="E171" s="94">
        <v>0</v>
      </c>
      <c r="F171" s="94">
        <v>0</v>
      </c>
      <c r="G171" s="94" t="s">
        <v>92</v>
      </c>
      <c r="H171" s="94" t="s">
        <v>92</v>
      </c>
    </row>
    <row r="172" spans="1:8" x14ac:dyDescent="0.25">
      <c r="A172" s="92" t="s">
        <v>99</v>
      </c>
      <c r="B172" s="93">
        <v>-87730</v>
      </c>
      <c r="C172" s="93">
        <v>0</v>
      </c>
      <c r="D172" s="93">
        <v>0</v>
      </c>
      <c r="E172" s="93">
        <v>0</v>
      </c>
      <c r="F172" s="93">
        <v>0</v>
      </c>
      <c r="G172" s="93" t="s">
        <v>92</v>
      </c>
      <c r="H172" s="93" t="s">
        <v>92</v>
      </c>
    </row>
    <row r="173" spans="1:8" x14ac:dyDescent="0.25">
      <c r="A173" s="17" t="s">
        <v>94</v>
      </c>
      <c r="B173" s="94" t="s">
        <v>92</v>
      </c>
      <c r="C173" s="94" t="s">
        <v>92</v>
      </c>
      <c r="D173" s="94" t="s">
        <v>92</v>
      </c>
      <c r="E173" s="94" t="s">
        <v>92</v>
      </c>
      <c r="F173" s="94" t="s">
        <v>92</v>
      </c>
      <c r="G173" s="94" t="s">
        <v>92</v>
      </c>
      <c r="H173" s="94" t="s">
        <v>92</v>
      </c>
    </row>
    <row r="174" spans="1:8" x14ac:dyDescent="0.25">
      <c r="A174" s="17" t="s">
        <v>95</v>
      </c>
      <c r="B174" s="94" t="s">
        <v>92</v>
      </c>
      <c r="C174" s="94" t="s">
        <v>92</v>
      </c>
      <c r="D174" s="94" t="s">
        <v>92</v>
      </c>
      <c r="E174" s="94" t="s">
        <v>92</v>
      </c>
      <c r="F174" s="94" t="s">
        <v>92</v>
      </c>
      <c r="G174" s="94" t="s">
        <v>92</v>
      </c>
      <c r="H174" s="94" t="s">
        <v>92</v>
      </c>
    </row>
    <row r="175" spans="1:8" x14ac:dyDescent="0.25">
      <c r="A175" s="17" t="s">
        <v>100</v>
      </c>
      <c r="B175" s="94">
        <v>-87730</v>
      </c>
      <c r="C175" s="94">
        <v>0</v>
      </c>
      <c r="D175" s="94">
        <v>0</v>
      </c>
      <c r="E175" s="94">
        <v>0</v>
      </c>
      <c r="F175" s="94">
        <v>0</v>
      </c>
      <c r="G175" s="94" t="s">
        <v>92</v>
      </c>
      <c r="H175" s="94" t="s">
        <v>92</v>
      </c>
    </row>
    <row r="176" spans="1:8" x14ac:dyDescent="0.25">
      <c r="A176" s="92" t="s">
        <v>101</v>
      </c>
      <c r="B176" s="93">
        <v>-477528</v>
      </c>
      <c r="C176" s="93">
        <v>0</v>
      </c>
      <c r="D176" s="93">
        <v>0</v>
      </c>
      <c r="E176" s="93">
        <v>0</v>
      </c>
      <c r="F176" s="93">
        <v>0</v>
      </c>
      <c r="G176" s="93" t="s">
        <v>92</v>
      </c>
      <c r="H176" s="93" t="s">
        <v>92</v>
      </c>
    </row>
    <row r="177" spans="1:8" x14ac:dyDescent="0.25">
      <c r="A177" s="17" t="s">
        <v>94</v>
      </c>
      <c r="B177" s="94" t="s">
        <v>92</v>
      </c>
      <c r="C177" s="94" t="s">
        <v>92</v>
      </c>
      <c r="D177" s="94" t="s">
        <v>92</v>
      </c>
      <c r="E177" s="94" t="s">
        <v>92</v>
      </c>
      <c r="F177" s="94" t="s">
        <v>92</v>
      </c>
      <c r="G177" s="94" t="s">
        <v>92</v>
      </c>
      <c r="H177" s="94" t="s">
        <v>92</v>
      </c>
    </row>
    <row r="178" spans="1:8" x14ac:dyDescent="0.25">
      <c r="A178" s="17" t="s">
        <v>95</v>
      </c>
      <c r="B178" s="94" t="s">
        <v>92</v>
      </c>
      <c r="C178" s="94" t="s">
        <v>92</v>
      </c>
      <c r="D178" s="94" t="s">
        <v>92</v>
      </c>
      <c r="E178" s="94" t="s">
        <v>92</v>
      </c>
      <c r="F178" s="94" t="s">
        <v>92</v>
      </c>
      <c r="G178" s="94" t="s">
        <v>92</v>
      </c>
      <c r="H178" s="94" t="s">
        <v>92</v>
      </c>
    </row>
    <row r="179" spans="1:8" x14ac:dyDescent="0.25">
      <c r="A179" s="17" t="s">
        <v>102</v>
      </c>
      <c r="B179" s="94">
        <v>-477528</v>
      </c>
      <c r="C179" s="94">
        <v>0</v>
      </c>
      <c r="D179" s="94">
        <v>0</v>
      </c>
      <c r="E179" s="94">
        <v>0</v>
      </c>
      <c r="F179" s="94">
        <v>0</v>
      </c>
      <c r="G179" s="94" t="s">
        <v>92</v>
      </c>
      <c r="H179" s="94" t="s">
        <v>92</v>
      </c>
    </row>
    <row r="180" spans="1:8" x14ac:dyDescent="0.25">
      <c r="A180" s="92" t="s">
        <v>103</v>
      </c>
      <c r="B180" s="93">
        <v>218101</v>
      </c>
      <c r="C180" s="93">
        <v>0</v>
      </c>
      <c r="D180" s="93">
        <v>0</v>
      </c>
      <c r="E180" s="93">
        <v>0</v>
      </c>
      <c r="F180" s="93">
        <v>0</v>
      </c>
      <c r="G180" s="93" t="s">
        <v>92</v>
      </c>
      <c r="H180" s="93" t="s">
        <v>92</v>
      </c>
    </row>
    <row r="181" spans="1:8" x14ac:dyDescent="0.25">
      <c r="A181" s="17" t="s">
        <v>94</v>
      </c>
      <c r="B181" s="94" t="s">
        <v>92</v>
      </c>
      <c r="C181" s="94" t="s">
        <v>92</v>
      </c>
      <c r="D181" s="94" t="s">
        <v>92</v>
      </c>
      <c r="E181" s="94" t="s">
        <v>92</v>
      </c>
      <c r="F181" s="94" t="s">
        <v>92</v>
      </c>
      <c r="G181" s="94" t="s">
        <v>92</v>
      </c>
      <c r="H181" s="94" t="s">
        <v>92</v>
      </c>
    </row>
    <row r="182" spans="1:8" x14ac:dyDescent="0.25">
      <c r="A182" s="17" t="s">
        <v>95</v>
      </c>
      <c r="B182" s="94" t="s">
        <v>92</v>
      </c>
      <c r="C182" s="94" t="s">
        <v>92</v>
      </c>
      <c r="D182" s="94" t="s">
        <v>92</v>
      </c>
      <c r="E182" s="94" t="s">
        <v>92</v>
      </c>
      <c r="F182" s="94" t="s">
        <v>92</v>
      </c>
      <c r="G182" s="94" t="s">
        <v>92</v>
      </c>
      <c r="H182" s="94" t="s">
        <v>92</v>
      </c>
    </row>
    <row r="183" spans="1:8" x14ac:dyDescent="0.25">
      <c r="A183" s="17" t="s">
        <v>104</v>
      </c>
      <c r="B183" s="94">
        <v>218101</v>
      </c>
      <c r="C183" s="94">
        <v>0</v>
      </c>
      <c r="D183" s="94">
        <v>0</v>
      </c>
      <c r="E183" s="94">
        <v>0</v>
      </c>
      <c r="F183" s="94">
        <v>0</v>
      </c>
      <c r="G183" s="94" t="s">
        <v>92</v>
      </c>
      <c r="H183" s="94" t="s">
        <v>92</v>
      </c>
    </row>
    <row r="184" spans="1:8" x14ac:dyDescent="0.25">
      <c r="A184" s="92" t="s">
        <v>105</v>
      </c>
      <c r="B184" s="93">
        <v>4765</v>
      </c>
      <c r="C184" s="93">
        <v>0</v>
      </c>
      <c r="D184" s="93">
        <v>0</v>
      </c>
      <c r="E184" s="93">
        <v>0</v>
      </c>
      <c r="F184" s="93">
        <v>0</v>
      </c>
      <c r="G184" s="93" t="s">
        <v>92</v>
      </c>
      <c r="H184" s="93" t="s">
        <v>92</v>
      </c>
    </row>
    <row r="185" spans="1:8" x14ac:dyDescent="0.25">
      <c r="A185" s="17" t="s">
        <v>94</v>
      </c>
      <c r="B185" s="94" t="s">
        <v>92</v>
      </c>
      <c r="C185" s="94" t="s">
        <v>92</v>
      </c>
      <c r="D185" s="94" t="s">
        <v>92</v>
      </c>
      <c r="E185" s="94" t="s">
        <v>92</v>
      </c>
      <c r="F185" s="94" t="s">
        <v>92</v>
      </c>
      <c r="G185" s="94" t="s">
        <v>92</v>
      </c>
      <c r="H185" s="94" t="s">
        <v>92</v>
      </c>
    </row>
    <row r="186" spans="1:8" x14ac:dyDescent="0.25">
      <c r="A186" s="17" t="s">
        <v>95</v>
      </c>
      <c r="B186" s="94" t="s">
        <v>92</v>
      </c>
      <c r="C186" s="94" t="s">
        <v>92</v>
      </c>
      <c r="D186" s="94" t="s">
        <v>92</v>
      </c>
      <c r="E186" s="94" t="s">
        <v>92</v>
      </c>
      <c r="F186" s="94" t="s">
        <v>92</v>
      </c>
      <c r="G186" s="94" t="s">
        <v>92</v>
      </c>
      <c r="H186" s="94" t="s">
        <v>92</v>
      </c>
    </row>
    <row r="187" spans="1:8" x14ac:dyDescent="0.25">
      <c r="A187" s="17" t="s">
        <v>106</v>
      </c>
      <c r="B187" s="94">
        <v>4765</v>
      </c>
      <c r="C187" s="94">
        <v>0</v>
      </c>
      <c r="D187" s="94">
        <v>0</v>
      </c>
      <c r="E187" s="94">
        <v>0</v>
      </c>
      <c r="F187" s="94">
        <v>0</v>
      </c>
      <c r="G187" s="94" t="s">
        <v>92</v>
      </c>
      <c r="H187" s="94" t="s">
        <v>92</v>
      </c>
    </row>
    <row r="188" spans="1:8" x14ac:dyDescent="0.25">
      <c r="A188" s="92" t="s">
        <v>107</v>
      </c>
      <c r="B188" s="93" t="s">
        <v>137</v>
      </c>
      <c r="C188" s="93" t="s">
        <v>92</v>
      </c>
      <c r="D188" s="93" t="s">
        <v>92</v>
      </c>
      <c r="E188" s="93" t="s">
        <v>92</v>
      </c>
      <c r="F188" s="93">
        <v>0</v>
      </c>
      <c r="G188" s="93" t="s">
        <v>92</v>
      </c>
      <c r="H188" s="93" t="s">
        <v>92</v>
      </c>
    </row>
    <row r="189" spans="1:8" x14ac:dyDescent="0.25">
      <c r="A189" s="17" t="s">
        <v>94</v>
      </c>
      <c r="B189" s="94" t="s">
        <v>92</v>
      </c>
      <c r="C189" s="94" t="s">
        <v>92</v>
      </c>
      <c r="D189" s="94" t="s">
        <v>92</v>
      </c>
      <c r="E189" s="94" t="s">
        <v>92</v>
      </c>
      <c r="F189" s="94" t="s">
        <v>92</v>
      </c>
      <c r="G189" s="94" t="s">
        <v>92</v>
      </c>
      <c r="H189" s="94" t="s">
        <v>92</v>
      </c>
    </row>
    <row r="190" spans="1:8" x14ac:dyDescent="0.25">
      <c r="A190" s="17" t="s">
        <v>95</v>
      </c>
      <c r="B190" s="94" t="s">
        <v>92</v>
      </c>
      <c r="C190" s="94" t="s">
        <v>92</v>
      </c>
      <c r="D190" s="94" t="s">
        <v>92</v>
      </c>
      <c r="E190" s="94" t="s">
        <v>92</v>
      </c>
      <c r="F190" s="94" t="s">
        <v>92</v>
      </c>
      <c r="G190" s="94" t="s">
        <v>92</v>
      </c>
      <c r="H190" s="94" t="s">
        <v>92</v>
      </c>
    </row>
    <row r="191" spans="1:8" x14ac:dyDescent="0.25">
      <c r="A191" s="17" t="s">
        <v>108</v>
      </c>
      <c r="B191" s="94" t="s">
        <v>92</v>
      </c>
      <c r="C191" s="94" t="s">
        <v>92</v>
      </c>
      <c r="D191" s="94" t="s">
        <v>92</v>
      </c>
      <c r="E191" s="94" t="s">
        <v>92</v>
      </c>
      <c r="F191" s="94">
        <v>0</v>
      </c>
      <c r="G191" s="94" t="s">
        <v>92</v>
      </c>
      <c r="H191" s="94" t="s">
        <v>92</v>
      </c>
    </row>
    <row r="192" spans="1:8" x14ac:dyDescent="0.25">
      <c r="A192" s="92" t="s">
        <v>109</v>
      </c>
      <c r="B192" s="93" t="s">
        <v>137</v>
      </c>
      <c r="C192" s="93" t="s">
        <v>92</v>
      </c>
      <c r="D192" s="93">
        <v>0</v>
      </c>
      <c r="E192" s="93">
        <v>0</v>
      </c>
      <c r="F192" s="93">
        <v>0</v>
      </c>
      <c r="G192" s="93" t="s">
        <v>92</v>
      </c>
      <c r="H192" s="93" t="s">
        <v>92</v>
      </c>
    </row>
    <row r="193" spans="1:8" x14ac:dyDescent="0.25">
      <c r="A193" s="17" t="s">
        <v>94</v>
      </c>
      <c r="B193" s="94" t="s">
        <v>92</v>
      </c>
      <c r="C193" s="94" t="s">
        <v>92</v>
      </c>
      <c r="D193" s="94" t="s">
        <v>92</v>
      </c>
      <c r="E193" s="94" t="s">
        <v>92</v>
      </c>
      <c r="F193" s="94" t="s">
        <v>92</v>
      </c>
      <c r="G193" s="94" t="s">
        <v>92</v>
      </c>
      <c r="H193" s="94" t="s">
        <v>92</v>
      </c>
    </row>
    <row r="194" spans="1:8" x14ac:dyDescent="0.25">
      <c r="A194" s="17" t="s">
        <v>95</v>
      </c>
      <c r="B194" s="94" t="s">
        <v>92</v>
      </c>
      <c r="C194" s="94" t="s">
        <v>92</v>
      </c>
      <c r="D194" s="94" t="s">
        <v>92</v>
      </c>
      <c r="E194" s="94" t="s">
        <v>92</v>
      </c>
      <c r="F194" s="94" t="s">
        <v>92</v>
      </c>
      <c r="G194" s="94" t="s">
        <v>92</v>
      </c>
      <c r="H194" s="94" t="s">
        <v>92</v>
      </c>
    </row>
    <row r="195" spans="1:8" x14ac:dyDescent="0.25">
      <c r="A195" s="17" t="s">
        <v>110</v>
      </c>
      <c r="B195" s="94" t="s">
        <v>92</v>
      </c>
      <c r="C195" s="94" t="s">
        <v>92</v>
      </c>
      <c r="D195" s="94">
        <v>0</v>
      </c>
      <c r="E195" s="94">
        <v>0</v>
      </c>
      <c r="F195" s="94">
        <v>0</v>
      </c>
      <c r="G195" s="94" t="s">
        <v>92</v>
      </c>
      <c r="H195" s="94" t="s">
        <v>92</v>
      </c>
    </row>
    <row r="196" spans="1:8" x14ac:dyDescent="0.25">
      <c r="A196" s="92" t="s">
        <v>111</v>
      </c>
      <c r="B196" s="93" t="s">
        <v>137</v>
      </c>
      <c r="C196" s="93" t="s">
        <v>92</v>
      </c>
      <c r="D196" s="93" t="s">
        <v>92</v>
      </c>
      <c r="E196" s="93" t="s">
        <v>92</v>
      </c>
      <c r="F196" s="93" t="s">
        <v>92</v>
      </c>
      <c r="G196" s="93" t="s">
        <v>92</v>
      </c>
      <c r="H196" s="93" t="s">
        <v>92</v>
      </c>
    </row>
    <row r="197" spans="1:8" x14ac:dyDescent="0.25">
      <c r="A197" s="17" t="s">
        <v>94</v>
      </c>
      <c r="B197" s="94" t="s">
        <v>92</v>
      </c>
      <c r="C197" s="94" t="s">
        <v>92</v>
      </c>
      <c r="D197" s="94" t="s">
        <v>92</v>
      </c>
      <c r="E197" s="94" t="s">
        <v>92</v>
      </c>
      <c r="F197" s="94" t="s">
        <v>92</v>
      </c>
      <c r="G197" s="94" t="s">
        <v>92</v>
      </c>
      <c r="H197" s="94" t="s">
        <v>92</v>
      </c>
    </row>
    <row r="198" spans="1:8" x14ac:dyDescent="0.25">
      <c r="A198" s="17" t="s">
        <v>95</v>
      </c>
      <c r="B198" s="94" t="s">
        <v>92</v>
      </c>
      <c r="C198" s="94" t="s">
        <v>92</v>
      </c>
      <c r="D198" s="94" t="s">
        <v>92</v>
      </c>
      <c r="E198" s="94" t="s">
        <v>92</v>
      </c>
      <c r="F198" s="94" t="s">
        <v>92</v>
      </c>
      <c r="G198" s="94" t="s">
        <v>92</v>
      </c>
      <c r="H198" s="94" t="s">
        <v>92</v>
      </c>
    </row>
    <row r="199" spans="1:8" x14ac:dyDescent="0.25">
      <c r="A199" s="17" t="s">
        <v>112</v>
      </c>
      <c r="B199" s="94" t="s">
        <v>92</v>
      </c>
      <c r="C199" s="94" t="s">
        <v>92</v>
      </c>
      <c r="D199" s="94" t="s">
        <v>92</v>
      </c>
      <c r="E199" s="94" t="s">
        <v>92</v>
      </c>
      <c r="F199" s="94" t="s">
        <v>92</v>
      </c>
      <c r="G199" s="94" t="s">
        <v>92</v>
      </c>
      <c r="H199" s="94" t="s">
        <v>92</v>
      </c>
    </row>
    <row r="200" spans="1:8" x14ac:dyDescent="0.25">
      <c r="A200" s="92" t="s">
        <v>113</v>
      </c>
      <c r="B200" s="93" t="s">
        <v>137</v>
      </c>
      <c r="C200" s="93" t="s">
        <v>92</v>
      </c>
      <c r="D200" s="93" t="s">
        <v>92</v>
      </c>
      <c r="E200" s="93" t="s">
        <v>92</v>
      </c>
      <c r="F200" s="93">
        <v>0</v>
      </c>
      <c r="G200" s="93" t="s">
        <v>92</v>
      </c>
      <c r="H200" s="93" t="s">
        <v>92</v>
      </c>
    </row>
    <row r="201" spans="1:8" x14ac:dyDescent="0.25">
      <c r="A201" s="17" t="s">
        <v>94</v>
      </c>
      <c r="B201" s="94" t="s">
        <v>92</v>
      </c>
      <c r="C201" s="94" t="s">
        <v>92</v>
      </c>
      <c r="D201" s="94" t="s">
        <v>92</v>
      </c>
      <c r="E201" s="94" t="s">
        <v>92</v>
      </c>
      <c r="F201" s="94" t="s">
        <v>92</v>
      </c>
      <c r="G201" s="94" t="s">
        <v>92</v>
      </c>
      <c r="H201" s="94" t="s">
        <v>92</v>
      </c>
    </row>
    <row r="202" spans="1:8" x14ac:dyDescent="0.25">
      <c r="A202" s="17" t="s">
        <v>95</v>
      </c>
      <c r="B202" s="94" t="s">
        <v>92</v>
      </c>
      <c r="C202" s="94" t="s">
        <v>92</v>
      </c>
      <c r="D202" s="94" t="s">
        <v>92</v>
      </c>
      <c r="E202" s="94" t="s">
        <v>92</v>
      </c>
      <c r="F202" s="94" t="s">
        <v>92</v>
      </c>
      <c r="G202" s="94" t="s">
        <v>92</v>
      </c>
      <c r="H202" s="94" t="s">
        <v>92</v>
      </c>
    </row>
    <row r="203" spans="1:8" x14ac:dyDescent="0.25">
      <c r="A203" s="17" t="s">
        <v>114</v>
      </c>
      <c r="B203" s="94" t="s">
        <v>92</v>
      </c>
      <c r="C203" s="94" t="s">
        <v>92</v>
      </c>
      <c r="D203" s="94" t="s">
        <v>92</v>
      </c>
      <c r="E203" s="94" t="s">
        <v>92</v>
      </c>
      <c r="F203" s="94">
        <v>0</v>
      </c>
      <c r="G203" s="94" t="s">
        <v>92</v>
      </c>
      <c r="H203" s="94" t="s">
        <v>92</v>
      </c>
    </row>
    <row r="204" spans="1:8" x14ac:dyDescent="0.25">
      <c r="A204" s="92" t="s">
        <v>115</v>
      </c>
      <c r="B204" s="93">
        <v>41813</v>
      </c>
      <c r="C204" s="93">
        <v>0</v>
      </c>
      <c r="D204" s="93">
        <v>0</v>
      </c>
      <c r="E204" s="93">
        <v>0</v>
      </c>
      <c r="F204" s="93">
        <v>0</v>
      </c>
      <c r="G204" s="93" t="s">
        <v>92</v>
      </c>
      <c r="H204" s="93" t="s">
        <v>92</v>
      </c>
    </row>
    <row r="205" spans="1:8" x14ac:dyDescent="0.25">
      <c r="A205" s="17" t="s">
        <v>94</v>
      </c>
      <c r="B205" s="94" t="s">
        <v>92</v>
      </c>
      <c r="C205" s="94" t="s">
        <v>92</v>
      </c>
      <c r="D205" s="94" t="s">
        <v>92</v>
      </c>
      <c r="E205" s="94" t="s">
        <v>92</v>
      </c>
      <c r="F205" s="94" t="s">
        <v>92</v>
      </c>
      <c r="G205" s="94" t="s">
        <v>92</v>
      </c>
      <c r="H205" s="94" t="s">
        <v>92</v>
      </c>
    </row>
    <row r="206" spans="1:8" x14ac:dyDescent="0.25">
      <c r="A206" s="17" t="s">
        <v>95</v>
      </c>
      <c r="B206" s="94" t="s">
        <v>92</v>
      </c>
      <c r="C206" s="94" t="s">
        <v>92</v>
      </c>
      <c r="D206" s="94" t="s">
        <v>92</v>
      </c>
      <c r="E206" s="94" t="s">
        <v>92</v>
      </c>
      <c r="F206" s="94" t="s">
        <v>92</v>
      </c>
      <c r="G206" s="94" t="s">
        <v>92</v>
      </c>
      <c r="H206" s="94" t="s">
        <v>92</v>
      </c>
    </row>
    <row r="207" spans="1:8" x14ac:dyDescent="0.25">
      <c r="A207" s="17" t="s">
        <v>115</v>
      </c>
      <c r="B207" s="94">
        <v>41813</v>
      </c>
      <c r="C207" s="94">
        <v>0</v>
      </c>
      <c r="D207" s="94">
        <v>0</v>
      </c>
      <c r="E207" s="94">
        <v>0</v>
      </c>
      <c r="F207" s="94">
        <v>0</v>
      </c>
      <c r="G207" s="94" t="s">
        <v>92</v>
      </c>
      <c r="H207" s="94" t="s">
        <v>92</v>
      </c>
    </row>
    <row r="208" spans="1:8" x14ac:dyDescent="0.25">
      <c r="A208" s="92" t="s">
        <v>116</v>
      </c>
      <c r="B208" s="93">
        <v>-160359</v>
      </c>
      <c r="C208" s="93">
        <v>0</v>
      </c>
      <c r="D208" s="93">
        <v>0</v>
      </c>
      <c r="E208" s="93">
        <v>0</v>
      </c>
      <c r="F208" s="93">
        <v>0</v>
      </c>
      <c r="G208" s="93" t="s">
        <v>92</v>
      </c>
      <c r="H208" s="93" t="s">
        <v>92</v>
      </c>
    </row>
    <row r="209" spans="1:8" x14ac:dyDescent="0.25">
      <c r="A209" s="17" t="s">
        <v>94</v>
      </c>
      <c r="B209" s="94" t="s">
        <v>92</v>
      </c>
      <c r="C209" s="94" t="s">
        <v>92</v>
      </c>
      <c r="D209" s="94" t="s">
        <v>92</v>
      </c>
      <c r="E209" s="94" t="s">
        <v>92</v>
      </c>
      <c r="F209" s="94" t="s">
        <v>92</v>
      </c>
      <c r="G209" s="94" t="s">
        <v>92</v>
      </c>
      <c r="H209" s="94" t="s">
        <v>92</v>
      </c>
    </row>
    <row r="210" spans="1:8" x14ac:dyDescent="0.25">
      <c r="A210" s="17" t="s">
        <v>95</v>
      </c>
      <c r="B210" s="94" t="s">
        <v>92</v>
      </c>
      <c r="C210" s="94" t="s">
        <v>92</v>
      </c>
      <c r="D210" s="94" t="s">
        <v>92</v>
      </c>
      <c r="E210" s="94" t="s">
        <v>92</v>
      </c>
      <c r="F210" s="94" t="s">
        <v>92</v>
      </c>
      <c r="G210" s="94" t="s">
        <v>92</v>
      </c>
      <c r="H210" s="94" t="s">
        <v>92</v>
      </c>
    </row>
    <row r="211" spans="1:8" x14ac:dyDescent="0.25">
      <c r="A211" s="17" t="s">
        <v>117</v>
      </c>
      <c r="B211" s="94">
        <v>-160359</v>
      </c>
      <c r="C211" s="94">
        <v>0</v>
      </c>
      <c r="D211" s="94">
        <v>0</v>
      </c>
      <c r="E211" s="94">
        <v>0</v>
      </c>
      <c r="F211" s="94">
        <v>0</v>
      </c>
      <c r="G211" s="94" t="s">
        <v>92</v>
      </c>
      <c r="H211" s="94" t="s">
        <v>92</v>
      </c>
    </row>
    <row r="212" spans="1:8" x14ac:dyDescent="0.25">
      <c r="A212" s="92" t="s">
        <v>118</v>
      </c>
      <c r="B212" s="93" t="s">
        <v>137</v>
      </c>
      <c r="C212" s="93" t="s">
        <v>92</v>
      </c>
      <c r="D212" s="93" t="s">
        <v>92</v>
      </c>
      <c r="E212" s="93" t="s">
        <v>92</v>
      </c>
      <c r="F212" s="93">
        <v>0</v>
      </c>
      <c r="G212" s="93" t="s">
        <v>92</v>
      </c>
      <c r="H212" s="93" t="s">
        <v>92</v>
      </c>
    </row>
    <row r="213" spans="1:8" x14ac:dyDescent="0.25">
      <c r="A213" s="17" t="s">
        <v>94</v>
      </c>
      <c r="B213" s="94" t="s">
        <v>92</v>
      </c>
      <c r="C213" s="94" t="s">
        <v>92</v>
      </c>
      <c r="D213" s="94" t="s">
        <v>92</v>
      </c>
      <c r="E213" s="94" t="s">
        <v>92</v>
      </c>
      <c r="F213" s="94" t="s">
        <v>92</v>
      </c>
      <c r="G213" s="94" t="s">
        <v>92</v>
      </c>
      <c r="H213" s="94" t="s">
        <v>92</v>
      </c>
    </row>
    <row r="214" spans="1:8" x14ac:dyDescent="0.25">
      <c r="A214" s="17" t="s">
        <v>95</v>
      </c>
      <c r="B214" s="94" t="s">
        <v>92</v>
      </c>
      <c r="C214" s="94" t="s">
        <v>92</v>
      </c>
      <c r="D214" s="94" t="s">
        <v>92</v>
      </c>
      <c r="E214" s="94" t="s">
        <v>92</v>
      </c>
      <c r="F214" s="94" t="s">
        <v>92</v>
      </c>
      <c r="G214" s="94" t="s">
        <v>92</v>
      </c>
      <c r="H214" s="94" t="s">
        <v>92</v>
      </c>
    </row>
    <row r="215" spans="1:8" x14ac:dyDescent="0.25">
      <c r="A215" s="17" t="s">
        <v>119</v>
      </c>
      <c r="B215" s="94" t="s">
        <v>92</v>
      </c>
      <c r="C215" s="94" t="s">
        <v>92</v>
      </c>
      <c r="D215" s="94" t="s">
        <v>92</v>
      </c>
      <c r="E215" s="94" t="s">
        <v>92</v>
      </c>
      <c r="F215" s="94">
        <v>0</v>
      </c>
      <c r="G215" s="94" t="s">
        <v>92</v>
      </c>
      <c r="H215" s="94" t="s">
        <v>92</v>
      </c>
    </row>
    <row r="216" spans="1:8" x14ac:dyDescent="0.25">
      <c r="A216" s="92" t="s">
        <v>120</v>
      </c>
      <c r="B216" s="93" t="s">
        <v>137</v>
      </c>
      <c r="C216" s="93" t="s">
        <v>92</v>
      </c>
      <c r="D216" s="93" t="s">
        <v>92</v>
      </c>
      <c r="E216" s="93" t="s">
        <v>92</v>
      </c>
      <c r="F216" s="93" t="s">
        <v>92</v>
      </c>
      <c r="G216" s="93" t="s">
        <v>92</v>
      </c>
      <c r="H216" s="93" t="s">
        <v>92</v>
      </c>
    </row>
    <row r="217" spans="1:8" x14ac:dyDescent="0.25">
      <c r="A217" s="17" t="s">
        <v>94</v>
      </c>
      <c r="B217" s="94" t="s">
        <v>92</v>
      </c>
      <c r="C217" s="94" t="s">
        <v>92</v>
      </c>
      <c r="D217" s="94" t="s">
        <v>92</v>
      </c>
      <c r="E217" s="94" t="s">
        <v>92</v>
      </c>
      <c r="F217" s="94" t="s">
        <v>92</v>
      </c>
      <c r="G217" s="94" t="s">
        <v>92</v>
      </c>
      <c r="H217" s="94" t="s">
        <v>92</v>
      </c>
    </row>
    <row r="218" spans="1:8" x14ac:dyDescent="0.25">
      <c r="A218" s="17" t="s">
        <v>95</v>
      </c>
      <c r="B218" s="94" t="s">
        <v>92</v>
      </c>
      <c r="C218" s="94" t="s">
        <v>92</v>
      </c>
      <c r="D218" s="94" t="s">
        <v>92</v>
      </c>
      <c r="E218" s="94" t="s">
        <v>92</v>
      </c>
      <c r="F218" s="94" t="s">
        <v>92</v>
      </c>
      <c r="G218" s="94" t="s">
        <v>92</v>
      </c>
      <c r="H218" s="94" t="s">
        <v>92</v>
      </c>
    </row>
    <row r="219" spans="1:8" x14ac:dyDescent="0.25">
      <c r="A219" s="17" t="s">
        <v>121</v>
      </c>
      <c r="B219" s="94" t="s">
        <v>92</v>
      </c>
      <c r="C219" s="94" t="s">
        <v>92</v>
      </c>
      <c r="D219" s="94" t="s">
        <v>92</v>
      </c>
      <c r="E219" s="94" t="s">
        <v>92</v>
      </c>
      <c r="F219" s="94" t="s">
        <v>92</v>
      </c>
      <c r="G219" s="94" t="s">
        <v>92</v>
      </c>
      <c r="H219" s="94" t="s">
        <v>92</v>
      </c>
    </row>
    <row r="220" spans="1:8" x14ac:dyDescent="0.25">
      <c r="A220" s="92" t="s">
        <v>122</v>
      </c>
      <c r="B220" s="93" t="s">
        <v>137</v>
      </c>
      <c r="C220" s="93">
        <v>0</v>
      </c>
      <c r="D220" s="93">
        <v>0</v>
      </c>
      <c r="E220" s="93">
        <v>0</v>
      </c>
      <c r="F220" s="93">
        <v>0</v>
      </c>
      <c r="G220" s="93" t="s">
        <v>92</v>
      </c>
      <c r="H220" s="93" t="s">
        <v>92</v>
      </c>
    </row>
    <row r="221" spans="1:8" x14ac:dyDescent="0.25">
      <c r="A221" s="17" t="s">
        <v>94</v>
      </c>
      <c r="B221" s="94" t="s">
        <v>92</v>
      </c>
      <c r="C221" s="94" t="s">
        <v>92</v>
      </c>
      <c r="D221" s="94" t="s">
        <v>92</v>
      </c>
      <c r="E221" s="94" t="s">
        <v>92</v>
      </c>
      <c r="F221" s="94" t="s">
        <v>92</v>
      </c>
      <c r="G221" s="94" t="s">
        <v>92</v>
      </c>
      <c r="H221" s="94" t="s">
        <v>92</v>
      </c>
    </row>
    <row r="222" spans="1:8" x14ac:dyDescent="0.25">
      <c r="A222" s="17" t="s">
        <v>95</v>
      </c>
      <c r="B222" s="94" t="s">
        <v>92</v>
      </c>
      <c r="C222" s="94" t="s">
        <v>92</v>
      </c>
      <c r="D222" s="94" t="s">
        <v>92</v>
      </c>
      <c r="E222" s="94" t="s">
        <v>92</v>
      </c>
      <c r="F222" s="94" t="s">
        <v>92</v>
      </c>
      <c r="G222" s="94" t="s">
        <v>92</v>
      </c>
      <c r="H222" s="94" t="s">
        <v>92</v>
      </c>
    </row>
    <row r="223" spans="1:8" x14ac:dyDescent="0.25">
      <c r="A223" s="17" t="s">
        <v>123</v>
      </c>
      <c r="B223" s="94" t="s">
        <v>92</v>
      </c>
      <c r="C223" s="94">
        <v>0</v>
      </c>
      <c r="D223" s="94">
        <v>0</v>
      </c>
      <c r="E223" s="94">
        <v>0</v>
      </c>
      <c r="F223" s="94">
        <v>0</v>
      </c>
      <c r="G223" s="94" t="s">
        <v>92</v>
      </c>
      <c r="H223" s="94" t="s">
        <v>92</v>
      </c>
    </row>
    <row r="224" spans="1:8" x14ac:dyDescent="0.25">
      <c r="A224" s="92" t="s">
        <v>124</v>
      </c>
      <c r="B224" s="93">
        <v>-44930</v>
      </c>
      <c r="C224" s="93">
        <v>0</v>
      </c>
      <c r="D224" s="93">
        <v>50000</v>
      </c>
      <c r="E224" s="93">
        <v>-50000</v>
      </c>
      <c r="F224" s="315"/>
      <c r="G224" s="93" t="s">
        <v>92</v>
      </c>
      <c r="H224" s="93" t="s">
        <v>92</v>
      </c>
    </row>
    <row r="225" spans="1:8" x14ac:dyDescent="0.25">
      <c r="A225" s="95" t="s">
        <v>141</v>
      </c>
      <c r="B225" s="96" t="s">
        <v>137</v>
      </c>
      <c r="C225" s="96" t="s">
        <v>137</v>
      </c>
      <c r="D225" s="96">
        <v>75000</v>
      </c>
      <c r="E225" s="96">
        <v>-60000</v>
      </c>
      <c r="F225" s="314"/>
      <c r="G225" s="96" t="s">
        <v>92</v>
      </c>
      <c r="H225" s="96" t="s">
        <v>92</v>
      </c>
    </row>
    <row r="226" spans="1:8" x14ac:dyDescent="0.25">
      <c r="A226" s="92" t="s">
        <v>91</v>
      </c>
      <c r="B226" s="93" t="s">
        <v>137</v>
      </c>
      <c r="C226" s="93" t="s">
        <v>137</v>
      </c>
      <c r="D226" s="93">
        <v>0</v>
      </c>
      <c r="E226" s="93">
        <v>0</v>
      </c>
      <c r="F226" s="93">
        <v>0</v>
      </c>
      <c r="G226" s="93" t="s">
        <v>92</v>
      </c>
      <c r="H226" s="93" t="s">
        <v>92</v>
      </c>
    </row>
    <row r="227" spans="1:8" x14ac:dyDescent="0.25">
      <c r="A227" s="17" t="s">
        <v>94</v>
      </c>
      <c r="B227" s="94" t="s">
        <v>92</v>
      </c>
      <c r="C227" s="94" t="s">
        <v>92</v>
      </c>
      <c r="D227" s="94" t="s">
        <v>92</v>
      </c>
      <c r="E227" s="94" t="s">
        <v>92</v>
      </c>
      <c r="F227" s="94" t="s">
        <v>92</v>
      </c>
      <c r="G227" s="94" t="s">
        <v>92</v>
      </c>
      <c r="H227" s="94" t="s">
        <v>92</v>
      </c>
    </row>
    <row r="228" spans="1:8" x14ac:dyDescent="0.25">
      <c r="A228" s="17" t="s">
        <v>95</v>
      </c>
      <c r="B228" s="94" t="s">
        <v>92</v>
      </c>
      <c r="C228" s="94" t="s">
        <v>92</v>
      </c>
      <c r="D228" s="94" t="s">
        <v>92</v>
      </c>
      <c r="E228" s="94" t="s">
        <v>92</v>
      </c>
      <c r="F228" s="94" t="s">
        <v>92</v>
      </c>
      <c r="G228" s="94" t="s">
        <v>92</v>
      </c>
      <c r="H228" s="94" t="s">
        <v>92</v>
      </c>
    </row>
    <row r="229" spans="1:8" x14ac:dyDescent="0.25">
      <c r="A229" s="17" t="s">
        <v>96</v>
      </c>
      <c r="B229" s="94" t="s">
        <v>92</v>
      </c>
      <c r="C229" s="94" t="s">
        <v>92</v>
      </c>
      <c r="D229" s="94">
        <v>0</v>
      </c>
      <c r="E229" s="94">
        <v>0</v>
      </c>
      <c r="F229" s="94">
        <v>0</v>
      </c>
      <c r="G229" s="94" t="s">
        <v>92</v>
      </c>
      <c r="H229" s="94" t="s">
        <v>92</v>
      </c>
    </row>
    <row r="230" spans="1:8" x14ac:dyDescent="0.25">
      <c r="A230" s="92" t="s">
        <v>97</v>
      </c>
      <c r="B230" s="93" t="s">
        <v>137</v>
      </c>
      <c r="C230" s="93" t="s">
        <v>137</v>
      </c>
      <c r="D230" s="93">
        <v>0</v>
      </c>
      <c r="E230" s="93">
        <v>0</v>
      </c>
      <c r="F230" s="93">
        <v>0</v>
      </c>
      <c r="G230" s="93" t="s">
        <v>92</v>
      </c>
      <c r="H230" s="93" t="s">
        <v>92</v>
      </c>
    </row>
    <row r="231" spans="1:8" x14ac:dyDescent="0.25">
      <c r="A231" s="17" t="s">
        <v>94</v>
      </c>
      <c r="B231" s="94" t="s">
        <v>92</v>
      </c>
      <c r="C231" s="94" t="s">
        <v>92</v>
      </c>
      <c r="D231" s="94" t="s">
        <v>92</v>
      </c>
      <c r="E231" s="94" t="s">
        <v>92</v>
      </c>
      <c r="F231" s="94" t="s">
        <v>92</v>
      </c>
      <c r="G231" s="94" t="s">
        <v>92</v>
      </c>
      <c r="H231" s="94" t="s">
        <v>92</v>
      </c>
    </row>
    <row r="232" spans="1:8" x14ac:dyDescent="0.25">
      <c r="A232" s="17" t="s">
        <v>95</v>
      </c>
      <c r="B232" s="94" t="s">
        <v>92</v>
      </c>
      <c r="C232" s="94" t="s">
        <v>92</v>
      </c>
      <c r="D232" s="94" t="s">
        <v>92</v>
      </c>
      <c r="E232" s="94" t="s">
        <v>92</v>
      </c>
      <c r="F232" s="94" t="s">
        <v>92</v>
      </c>
      <c r="G232" s="94" t="s">
        <v>92</v>
      </c>
      <c r="H232" s="94" t="s">
        <v>92</v>
      </c>
    </row>
    <row r="233" spans="1:8" x14ac:dyDescent="0.25">
      <c r="A233" s="17" t="s">
        <v>98</v>
      </c>
      <c r="B233" s="94" t="s">
        <v>92</v>
      </c>
      <c r="C233" s="94" t="s">
        <v>92</v>
      </c>
      <c r="D233" s="94">
        <v>0</v>
      </c>
      <c r="E233" s="94">
        <v>0</v>
      </c>
      <c r="F233" s="94">
        <v>0</v>
      </c>
      <c r="G233" s="94" t="s">
        <v>92</v>
      </c>
      <c r="H233" s="94" t="s">
        <v>92</v>
      </c>
    </row>
    <row r="234" spans="1:8" x14ac:dyDescent="0.25">
      <c r="A234" s="92" t="s">
        <v>99</v>
      </c>
      <c r="B234" s="93" t="s">
        <v>137</v>
      </c>
      <c r="C234" s="93" t="s">
        <v>137</v>
      </c>
      <c r="D234" s="93">
        <v>0</v>
      </c>
      <c r="E234" s="93">
        <v>0</v>
      </c>
      <c r="F234" s="93">
        <v>0</v>
      </c>
      <c r="G234" s="93" t="s">
        <v>92</v>
      </c>
      <c r="H234" s="93" t="s">
        <v>92</v>
      </c>
    </row>
    <row r="235" spans="1:8" x14ac:dyDescent="0.25">
      <c r="A235" s="17" t="s">
        <v>94</v>
      </c>
      <c r="B235" s="94" t="s">
        <v>92</v>
      </c>
      <c r="C235" s="94" t="s">
        <v>92</v>
      </c>
      <c r="D235" s="94" t="s">
        <v>92</v>
      </c>
      <c r="E235" s="94" t="s">
        <v>92</v>
      </c>
      <c r="F235" s="94" t="s">
        <v>92</v>
      </c>
      <c r="G235" s="94" t="s">
        <v>92</v>
      </c>
      <c r="H235" s="94" t="s">
        <v>92</v>
      </c>
    </row>
    <row r="236" spans="1:8" x14ac:dyDescent="0.25">
      <c r="A236" s="17" t="s">
        <v>95</v>
      </c>
      <c r="B236" s="94" t="s">
        <v>92</v>
      </c>
      <c r="C236" s="94" t="s">
        <v>92</v>
      </c>
      <c r="D236" s="94" t="s">
        <v>92</v>
      </c>
      <c r="E236" s="94" t="s">
        <v>92</v>
      </c>
      <c r="F236" s="94" t="s">
        <v>92</v>
      </c>
      <c r="G236" s="94" t="s">
        <v>92</v>
      </c>
      <c r="H236" s="94" t="s">
        <v>92</v>
      </c>
    </row>
    <row r="237" spans="1:8" x14ac:dyDescent="0.25">
      <c r="A237" s="17" t="s">
        <v>100</v>
      </c>
      <c r="B237" s="94" t="s">
        <v>92</v>
      </c>
      <c r="C237" s="94" t="s">
        <v>92</v>
      </c>
      <c r="D237" s="94">
        <v>0</v>
      </c>
      <c r="E237" s="94">
        <v>0</v>
      </c>
      <c r="F237" s="94">
        <v>0</v>
      </c>
      <c r="G237" s="94" t="s">
        <v>92</v>
      </c>
      <c r="H237" s="94" t="s">
        <v>92</v>
      </c>
    </row>
    <row r="238" spans="1:8" x14ac:dyDescent="0.25">
      <c r="A238" s="92" t="s">
        <v>101</v>
      </c>
      <c r="B238" s="93" t="s">
        <v>137</v>
      </c>
      <c r="C238" s="93" t="s">
        <v>137</v>
      </c>
      <c r="D238" s="93">
        <v>0</v>
      </c>
      <c r="E238" s="93">
        <v>0</v>
      </c>
      <c r="F238" s="93">
        <v>0</v>
      </c>
      <c r="G238" s="93" t="s">
        <v>92</v>
      </c>
      <c r="H238" s="93" t="s">
        <v>92</v>
      </c>
    </row>
    <row r="239" spans="1:8" x14ac:dyDescent="0.25">
      <c r="A239" s="17" t="s">
        <v>94</v>
      </c>
      <c r="B239" s="94" t="s">
        <v>92</v>
      </c>
      <c r="C239" s="94" t="s">
        <v>92</v>
      </c>
      <c r="D239" s="94" t="s">
        <v>92</v>
      </c>
      <c r="E239" s="94" t="s">
        <v>92</v>
      </c>
      <c r="F239" s="94" t="s">
        <v>92</v>
      </c>
      <c r="G239" s="94" t="s">
        <v>92</v>
      </c>
      <c r="H239" s="94" t="s">
        <v>92</v>
      </c>
    </row>
    <row r="240" spans="1:8" x14ac:dyDescent="0.25">
      <c r="A240" s="17" t="s">
        <v>95</v>
      </c>
      <c r="B240" s="94" t="s">
        <v>92</v>
      </c>
      <c r="C240" s="94" t="s">
        <v>92</v>
      </c>
      <c r="D240" s="94" t="s">
        <v>92</v>
      </c>
      <c r="E240" s="94" t="s">
        <v>92</v>
      </c>
      <c r="F240" s="94" t="s">
        <v>92</v>
      </c>
      <c r="G240" s="94" t="s">
        <v>92</v>
      </c>
      <c r="H240" s="94" t="s">
        <v>92</v>
      </c>
    </row>
    <row r="241" spans="1:8" x14ac:dyDescent="0.25">
      <c r="A241" s="17" t="s">
        <v>102</v>
      </c>
      <c r="B241" s="94" t="s">
        <v>92</v>
      </c>
      <c r="C241" s="94" t="s">
        <v>92</v>
      </c>
      <c r="D241" s="94">
        <v>0</v>
      </c>
      <c r="E241" s="94">
        <v>0</v>
      </c>
      <c r="F241" s="94">
        <v>0</v>
      </c>
      <c r="G241" s="94" t="s">
        <v>92</v>
      </c>
      <c r="H241" s="94" t="s">
        <v>92</v>
      </c>
    </row>
    <row r="242" spans="1:8" x14ac:dyDescent="0.25">
      <c r="A242" s="92" t="s">
        <v>103</v>
      </c>
      <c r="B242" s="93" t="s">
        <v>137</v>
      </c>
      <c r="C242" s="93" t="s">
        <v>137</v>
      </c>
      <c r="D242" s="93">
        <v>0</v>
      </c>
      <c r="E242" s="93">
        <v>0</v>
      </c>
      <c r="F242" s="93">
        <v>0</v>
      </c>
      <c r="G242" s="93" t="s">
        <v>92</v>
      </c>
      <c r="H242" s="93" t="s">
        <v>92</v>
      </c>
    </row>
    <row r="243" spans="1:8" x14ac:dyDescent="0.25">
      <c r="A243" s="17" t="s">
        <v>94</v>
      </c>
      <c r="B243" s="94" t="s">
        <v>92</v>
      </c>
      <c r="C243" s="94" t="s">
        <v>92</v>
      </c>
      <c r="D243" s="94" t="s">
        <v>92</v>
      </c>
      <c r="E243" s="94" t="s">
        <v>92</v>
      </c>
      <c r="F243" s="94" t="s">
        <v>92</v>
      </c>
      <c r="G243" s="94" t="s">
        <v>92</v>
      </c>
      <c r="H243" s="94" t="s">
        <v>92</v>
      </c>
    </row>
    <row r="244" spans="1:8" x14ac:dyDescent="0.25">
      <c r="A244" s="17" t="s">
        <v>95</v>
      </c>
      <c r="B244" s="94" t="s">
        <v>92</v>
      </c>
      <c r="C244" s="94" t="s">
        <v>92</v>
      </c>
      <c r="D244" s="94" t="s">
        <v>92</v>
      </c>
      <c r="E244" s="94" t="s">
        <v>92</v>
      </c>
      <c r="F244" s="94" t="s">
        <v>92</v>
      </c>
      <c r="G244" s="94" t="s">
        <v>92</v>
      </c>
      <c r="H244" s="94" t="s">
        <v>92</v>
      </c>
    </row>
    <row r="245" spans="1:8" x14ac:dyDescent="0.25">
      <c r="A245" s="17" t="s">
        <v>104</v>
      </c>
      <c r="B245" s="94" t="s">
        <v>92</v>
      </c>
      <c r="C245" s="94" t="s">
        <v>92</v>
      </c>
      <c r="D245" s="94">
        <v>0</v>
      </c>
      <c r="E245" s="94">
        <v>0</v>
      </c>
      <c r="F245" s="94">
        <v>0</v>
      </c>
      <c r="G245" s="94" t="s">
        <v>92</v>
      </c>
      <c r="H245" s="94" t="s">
        <v>92</v>
      </c>
    </row>
    <row r="246" spans="1:8" x14ac:dyDescent="0.25">
      <c r="A246" s="92" t="s">
        <v>105</v>
      </c>
      <c r="B246" s="93" t="s">
        <v>137</v>
      </c>
      <c r="C246" s="93" t="s">
        <v>137</v>
      </c>
      <c r="D246" s="93">
        <v>0</v>
      </c>
      <c r="E246" s="93">
        <v>0</v>
      </c>
      <c r="F246" s="93">
        <v>0</v>
      </c>
      <c r="G246" s="93" t="s">
        <v>92</v>
      </c>
      <c r="H246" s="93" t="s">
        <v>92</v>
      </c>
    </row>
    <row r="247" spans="1:8" x14ac:dyDescent="0.25">
      <c r="A247" s="17" t="s">
        <v>94</v>
      </c>
      <c r="B247" s="94" t="s">
        <v>92</v>
      </c>
      <c r="C247" s="94" t="s">
        <v>92</v>
      </c>
      <c r="D247" s="94" t="s">
        <v>92</v>
      </c>
      <c r="E247" s="94" t="s">
        <v>92</v>
      </c>
      <c r="F247" s="94" t="s">
        <v>92</v>
      </c>
      <c r="G247" s="94" t="s">
        <v>92</v>
      </c>
      <c r="H247" s="94" t="s">
        <v>92</v>
      </c>
    </row>
    <row r="248" spans="1:8" x14ac:dyDescent="0.25">
      <c r="A248" s="17" t="s">
        <v>95</v>
      </c>
      <c r="B248" s="94" t="s">
        <v>92</v>
      </c>
      <c r="C248" s="94" t="s">
        <v>92</v>
      </c>
      <c r="D248" s="94" t="s">
        <v>92</v>
      </c>
      <c r="E248" s="94" t="s">
        <v>92</v>
      </c>
      <c r="F248" s="94" t="s">
        <v>92</v>
      </c>
      <c r="G248" s="94" t="s">
        <v>92</v>
      </c>
      <c r="H248" s="94" t="s">
        <v>92</v>
      </c>
    </row>
    <row r="249" spans="1:8" x14ac:dyDescent="0.25">
      <c r="A249" s="17" t="s">
        <v>106</v>
      </c>
      <c r="B249" s="94" t="s">
        <v>92</v>
      </c>
      <c r="C249" s="94" t="s">
        <v>92</v>
      </c>
      <c r="D249" s="94">
        <v>0</v>
      </c>
      <c r="E249" s="94">
        <v>0</v>
      </c>
      <c r="F249" s="94">
        <v>0</v>
      </c>
      <c r="G249" s="94" t="s">
        <v>92</v>
      </c>
      <c r="H249" s="94" t="s">
        <v>92</v>
      </c>
    </row>
    <row r="250" spans="1:8" x14ac:dyDescent="0.25">
      <c r="A250" s="92" t="s">
        <v>107</v>
      </c>
      <c r="B250" s="93" t="s">
        <v>137</v>
      </c>
      <c r="C250" s="93" t="s">
        <v>137</v>
      </c>
      <c r="D250" s="93" t="s">
        <v>137</v>
      </c>
      <c r="E250" s="93" t="s">
        <v>137</v>
      </c>
      <c r="F250" s="93">
        <v>0</v>
      </c>
      <c r="G250" s="93" t="s">
        <v>92</v>
      </c>
      <c r="H250" s="93" t="s">
        <v>92</v>
      </c>
    </row>
    <row r="251" spans="1:8" x14ac:dyDescent="0.25">
      <c r="A251" s="17" t="s">
        <v>94</v>
      </c>
      <c r="B251" s="94" t="s">
        <v>92</v>
      </c>
      <c r="C251" s="94" t="s">
        <v>92</v>
      </c>
      <c r="D251" s="94" t="s">
        <v>92</v>
      </c>
      <c r="E251" s="94" t="s">
        <v>92</v>
      </c>
      <c r="F251" s="94" t="s">
        <v>92</v>
      </c>
      <c r="G251" s="94" t="s">
        <v>92</v>
      </c>
      <c r="H251" s="94" t="s">
        <v>92</v>
      </c>
    </row>
    <row r="252" spans="1:8" x14ac:dyDescent="0.25">
      <c r="A252" s="17" t="s">
        <v>95</v>
      </c>
      <c r="B252" s="94" t="s">
        <v>92</v>
      </c>
      <c r="C252" s="94" t="s">
        <v>92</v>
      </c>
      <c r="D252" s="94" t="s">
        <v>92</v>
      </c>
      <c r="E252" s="94" t="s">
        <v>92</v>
      </c>
      <c r="F252" s="94" t="s">
        <v>92</v>
      </c>
      <c r="G252" s="94" t="s">
        <v>92</v>
      </c>
      <c r="H252" s="94" t="s">
        <v>92</v>
      </c>
    </row>
    <row r="253" spans="1:8" x14ac:dyDescent="0.25">
      <c r="A253" s="17" t="s">
        <v>108</v>
      </c>
      <c r="B253" s="94" t="s">
        <v>92</v>
      </c>
      <c r="C253" s="94" t="s">
        <v>92</v>
      </c>
      <c r="D253" s="94" t="s">
        <v>92</v>
      </c>
      <c r="E253" s="94" t="s">
        <v>92</v>
      </c>
      <c r="F253" s="94">
        <v>0</v>
      </c>
      <c r="G253" s="94" t="s">
        <v>92</v>
      </c>
      <c r="H253" s="94" t="s">
        <v>92</v>
      </c>
    </row>
    <row r="254" spans="1:8" x14ac:dyDescent="0.25">
      <c r="A254" s="92" t="s">
        <v>109</v>
      </c>
      <c r="B254" s="93" t="s">
        <v>137</v>
      </c>
      <c r="C254" s="93" t="s">
        <v>137</v>
      </c>
      <c r="D254" s="93">
        <v>0</v>
      </c>
      <c r="E254" s="93">
        <v>0</v>
      </c>
      <c r="F254" s="93">
        <v>0</v>
      </c>
      <c r="G254" s="93" t="s">
        <v>92</v>
      </c>
      <c r="H254" s="93" t="s">
        <v>92</v>
      </c>
    </row>
    <row r="255" spans="1:8" x14ac:dyDescent="0.25">
      <c r="A255" s="17" t="s">
        <v>94</v>
      </c>
      <c r="B255" s="94" t="s">
        <v>92</v>
      </c>
      <c r="C255" s="94" t="s">
        <v>92</v>
      </c>
      <c r="D255" s="94" t="s">
        <v>92</v>
      </c>
      <c r="E255" s="94" t="s">
        <v>92</v>
      </c>
      <c r="F255" s="94" t="s">
        <v>92</v>
      </c>
      <c r="G255" s="94" t="s">
        <v>92</v>
      </c>
      <c r="H255" s="94" t="s">
        <v>92</v>
      </c>
    </row>
    <row r="256" spans="1:8" x14ac:dyDescent="0.25">
      <c r="A256" s="17" t="s">
        <v>95</v>
      </c>
      <c r="B256" s="94" t="s">
        <v>92</v>
      </c>
      <c r="C256" s="94" t="s">
        <v>92</v>
      </c>
      <c r="D256" s="94" t="s">
        <v>92</v>
      </c>
      <c r="E256" s="94" t="s">
        <v>92</v>
      </c>
      <c r="F256" s="94" t="s">
        <v>92</v>
      </c>
      <c r="G256" s="94" t="s">
        <v>92</v>
      </c>
      <c r="H256" s="94" t="s">
        <v>92</v>
      </c>
    </row>
    <row r="257" spans="1:8" x14ac:dyDescent="0.25">
      <c r="A257" s="17" t="s">
        <v>110</v>
      </c>
      <c r="B257" s="94" t="s">
        <v>92</v>
      </c>
      <c r="C257" s="94" t="s">
        <v>92</v>
      </c>
      <c r="D257" s="94">
        <v>0</v>
      </c>
      <c r="E257" s="94">
        <v>0</v>
      </c>
      <c r="F257" s="94">
        <v>0</v>
      </c>
      <c r="G257" s="94" t="s">
        <v>92</v>
      </c>
      <c r="H257" s="94" t="s">
        <v>92</v>
      </c>
    </row>
    <row r="258" spans="1:8" x14ac:dyDescent="0.25">
      <c r="A258" s="92" t="s">
        <v>111</v>
      </c>
      <c r="B258" s="93" t="s">
        <v>137</v>
      </c>
      <c r="C258" s="93" t="s">
        <v>137</v>
      </c>
      <c r="D258" s="93" t="s">
        <v>137</v>
      </c>
      <c r="E258" s="93" t="s">
        <v>137</v>
      </c>
      <c r="F258" s="93" t="s">
        <v>137</v>
      </c>
      <c r="G258" s="93" t="s">
        <v>92</v>
      </c>
      <c r="H258" s="93" t="s">
        <v>92</v>
      </c>
    </row>
    <row r="259" spans="1:8" x14ac:dyDescent="0.25">
      <c r="A259" s="17" t="s">
        <v>94</v>
      </c>
      <c r="B259" s="94" t="s">
        <v>92</v>
      </c>
      <c r="C259" s="94" t="s">
        <v>92</v>
      </c>
      <c r="D259" s="94" t="s">
        <v>92</v>
      </c>
      <c r="E259" s="94" t="s">
        <v>92</v>
      </c>
      <c r="F259" s="94" t="s">
        <v>92</v>
      </c>
      <c r="G259" s="94" t="s">
        <v>92</v>
      </c>
      <c r="H259" s="94" t="s">
        <v>92</v>
      </c>
    </row>
    <row r="260" spans="1:8" x14ac:dyDescent="0.25">
      <c r="A260" s="17" t="s">
        <v>95</v>
      </c>
      <c r="B260" s="94" t="s">
        <v>92</v>
      </c>
      <c r="C260" s="94" t="s">
        <v>92</v>
      </c>
      <c r="D260" s="94" t="s">
        <v>92</v>
      </c>
      <c r="E260" s="94" t="s">
        <v>92</v>
      </c>
      <c r="F260" s="94" t="s">
        <v>92</v>
      </c>
      <c r="G260" s="94" t="s">
        <v>92</v>
      </c>
      <c r="H260" s="94" t="s">
        <v>92</v>
      </c>
    </row>
    <row r="261" spans="1:8" x14ac:dyDescent="0.25">
      <c r="A261" s="17" t="s">
        <v>112</v>
      </c>
      <c r="B261" s="94" t="s">
        <v>92</v>
      </c>
      <c r="C261" s="94" t="s">
        <v>92</v>
      </c>
      <c r="D261" s="94" t="s">
        <v>92</v>
      </c>
      <c r="E261" s="94" t="s">
        <v>92</v>
      </c>
      <c r="F261" s="94" t="s">
        <v>92</v>
      </c>
      <c r="G261" s="94" t="s">
        <v>92</v>
      </c>
      <c r="H261" s="94" t="s">
        <v>92</v>
      </c>
    </row>
    <row r="262" spans="1:8" x14ac:dyDescent="0.25">
      <c r="A262" s="92" t="s">
        <v>113</v>
      </c>
      <c r="B262" s="93" t="s">
        <v>137</v>
      </c>
      <c r="C262" s="93" t="s">
        <v>137</v>
      </c>
      <c r="D262" s="93">
        <v>0</v>
      </c>
      <c r="E262" s="93">
        <v>0</v>
      </c>
      <c r="F262" s="93">
        <v>0</v>
      </c>
      <c r="G262" s="93" t="s">
        <v>92</v>
      </c>
      <c r="H262" s="93" t="s">
        <v>92</v>
      </c>
    </row>
    <row r="263" spans="1:8" x14ac:dyDescent="0.25">
      <c r="A263" s="17" t="s">
        <v>94</v>
      </c>
      <c r="B263" s="94" t="s">
        <v>92</v>
      </c>
      <c r="C263" s="94" t="s">
        <v>92</v>
      </c>
      <c r="D263" s="94" t="s">
        <v>92</v>
      </c>
      <c r="E263" s="94" t="s">
        <v>92</v>
      </c>
      <c r="F263" s="94" t="s">
        <v>92</v>
      </c>
      <c r="G263" s="94" t="s">
        <v>92</v>
      </c>
      <c r="H263" s="94" t="s">
        <v>92</v>
      </c>
    </row>
    <row r="264" spans="1:8" x14ac:dyDescent="0.25">
      <c r="A264" s="17" t="s">
        <v>95</v>
      </c>
      <c r="B264" s="94" t="s">
        <v>92</v>
      </c>
      <c r="C264" s="94" t="s">
        <v>92</v>
      </c>
      <c r="D264" s="94" t="s">
        <v>92</v>
      </c>
      <c r="E264" s="94" t="s">
        <v>92</v>
      </c>
      <c r="F264" s="94" t="s">
        <v>92</v>
      </c>
      <c r="G264" s="94" t="s">
        <v>92</v>
      </c>
      <c r="H264" s="94" t="s">
        <v>92</v>
      </c>
    </row>
    <row r="265" spans="1:8" x14ac:dyDescent="0.25">
      <c r="A265" s="17" t="s">
        <v>114</v>
      </c>
      <c r="B265" s="94" t="s">
        <v>92</v>
      </c>
      <c r="C265" s="94" t="s">
        <v>92</v>
      </c>
      <c r="D265" s="94">
        <v>0</v>
      </c>
      <c r="E265" s="94">
        <v>0</v>
      </c>
      <c r="F265" s="94">
        <v>0</v>
      </c>
      <c r="G265" s="94" t="s">
        <v>92</v>
      </c>
      <c r="H265" s="94" t="s">
        <v>92</v>
      </c>
    </row>
    <row r="266" spans="1:8" x14ac:dyDescent="0.25">
      <c r="A266" s="92" t="s">
        <v>115</v>
      </c>
      <c r="B266" s="93" t="s">
        <v>137</v>
      </c>
      <c r="C266" s="93" t="s">
        <v>137</v>
      </c>
      <c r="D266" s="93">
        <v>0</v>
      </c>
      <c r="E266" s="93">
        <v>0</v>
      </c>
      <c r="F266" s="93">
        <v>0</v>
      </c>
      <c r="G266" s="93" t="s">
        <v>92</v>
      </c>
      <c r="H266" s="93" t="s">
        <v>92</v>
      </c>
    </row>
    <row r="267" spans="1:8" x14ac:dyDescent="0.25">
      <c r="A267" s="17" t="s">
        <v>94</v>
      </c>
      <c r="B267" s="94" t="s">
        <v>92</v>
      </c>
      <c r="C267" s="94" t="s">
        <v>92</v>
      </c>
      <c r="D267" s="94" t="s">
        <v>92</v>
      </c>
      <c r="E267" s="94" t="s">
        <v>92</v>
      </c>
      <c r="F267" s="94" t="s">
        <v>92</v>
      </c>
      <c r="G267" s="94" t="s">
        <v>92</v>
      </c>
      <c r="H267" s="94" t="s">
        <v>92</v>
      </c>
    </row>
    <row r="268" spans="1:8" x14ac:dyDescent="0.25">
      <c r="A268" s="17" t="s">
        <v>95</v>
      </c>
      <c r="B268" s="94" t="s">
        <v>92</v>
      </c>
      <c r="C268" s="94" t="s">
        <v>92</v>
      </c>
      <c r="D268" s="94" t="s">
        <v>92</v>
      </c>
      <c r="E268" s="94" t="s">
        <v>92</v>
      </c>
      <c r="F268" s="94" t="s">
        <v>92</v>
      </c>
      <c r="G268" s="94" t="s">
        <v>92</v>
      </c>
      <c r="H268" s="94" t="s">
        <v>92</v>
      </c>
    </row>
    <row r="269" spans="1:8" x14ac:dyDescent="0.25">
      <c r="A269" s="17" t="s">
        <v>115</v>
      </c>
      <c r="B269" s="94" t="s">
        <v>92</v>
      </c>
      <c r="C269" s="94" t="s">
        <v>92</v>
      </c>
      <c r="D269" s="94">
        <v>0</v>
      </c>
      <c r="E269" s="94">
        <v>0</v>
      </c>
      <c r="F269" s="94">
        <v>0</v>
      </c>
      <c r="G269" s="94" t="s">
        <v>92</v>
      </c>
      <c r="H269" s="94" t="s">
        <v>92</v>
      </c>
    </row>
    <row r="270" spans="1:8" x14ac:dyDescent="0.25">
      <c r="A270" s="92" t="s">
        <v>116</v>
      </c>
      <c r="B270" s="93" t="s">
        <v>137</v>
      </c>
      <c r="C270" s="93" t="s">
        <v>137</v>
      </c>
      <c r="D270" s="93">
        <v>0</v>
      </c>
      <c r="E270" s="93">
        <v>0</v>
      </c>
      <c r="F270" s="93">
        <v>0</v>
      </c>
      <c r="G270" s="93" t="s">
        <v>92</v>
      </c>
      <c r="H270" s="93" t="s">
        <v>92</v>
      </c>
    </row>
    <row r="271" spans="1:8" x14ac:dyDescent="0.25">
      <c r="A271" s="17" t="s">
        <v>94</v>
      </c>
      <c r="B271" s="94" t="s">
        <v>92</v>
      </c>
      <c r="C271" s="94" t="s">
        <v>92</v>
      </c>
      <c r="D271" s="94" t="s">
        <v>92</v>
      </c>
      <c r="E271" s="94" t="s">
        <v>92</v>
      </c>
      <c r="F271" s="94" t="s">
        <v>92</v>
      </c>
      <c r="G271" s="94" t="s">
        <v>92</v>
      </c>
      <c r="H271" s="94" t="s">
        <v>92</v>
      </c>
    </row>
    <row r="272" spans="1:8" x14ac:dyDescent="0.25">
      <c r="A272" s="17" t="s">
        <v>95</v>
      </c>
      <c r="B272" s="94" t="s">
        <v>92</v>
      </c>
      <c r="C272" s="94" t="s">
        <v>92</v>
      </c>
      <c r="D272" s="94" t="s">
        <v>92</v>
      </c>
      <c r="E272" s="94" t="s">
        <v>92</v>
      </c>
      <c r="F272" s="94" t="s">
        <v>92</v>
      </c>
      <c r="G272" s="94" t="s">
        <v>92</v>
      </c>
      <c r="H272" s="94" t="s">
        <v>92</v>
      </c>
    </row>
    <row r="273" spans="1:10" x14ac:dyDescent="0.25">
      <c r="A273" s="17" t="s">
        <v>117</v>
      </c>
      <c r="B273" s="94" t="s">
        <v>92</v>
      </c>
      <c r="C273" s="94" t="s">
        <v>92</v>
      </c>
      <c r="D273" s="94">
        <v>0</v>
      </c>
      <c r="E273" s="94">
        <v>0</v>
      </c>
      <c r="F273" s="94">
        <v>0</v>
      </c>
      <c r="G273" s="94" t="s">
        <v>92</v>
      </c>
      <c r="H273" s="94" t="s">
        <v>92</v>
      </c>
    </row>
    <row r="274" spans="1:10" x14ac:dyDescent="0.25">
      <c r="A274" s="92" t="s">
        <v>118</v>
      </c>
      <c r="B274" s="93" t="s">
        <v>137</v>
      </c>
      <c r="C274" s="93" t="s">
        <v>137</v>
      </c>
      <c r="D274" s="93">
        <v>0</v>
      </c>
      <c r="E274" s="93">
        <v>0</v>
      </c>
      <c r="F274" s="93">
        <v>0</v>
      </c>
      <c r="G274" s="93" t="s">
        <v>92</v>
      </c>
      <c r="H274" s="93" t="s">
        <v>92</v>
      </c>
    </row>
    <row r="275" spans="1:10" x14ac:dyDescent="0.25">
      <c r="A275" s="17" t="s">
        <v>94</v>
      </c>
      <c r="B275" s="94" t="s">
        <v>92</v>
      </c>
      <c r="C275" s="94" t="s">
        <v>92</v>
      </c>
      <c r="D275" s="94" t="s">
        <v>92</v>
      </c>
      <c r="E275" s="94" t="s">
        <v>92</v>
      </c>
      <c r="F275" s="94" t="s">
        <v>92</v>
      </c>
      <c r="G275" s="94" t="s">
        <v>92</v>
      </c>
      <c r="H275" s="94" t="s">
        <v>92</v>
      </c>
    </row>
    <row r="276" spans="1:10" x14ac:dyDescent="0.25">
      <c r="A276" s="17" t="s">
        <v>95</v>
      </c>
      <c r="B276" s="94" t="s">
        <v>92</v>
      </c>
      <c r="C276" s="94" t="s">
        <v>92</v>
      </c>
      <c r="D276" s="94" t="s">
        <v>92</v>
      </c>
      <c r="E276" s="94" t="s">
        <v>92</v>
      </c>
      <c r="F276" s="94" t="s">
        <v>92</v>
      </c>
      <c r="G276" s="94" t="s">
        <v>92</v>
      </c>
      <c r="H276" s="94" t="s">
        <v>92</v>
      </c>
    </row>
    <row r="277" spans="1:10" x14ac:dyDescent="0.25">
      <c r="A277" s="17" t="s">
        <v>119</v>
      </c>
      <c r="B277" s="94" t="s">
        <v>92</v>
      </c>
      <c r="C277" s="94" t="s">
        <v>92</v>
      </c>
      <c r="D277" s="94">
        <v>0</v>
      </c>
      <c r="E277" s="94">
        <v>0</v>
      </c>
      <c r="F277" s="94">
        <v>0</v>
      </c>
      <c r="G277" s="94" t="s">
        <v>92</v>
      </c>
      <c r="H277" s="94" t="s">
        <v>92</v>
      </c>
    </row>
    <row r="278" spans="1:10" x14ac:dyDescent="0.25">
      <c r="A278" s="92" t="s">
        <v>120</v>
      </c>
      <c r="B278" s="93" t="s">
        <v>137</v>
      </c>
      <c r="C278" s="93" t="s">
        <v>137</v>
      </c>
      <c r="D278" s="93" t="s">
        <v>137</v>
      </c>
      <c r="E278" s="93" t="s">
        <v>137</v>
      </c>
      <c r="F278" s="93" t="s">
        <v>137</v>
      </c>
      <c r="G278" s="93" t="s">
        <v>92</v>
      </c>
      <c r="H278" s="93" t="s">
        <v>92</v>
      </c>
    </row>
    <row r="279" spans="1:10" x14ac:dyDescent="0.25">
      <c r="A279" s="17" t="s">
        <v>94</v>
      </c>
      <c r="B279" s="94" t="s">
        <v>92</v>
      </c>
      <c r="C279" s="94" t="s">
        <v>92</v>
      </c>
      <c r="D279" s="94" t="s">
        <v>92</v>
      </c>
      <c r="E279" s="94" t="s">
        <v>92</v>
      </c>
      <c r="F279" s="94" t="s">
        <v>92</v>
      </c>
      <c r="G279" s="94" t="s">
        <v>92</v>
      </c>
      <c r="H279" s="94" t="s">
        <v>92</v>
      </c>
    </row>
    <row r="280" spans="1:10" x14ac:dyDescent="0.25">
      <c r="A280" s="17" t="s">
        <v>95</v>
      </c>
      <c r="B280" s="94" t="s">
        <v>92</v>
      </c>
      <c r="C280" s="94" t="s">
        <v>92</v>
      </c>
      <c r="D280" s="94" t="s">
        <v>92</v>
      </c>
      <c r="E280" s="94" t="s">
        <v>92</v>
      </c>
      <c r="F280" s="94" t="s">
        <v>92</v>
      </c>
      <c r="G280" s="94" t="s">
        <v>92</v>
      </c>
      <c r="H280" s="94" t="s">
        <v>92</v>
      </c>
    </row>
    <row r="281" spans="1:10" x14ac:dyDescent="0.25">
      <c r="A281" s="17" t="s">
        <v>121</v>
      </c>
      <c r="B281" s="94" t="s">
        <v>92</v>
      </c>
      <c r="C281" s="94" t="s">
        <v>92</v>
      </c>
      <c r="D281" s="94" t="s">
        <v>92</v>
      </c>
      <c r="E281" s="94" t="s">
        <v>92</v>
      </c>
      <c r="F281" s="94" t="s">
        <v>92</v>
      </c>
      <c r="G281" s="94" t="s">
        <v>92</v>
      </c>
      <c r="H281" s="94" t="s">
        <v>92</v>
      </c>
    </row>
    <row r="282" spans="1:10" x14ac:dyDescent="0.25">
      <c r="A282" s="92" t="s">
        <v>122</v>
      </c>
      <c r="B282" s="93" t="s">
        <v>137</v>
      </c>
      <c r="C282" s="93" t="s">
        <v>137</v>
      </c>
      <c r="D282" s="93">
        <v>0</v>
      </c>
      <c r="E282" s="93">
        <v>0</v>
      </c>
      <c r="F282" s="93">
        <v>0</v>
      </c>
      <c r="G282" s="93" t="s">
        <v>92</v>
      </c>
      <c r="H282" s="93" t="s">
        <v>92</v>
      </c>
    </row>
    <row r="283" spans="1:10" x14ac:dyDescent="0.25">
      <c r="A283" s="17" t="s">
        <v>94</v>
      </c>
      <c r="B283" s="94" t="s">
        <v>92</v>
      </c>
      <c r="C283" s="94" t="s">
        <v>92</v>
      </c>
      <c r="D283" s="94" t="s">
        <v>92</v>
      </c>
      <c r="E283" s="94" t="s">
        <v>92</v>
      </c>
      <c r="F283" s="94" t="s">
        <v>92</v>
      </c>
      <c r="G283" s="94" t="s">
        <v>92</v>
      </c>
      <c r="H283" s="94" t="s">
        <v>92</v>
      </c>
    </row>
    <row r="284" spans="1:10" x14ac:dyDescent="0.25">
      <c r="A284" s="17" t="s">
        <v>95</v>
      </c>
      <c r="B284" s="94" t="s">
        <v>92</v>
      </c>
      <c r="C284" s="94" t="s">
        <v>92</v>
      </c>
      <c r="D284" s="94" t="s">
        <v>92</v>
      </c>
      <c r="E284" s="94" t="s">
        <v>92</v>
      </c>
      <c r="F284" s="94" t="s">
        <v>92</v>
      </c>
      <c r="G284" s="94" t="s">
        <v>92</v>
      </c>
      <c r="H284" s="94" t="s">
        <v>92</v>
      </c>
    </row>
    <row r="285" spans="1:10" x14ac:dyDescent="0.25">
      <c r="A285" s="17" t="s">
        <v>123</v>
      </c>
      <c r="B285" s="94" t="s">
        <v>92</v>
      </c>
      <c r="C285" s="94" t="s">
        <v>92</v>
      </c>
      <c r="D285" s="94">
        <v>0</v>
      </c>
      <c r="E285" s="94">
        <v>0</v>
      </c>
      <c r="F285" s="94">
        <v>0</v>
      </c>
      <c r="G285" s="94" t="s">
        <v>92</v>
      </c>
      <c r="H285" s="94" t="s">
        <v>92</v>
      </c>
    </row>
    <row r="286" spans="1:10" x14ac:dyDescent="0.25">
      <c r="A286" s="92" t="s">
        <v>124</v>
      </c>
      <c r="B286" s="93" t="s">
        <v>137</v>
      </c>
      <c r="C286" s="93" t="s">
        <v>137</v>
      </c>
      <c r="D286" s="93">
        <v>75000</v>
      </c>
      <c r="E286" s="93">
        <v>-60000</v>
      </c>
      <c r="F286" s="315"/>
      <c r="G286" s="93" t="s">
        <v>92</v>
      </c>
      <c r="H286" s="93" t="s">
        <v>92</v>
      </c>
    </row>
    <row r="287" spans="1:10" x14ac:dyDescent="0.25">
      <c r="A287" s="95" t="s">
        <v>48</v>
      </c>
      <c r="B287" s="96" t="s">
        <v>137</v>
      </c>
      <c r="C287" s="96" t="s">
        <v>137</v>
      </c>
      <c r="D287" s="96">
        <v>1063182</v>
      </c>
      <c r="E287" s="96">
        <v>0</v>
      </c>
      <c r="F287" s="314"/>
      <c r="G287" s="314"/>
      <c r="H287" s="96">
        <v>0</v>
      </c>
      <c r="J287" s="253"/>
    </row>
    <row r="288" spans="1:10" x14ac:dyDescent="0.25">
      <c r="A288" s="92" t="s">
        <v>91</v>
      </c>
      <c r="B288" s="93" t="s">
        <v>137</v>
      </c>
      <c r="C288" s="93" t="s">
        <v>137</v>
      </c>
      <c r="D288" s="93">
        <v>100464</v>
      </c>
      <c r="E288" s="93">
        <v>0</v>
      </c>
      <c r="F288" s="93">
        <v>0</v>
      </c>
      <c r="G288" s="315"/>
      <c r="H288" s="93">
        <v>0</v>
      </c>
    </row>
    <row r="289" spans="1:8" x14ac:dyDescent="0.25">
      <c r="A289" s="17" t="s">
        <v>94</v>
      </c>
      <c r="B289" s="94" t="s">
        <v>92</v>
      </c>
      <c r="C289" s="94" t="s">
        <v>92</v>
      </c>
      <c r="D289" s="94" t="s">
        <v>92</v>
      </c>
      <c r="E289" s="94" t="s">
        <v>92</v>
      </c>
      <c r="F289" s="94" t="s">
        <v>92</v>
      </c>
      <c r="G289" s="316"/>
      <c r="H289" s="94">
        <v>0</v>
      </c>
    </row>
    <row r="290" spans="1:8" x14ac:dyDescent="0.25">
      <c r="A290" s="17" t="s">
        <v>95</v>
      </c>
      <c r="B290" s="94" t="s">
        <v>92</v>
      </c>
      <c r="C290" s="94" t="s">
        <v>92</v>
      </c>
      <c r="D290" s="94" t="s">
        <v>92</v>
      </c>
      <c r="E290" s="94" t="s">
        <v>92</v>
      </c>
      <c r="F290" s="94" t="s">
        <v>92</v>
      </c>
      <c r="G290" s="316"/>
      <c r="H290" s="94">
        <v>0</v>
      </c>
    </row>
    <row r="291" spans="1:8" x14ac:dyDescent="0.25">
      <c r="A291" s="17" t="s">
        <v>96</v>
      </c>
      <c r="B291" s="94" t="s">
        <v>92</v>
      </c>
      <c r="C291" s="94" t="s">
        <v>92</v>
      </c>
      <c r="D291" s="94">
        <v>100464</v>
      </c>
      <c r="E291" s="94">
        <v>0</v>
      </c>
      <c r="F291" s="94">
        <v>0</v>
      </c>
      <c r="G291" s="316"/>
      <c r="H291" s="94">
        <v>0</v>
      </c>
    </row>
    <row r="292" spans="1:8" x14ac:dyDescent="0.25">
      <c r="A292" s="92" t="s">
        <v>97</v>
      </c>
      <c r="B292" s="93" t="s">
        <v>137</v>
      </c>
      <c r="C292" s="93" t="s">
        <v>137</v>
      </c>
      <c r="D292" s="93">
        <v>77819</v>
      </c>
      <c r="E292" s="93">
        <v>0</v>
      </c>
      <c r="F292" s="93">
        <v>0</v>
      </c>
      <c r="G292" s="315"/>
      <c r="H292" s="93">
        <v>0</v>
      </c>
    </row>
    <row r="293" spans="1:8" x14ac:dyDescent="0.25">
      <c r="A293" s="17" t="s">
        <v>94</v>
      </c>
      <c r="B293" s="94" t="s">
        <v>92</v>
      </c>
      <c r="C293" s="94" t="s">
        <v>92</v>
      </c>
      <c r="D293" s="94" t="s">
        <v>92</v>
      </c>
      <c r="E293" s="94" t="s">
        <v>92</v>
      </c>
      <c r="F293" s="94" t="s">
        <v>92</v>
      </c>
      <c r="G293" s="316"/>
      <c r="H293" s="94">
        <v>0</v>
      </c>
    </row>
    <row r="294" spans="1:8" x14ac:dyDescent="0.25">
      <c r="A294" s="17" t="s">
        <v>95</v>
      </c>
      <c r="B294" s="94" t="s">
        <v>92</v>
      </c>
      <c r="C294" s="94" t="s">
        <v>92</v>
      </c>
      <c r="D294" s="94" t="s">
        <v>92</v>
      </c>
      <c r="E294" s="94" t="s">
        <v>92</v>
      </c>
      <c r="F294" s="94" t="s">
        <v>92</v>
      </c>
      <c r="G294" s="316"/>
      <c r="H294" s="94">
        <v>0</v>
      </c>
    </row>
    <row r="295" spans="1:8" x14ac:dyDescent="0.25">
      <c r="A295" s="17" t="s">
        <v>98</v>
      </c>
      <c r="B295" s="94" t="s">
        <v>92</v>
      </c>
      <c r="C295" s="94" t="s">
        <v>92</v>
      </c>
      <c r="D295" s="94">
        <v>77819</v>
      </c>
      <c r="E295" s="94">
        <v>0</v>
      </c>
      <c r="F295" s="94">
        <v>0</v>
      </c>
      <c r="G295" s="316"/>
      <c r="H295" s="94">
        <v>0</v>
      </c>
    </row>
    <row r="296" spans="1:8" x14ac:dyDescent="0.25">
      <c r="A296" s="92" t="s">
        <v>99</v>
      </c>
      <c r="B296" s="93" t="s">
        <v>137</v>
      </c>
      <c r="C296" s="93" t="s">
        <v>137</v>
      </c>
      <c r="D296" s="93">
        <v>36863</v>
      </c>
      <c r="E296" s="93">
        <v>0</v>
      </c>
      <c r="F296" s="93">
        <v>0</v>
      </c>
      <c r="G296" s="315"/>
      <c r="H296" s="93">
        <v>0</v>
      </c>
    </row>
    <row r="297" spans="1:8" x14ac:dyDescent="0.25">
      <c r="A297" s="17" t="s">
        <v>94</v>
      </c>
      <c r="B297" s="94" t="s">
        <v>92</v>
      </c>
      <c r="C297" s="94" t="s">
        <v>92</v>
      </c>
      <c r="D297" s="94" t="s">
        <v>92</v>
      </c>
      <c r="E297" s="94" t="s">
        <v>92</v>
      </c>
      <c r="F297" s="94" t="s">
        <v>92</v>
      </c>
      <c r="G297" s="316"/>
      <c r="H297" s="94">
        <v>0</v>
      </c>
    </row>
    <row r="298" spans="1:8" x14ac:dyDescent="0.25">
      <c r="A298" s="17" t="s">
        <v>95</v>
      </c>
      <c r="B298" s="94" t="s">
        <v>92</v>
      </c>
      <c r="C298" s="94" t="s">
        <v>92</v>
      </c>
      <c r="D298" s="94" t="s">
        <v>92</v>
      </c>
      <c r="E298" s="94" t="s">
        <v>92</v>
      </c>
      <c r="F298" s="94" t="s">
        <v>92</v>
      </c>
      <c r="G298" s="316"/>
      <c r="H298" s="94">
        <v>0</v>
      </c>
    </row>
    <row r="299" spans="1:8" x14ac:dyDescent="0.25">
      <c r="A299" s="17" t="s">
        <v>100</v>
      </c>
      <c r="B299" s="94" t="s">
        <v>92</v>
      </c>
      <c r="C299" s="94" t="s">
        <v>92</v>
      </c>
      <c r="D299" s="94">
        <v>36863</v>
      </c>
      <c r="E299" s="94">
        <v>0</v>
      </c>
      <c r="F299" s="94">
        <v>0</v>
      </c>
      <c r="G299" s="316"/>
      <c r="H299" s="94">
        <v>0</v>
      </c>
    </row>
    <row r="300" spans="1:8" x14ac:dyDescent="0.25">
      <c r="A300" s="92" t="s">
        <v>101</v>
      </c>
      <c r="B300" s="93" t="s">
        <v>137</v>
      </c>
      <c r="C300" s="93" t="s">
        <v>137</v>
      </c>
      <c r="D300" s="93">
        <v>351967</v>
      </c>
      <c r="E300" s="93">
        <v>0</v>
      </c>
      <c r="F300" s="93">
        <v>0</v>
      </c>
      <c r="G300" s="315"/>
      <c r="H300" s="93">
        <v>0</v>
      </c>
    </row>
    <row r="301" spans="1:8" x14ac:dyDescent="0.25">
      <c r="A301" s="17" t="s">
        <v>94</v>
      </c>
      <c r="B301" s="94" t="s">
        <v>92</v>
      </c>
      <c r="C301" s="94" t="s">
        <v>92</v>
      </c>
      <c r="D301" s="94" t="s">
        <v>92</v>
      </c>
      <c r="E301" s="94" t="s">
        <v>92</v>
      </c>
      <c r="F301" s="94" t="s">
        <v>92</v>
      </c>
      <c r="G301" s="316"/>
      <c r="H301" s="94">
        <v>0</v>
      </c>
    </row>
    <row r="302" spans="1:8" x14ac:dyDescent="0.25">
      <c r="A302" s="17" t="s">
        <v>95</v>
      </c>
      <c r="B302" s="94" t="s">
        <v>92</v>
      </c>
      <c r="C302" s="94" t="s">
        <v>92</v>
      </c>
      <c r="D302" s="94" t="s">
        <v>92</v>
      </c>
      <c r="E302" s="94" t="s">
        <v>92</v>
      </c>
      <c r="F302" s="94" t="s">
        <v>92</v>
      </c>
      <c r="G302" s="316"/>
      <c r="H302" s="94">
        <v>0</v>
      </c>
    </row>
    <row r="303" spans="1:8" x14ac:dyDescent="0.25">
      <c r="A303" s="17" t="s">
        <v>102</v>
      </c>
      <c r="B303" s="94" t="s">
        <v>92</v>
      </c>
      <c r="C303" s="94" t="s">
        <v>92</v>
      </c>
      <c r="D303" s="94">
        <v>351967</v>
      </c>
      <c r="E303" s="94">
        <v>0</v>
      </c>
      <c r="F303" s="94">
        <v>0</v>
      </c>
      <c r="G303" s="316"/>
      <c r="H303" s="94">
        <v>0</v>
      </c>
    </row>
    <row r="304" spans="1:8" x14ac:dyDescent="0.25">
      <c r="A304" s="92" t="s">
        <v>103</v>
      </c>
      <c r="B304" s="93" t="s">
        <v>137</v>
      </c>
      <c r="C304" s="93" t="s">
        <v>137</v>
      </c>
      <c r="D304" s="93">
        <v>51501</v>
      </c>
      <c r="E304" s="93">
        <v>0</v>
      </c>
      <c r="F304" s="93">
        <v>0</v>
      </c>
      <c r="G304" s="315"/>
      <c r="H304" s="93">
        <v>0</v>
      </c>
    </row>
    <row r="305" spans="1:8" x14ac:dyDescent="0.25">
      <c r="A305" s="17" t="s">
        <v>94</v>
      </c>
      <c r="B305" s="94" t="s">
        <v>92</v>
      </c>
      <c r="C305" s="94" t="s">
        <v>92</v>
      </c>
      <c r="D305" s="94" t="s">
        <v>92</v>
      </c>
      <c r="E305" s="94" t="s">
        <v>92</v>
      </c>
      <c r="F305" s="94" t="s">
        <v>92</v>
      </c>
      <c r="G305" s="316"/>
      <c r="H305" s="94">
        <v>0</v>
      </c>
    </row>
    <row r="306" spans="1:8" x14ac:dyDescent="0.25">
      <c r="A306" s="17" t="s">
        <v>95</v>
      </c>
      <c r="B306" s="94" t="s">
        <v>92</v>
      </c>
      <c r="C306" s="94" t="s">
        <v>92</v>
      </c>
      <c r="D306" s="94" t="s">
        <v>92</v>
      </c>
      <c r="E306" s="94" t="s">
        <v>92</v>
      </c>
      <c r="F306" s="94" t="s">
        <v>92</v>
      </c>
      <c r="G306" s="316"/>
      <c r="H306" s="94">
        <v>0</v>
      </c>
    </row>
    <row r="307" spans="1:8" x14ac:dyDescent="0.25">
      <c r="A307" s="17" t="s">
        <v>104</v>
      </c>
      <c r="B307" s="94" t="s">
        <v>92</v>
      </c>
      <c r="C307" s="94" t="s">
        <v>92</v>
      </c>
      <c r="D307" s="94">
        <v>51501</v>
      </c>
      <c r="E307" s="94">
        <v>0</v>
      </c>
      <c r="F307" s="94">
        <v>0</v>
      </c>
      <c r="G307" s="316"/>
      <c r="H307" s="94">
        <v>0</v>
      </c>
    </row>
    <row r="308" spans="1:8" x14ac:dyDescent="0.25">
      <c r="A308" s="92" t="s">
        <v>105</v>
      </c>
      <c r="B308" s="93" t="s">
        <v>137</v>
      </c>
      <c r="C308" s="93" t="s">
        <v>137</v>
      </c>
      <c r="D308" s="93">
        <v>70433</v>
      </c>
      <c r="E308" s="93">
        <v>0</v>
      </c>
      <c r="F308" s="93">
        <v>0</v>
      </c>
      <c r="G308" s="315"/>
      <c r="H308" s="93">
        <v>0</v>
      </c>
    </row>
    <row r="309" spans="1:8" x14ac:dyDescent="0.25">
      <c r="A309" s="17" t="s">
        <v>94</v>
      </c>
      <c r="B309" s="94" t="s">
        <v>92</v>
      </c>
      <c r="C309" s="94" t="s">
        <v>92</v>
      </c>
      <c r="D309" s="94" t="s">
        <v>92</v>
      </c>
      <c r="E309" s="94" t="s">
        <v>92</v>
      </c>
      <c r="F309" s="94" t="s">
        <v>92</v>
      </c>
      <c r="G309" s="316"/>
      <c r="H309" s="94">
        <v>0</v>
      </c>
    </row>
    <row r="310" spans="1:8" x14ac:dyDescent="0.25">
      <c r="A310" s="17" t="s">
        <v>95</v>
      </c>
      <c r="B310" s="94" t="s">
        <v>92</v>
      </c>
      <c r="C310" s="94" t="s">
        <v>92</v>
      </c>
      <c r="D310" s="94" t="s">
        <v>92</v>
      </c>
      <c r="E310" s="94" t="s">
        <v>92</v>
      </c>
      <c r="F310" s="94" t="s">
        <v>92</v>
      </c>
      <c r="G310" s="316"/>
      <c r="H310" s="94">
        <v>0</v>
      </c>
    </row>
    <row r="311" spans="1:8" x14ac:dyDescent="0.25">
      <c r="A311" s="17" t="s">
        <v>106</v>
      </c>
      <c r="B311" s="94" t="s">
        <v>92</v>
      </c>
      <c r="C311" s="94" t="s">
        <v>92</v>
      </c>
      <c r="D311" s="94">
        <v>70433</v>
      </c>
      <c r="E311" s="94">
        <v>0</v>
      </c>
      <c r="F311" s="94">
        <v>0</v>
      </c>
      <c r="G311" s="316"/>
      <c r="H311" s="94">
        <v>0</v>
      </c>
    </row>
    <row r="312" spans="1:8" x14ac:dyDescent="0.25">
      <c r="A312" s="92" t="s">
        <v>107</v>
      </c>
      <c r="B312" s="93" t="s">
        <v>137</v>
      </c>
      <c r="C312" s="93" t="s">
        <v>137</v>
      </c>
      <c r="D312" s="93" t="s">
        <v>92</v>
      </c>
      <c r="E312" s="93">
        <v>0</v>
      </c>
      <c r="F312" s="93">
        <v>0</v>
      </c>
      <c r="G312" s="315"/>
      <c r="H312" s="93">
        <v>0</v>
      </c>
    </row>
    <row r="313" spans="1:8" x14ac:dyDescent="0.25">
      <c r="A313" s="17" t="s">
        <v>94</v>
      </c>
      <c r="B313" s="94" t="s">
        <v>92</v>
      </c>
      <c r="C313" s="94" t="s">
        <v>92</v>
      </c>
      <c r="D313" s="94" t="s">
        <v>92</v>
      </c>
      <c r="E313" s="94" t="s">
        <v>92</v>
      </c>
      <c r="F313" s="94" t="s">
        <v>92</v>
      </c>
      <c r="G313" s="316"/>
      <c r="H313" s="94">
        <v>0</v>
      </c>
    </row>
    <row r="314" spans="1:8" x14ac:dyDescent="0.25">
      <c r="A314" s="17" t="s">
        <v>95</v>
      </c>
      <c r="B314" s="94" t="s">
        <v>92</v>
      </c>
      <c r="C314" s="94" t="s">
        <v>92</v>
      </c>
      <c r="D314" s="94" t="s">
        <v>92</v>
      </c>
      <c r="E314" s="94" t="s">
        <v>92</v>
      </c>
      <c r="F314" s="94" t="s">
        <v>92</v>
      </c>
      <c r="G314" s="316"/>
      <c r="H314" s="94">
        <v>0</v>
      </c>
    </row>
    <row r="315" spans="1:8" x14ac:dyDescent="0.25">
      <c r="A315" s="17" t="s">
        <v>108</v>
      </c>
      <c r="B315" s="94" t="s">
        <v>92</v>
      </c>
      <c r="C315" s="94" t="s">
        <v>92</v>
      </c>
      <c r="D315" s="94" t="s">
        <v>92</v>
      </c>
      <c r="E315" s="94">
        <v>0</v>
      </c>
      <c r="F315" s="94">
        <v>0</v>
      </c>
      <c r="G315" s="316"/>
      <c r="H315" s="94">
        <v>0</v>
      </c>
    </row>
    <row r="316" spans="1:8" x14ac:dyDescent="0.25">
      <c r="A316" s="92" t="s">
        <v>109</v>
      </c>
      <c r="B316" s="93" t="s">
        <v>137</v>
      </c>
      <c r="C316" s="93" t="s">
        <v>137</v>
      </c>
      <c r="D316" s="93">
        <v>31071</v>
      </c>
      <c r="E316" s="93">
        <v>0</v>
      </c>
      <c r="F316" s="93">
        <v>0</v>
      </c>
      <c r="G316" s="315"/>
      <c r="H316" s="93">
        <v>0</v>
      </c>
    </row>
    <row r="317" spans="1:8" x14ac:dyDescent="0.25">
      <c r="A317" s="17" t="s">
        <v>94</v>
      </c>
      <c r="B317" s="94" t="s">
        <v>92</v>
      </c>
      <c r="C317" s="94" t="s">
        <v>92</v>
      </c>
      <c r="D317" s="94" t="s">
        <v>92</v>
      </c>
      <c r="E317" s="94" t="s">
        <v>92</v>
      </c>
      <c r="F317" s="94" t="s">
        <v>92</v>
      </c>
      <c r="G317" s="316"/>
      <c r="H317" s="94">
        <v>0</v>
      </c>
    </row>
    <row r="318" spans="1:8" x14ac:dyDescent="0.25">
      <c r="A318" s="17" t="s">
        <v>95</v>
      </c>
      <c r="B318" s="94" t="s">
        <v>92</v>
      </c>
      <c r="C318" s="94" t="s">
        <v>92</v>
      </c>
      <c r="D318" s="94" t="s">
        <v>92</v>
      </c>
      <c r="E318" s="94" t="s">
        <v>92</v>
      </c>
      <c r="F318" s="94" t="s">
        <v>92</v>
      </c>
      <c r="G318" s="316"/>
      <c r="H318" s="94">
        <v>0</v>
      </c>
    </row>
    <row r="319" spans="1:8" x14ac:dyDescent="0.25">
      <c r="A319" s="17" t="s">
        <v>110</v>
      </c>
      <c r="B319" s="94" t="s">
        <v>92</v>
      </c>
      <c r="C319" s="94" t="s">
        <v>92</v>
      </c>
      <c r="D319" s="94">
        <v>31071</v>
      </c>
      <c r="E319" s="94">
        <v>0</v>
      </c>
      <c r="F319" s="94">
        <v>0</v>
      </c>
      <c r="G319" s="316"/>
      <c r="H319" s="94">
        <v>0</v>
      </c>
    </row>
    <row r="320" spans="1:8" x14ac:dyDescent="0.25">
      <c r="A320" s="92" t="s">
        <v>111</v>
      </c>
      <c r="B320" s="93" t="s">
        <v>137</v>
      </c>
      <c r="C320" s="93" t="s">
        <v>137</v>
      </c>
      <c r="D320" s="93">
        <v>24458</v>
      </c>
      <c r="E320" s="93">
        <v>0</v>
      </c>
      <c r="F320" s="93">
        <v>0</v>
      </c>
      <c r="G320" s="315"/>
      <c r="H320" s="93">
        <v>0</v>
      </c>
    </row>
    <row r="321" spans="1:8" x14ac:dyDescent="0.25">
      <c r="A321" s="17" t="s">
        <v>94</v>
      </c>
      <c r="B321" s="94" t="s">
        <v>92</v>
      </c>
      <c r="C321" s="94" t="s">
        <v>92</v>
      </c>
      <c r="D321" s="94" t="s">
        <v>92</v>
      </c>
      <c r="E321" s="94" t="s">
        <v>92</v>
      </c>
      <c r="F321" s="94" t="s">
        <v>92</v>
      </c>
      <c r="G321" s="316"/>
      <c r="H321" s="94">
        <v>0</v>
      </c>
    </row>
    <row r="322" spans="1:8" x14ac:dyDescent="0.25">
      <c r="A322" s="17" t="s">
        <v>95</v>
      </c>
      <c r="B322" s="94" t="s">
        <v>92</v>
      </c>
      <c r="C322" s="94" t="s">
        <v>92</v>
      </c>
      <c r="D322" s="94" t="s">
        <v>92</v>
      </c>
      <c r="E322" s="94" t="s">
        <v>92</v>
      </c>
      <c r="F322" s="94" t="s">
        <v>92</v>
      </c>
      <c r="G322" s="316"/>
      <c r="H322" s="94">
        <v>0</v>
      </c>
    </row>
    <row r="323" spans="1:8" x14ac:dyDescent="0.25">
      <c r="A323" s="17" t="s">
        <v>112</v>
      </c>
      <c r="B323" s="94" t="s">
        <v>92</v>
      </c>
      <c r="C323" s="94" t="s">
        <v>92</v>
      </c>
      <c r="D323" s="94">
        <v>24458</v>
      </c>
      <c r="E323" s="94">
        <v>0</v>
      </c>
      <c r="F323" s="94">
        <v>0</v>
      </c>
      <c r="G323" s="316"/>
      <c r="H323" s="94">
        <v>0</v>
      </c>
    </row>
    <row r="324" spans="1:8" x14ac:dyDescent="0.25">
      <c r="A324" s="92" t="s">
        <v>113</v>
      </c>
      <c r="B324" s="93" t="s">
        <v>137</v>
      </c>
      <c r="C324" s="93" t="s">
        <v>137</v>
      </c>
      <c r="D324" s="93">
        <v>89309</v>
      </c>
      <c r="E324" s="93">
        <v>0</v>
      </c>
      <c r="F324" s="93">
        <v>0</v>
      </c>
      <c r="G324" s="315"/>
      <c r="H324" s="93">
        <v>0</v>
      </c>
    </row>
    <row r="325" spans="1:8" x14ac:dyDescent="0.25">
      <c r="A325" s="17" t="s">
        <v>94</v>
      </c>
      <c r="B325" s="94" t="s">
        <v>92</v>
      </c>
      <c r="C325" s="94" t="s">
        <v>92</v>
      </c>
      <c r="D325" s="94" t="s">
        <v>92</v>
      </c>
      <c r="E325" s="94" t="s">
        <v>92</v>
      </c>
      <c r="F325" s="94" t="s">
        <v>92</v>
      </c>
      <c r="G325" s="316"/>
      <c r="H325" s="94">
        <v>0</v>
      </c>
    </row>
    <row r="326" spans="1:8" x14ac:dyDescent="0.25">
      <c r="A326" s="17" t="s">
        <v>95</v>
      </c>
      <c r="B326" s="94" t="s">
        <v>92</v>
      </c>
      <c r="C326" s="94" t="s">
        <v>92</v>
      </c>
      <c r="D326" s="94" t="s">
        <v>92</v>
      </c>
      <c r="E326" s="94" t="s">
        <v>92</v>
      </c>
      <c r="F326" s="94" t="s">
        <v>92</v>
      </c>
      <c r="G326" s="316"/>
      <c r="H326" s="94">
        <v>0</v>
      </c>
    </row>
    <row r="327" spans="1:8" x14ac:dyDescent="0.25">
      <c r="A327" s="17" t="s">
        <v>114</v>
      </c>
      <c r="B327" s="94" t="s">
        <v>92</v>
      </c>
      <c r="C327" s="94" t="s">
        <v>92</v>
      </c>
      <c r="D327" s="94">
        <v>89309</v>
      </c>
      <c r="E327" s="94">
        <v>0</v>
      </c>
      <c r="F327" s="94">
        <v>0</v>
      </c>
      <c r="G327" s="316"/>
      <c r="H327" s="94">
        <v>0</v>
      </c>
    </row>
    <row r="328" spans="1:8" x14ac:dyDescent="0.25">
      <c r="A328" s="92" t="s">
        <v>115</v>
      </c>
      <c r="B328" s="93" t="s">
        <v>137</v>
      </c>
      <c r="C328" s="93" t="s">
        <v>137</v>
      </c>
      <c r="D328" s="93">
        <v>45232</v>
      </c>
      <c r="E328" s="93">
        <v>0</v>
      </c>
      <c r="F328" s="93">
        <v>0</v>
      </c>
      <c r="G328" s="315"/>
      <c r="H328" s="93">
        <v>0</v>
      </c>
    </row>
    <row r="329" spans="1:8" x14ac:dyDescent="0.25">
      <c r="A329" s="17" t="s">
        <v>94</v>
      </c>
      <c r="B329" s="94" t="s">
        <v>92</v>
      </c>
      <c r="C329" s="94" t="s">
        <v>92</v>
      </c>
      <c r="D329" s="94" t="s">
        <v>92</v>
      </c>
      <c r="E329" s="94" t="s">
        <v>92</v>
      </c>
      <c r="F329" s="94" t="s">
        <v>92</v>
      </c>
      <c r="G329" s="316"/>
      <c r="H329" s="94">
        <v>0</v>
      </c>
    </row>
    <row r="330" spans="1:8" x14ac:dyDescent="0.25">
      <c r="A330" s="17" t="s">
        <v>95</v>
      </c>
      <c r="B330" s="94" t="s">
        <v>92</v>
      </c>
      <c r="C330" s="94" t="s">
        <v>92</v>
      </c>
      <c r="D330" s="94" t="s">
        <v>92</v>
      </c>
      <c r="E330" s="94" t="s">
        <v>92</v>
      </c>
      <c r="F330" s="94" t="s">
        <v>92</v>
      </c>
      <c r="G330" s="316"/>
      <c r="H330" s="94">
        <v>0</v>
      </c>
    </row>
    <row r="331" spans="1:8" x14ac:dyDescent="0.25">
      <c r="A331" s="17" t="s">
        <v>115</v>
      </c>
      <c r="B331" s="94" t="s">
        <v>92</v>
      </c>
      <c r="C331" s="94" t="s">
        <v>92</v>
      </c>
      <c r="D331" s="94">
        <v>45232</v>
      </c>
      <c r="E331" s="94">
        <v>0</v>
      </c>
      <c r="F331" s="94">
        <v>0</v>
      </c>
      <c r="G331" s="316"/>
      <c r="H331" s="94">
        <v>0</v>
      </c>
    </row>
    <row r="332" spans="1:8" x14ac:dyDescent="0.25">
      <c r="A332" s="92" t="s">
        <v>116</v>
      </c>
      <c r="B332" s="93" t="s">
        <v>137</v>
      </c>
      <c r="C332" s="93" t="s">
        <v>137</v>
      </c>
      <c r="D332" s="93">
        <v>86284</v>
      </c>
      <c r="E332" s="93">
        <v>0</v>
      </c>
      <c r="F332" s="93">
        <v>0</v>
      </c>
      <c r="G332" s="315"/>
      <c r="H332" s="93">
        <v>0</v>
      </c>
    </row>
    <row r="333" spans="1:8" x14ac:dyDescent="0.25">
      <c r="A333" s="17" t="s">
        <v>94</v>
      </c>
      <c r="B333" s="94" t="s">
        <v>92</v>
      </c>
      <c r="C333" s="94" t="s">
        <v>92</v>
      </c>
      <c r="D333" s="94" t="s">
        <v>92</v>
      </c>
      <c r="E333" s="94" t="s">
        <v>92</v>
      </c>
      <c r="F333" s="94" t="s">
        <v>92</v>
      </c>
      <c r="G333" s="316"/>
      <c r="H333" s="94">
        <v>0</v>
      </c>
    </row>
    <row r="334" spans="1:8" x14ac:dyDescent="0.25">
      <c r="A334" s="17" t="s">
        <v>95</v>
      </c>
      <c r="B334" s="94" t="s">
        <v>92</v>
      </c>
      <c r="C334" s="94" t="s">
        <v>92</v>
      </c>
      <c r="D334" s="94" t="s">
        <v>92</v>
      </c>
      <c r="E334" s="94" t="s">
        <v>92</v>
      </c>
      <c r="F334" s="94" t="s">
        <v>92</v>
      </c>
      <c r="G334" s="316"/>
      <c r="H334" s="94">
        <v>0</v>
      </c>
    </row>
    <row r="335" spans="1:8" x14ac:dyDescent="0.25">
      <c r="A335" s="17" t="s">
        <v>117</v>
      </c>
      <c r="B335" s="94" t="s">
        <v>92</v>
      </c>
      <c r="C335" s="94" t="s">
        <v>92</v>
      </c>
      <c r="D335" s="94">
        <v>86284</v>
      </c>
      <c r="E335" s="94">
        <v>0</v>
      </c>
      <c r="F335" s="94">
        <v>0</v>
      </c>
      <c r="G335" s="316"/>
      <c r="H335" s="94">
        <v>0</v>
      </c>
    </row>
    <row r="336" spans="1:8" x14ac:dyDescent="0.25">
      <c r="A336" s="92" t="s">
        <v>118</v>
      </c>
      <c r="B336" s="93" t="s">
        <v>137</v>
      </c>
      <c r="C336" s="93" t="s">
        <v>137</v>
      </c>
      <c r="D336" s="93">
        <v>46100</v>
      </c>
      <c r="E336" s="93">
        <v>0</v>
      </c>
      <c r="F336" s="93">
        <v>0</v>
      </c>
      <c r="G336" s="315"/>
      <c r="H336" s="93">
        <v>0</v>
      </c>
    </row>
    <row r="337" spans="1:8" x14ac:dyDescent="0.25">
      <c r="A337" s="17" t="s">
        <v>94</v>
      </c>
      <c r="B337" s="94" t="s">
        <v>92</v>
      </c>
      <c r="C337" s="94" t="s">
        <v>92</v>
      </c>
      <c r="D337" s="94" t="s">
        <v>92</v>
      </c>
      <c r="E337" s="94" t="s">
        <v>92</v>
      </c>
      <c r="F337" s="94" t="s">
        <v>92</v>
      </c>
      <c r="G337" s="316"/>
      <c r="H337" s="94">
        <v>0</v>
      </c>
    </row>
    <row r="338" spans="1:8" x14ac:dyDescent="0.25">
      <c r="A338" s="17" t="s">
        <v>95</v>
      </c>
      <c r="B338" s="94" t="s">
        <v>92</v>
      </c>
      <c r="C338" s="94" t="s">
        <v>92</v>
      </c>
      <c r="D338" s="94" t="s">
        <v>92</v>
      </c>
      <c r="E338" s="94" t="s">
        <v>92</v>
      </c>
      <c r="F338" s="94" t="s">
        <v>92</v>
      </c>
      <c r="G338" s="316"/>
      <c r="H338" s="94">
        <v>0</v>
      </c>
    </row>
    <row r="339" spans="1:8" x14ac:dyDescent="0.25">
      <c r="A339" s="17" t="s">
        <v>119</v>
      </c>
      <c r="B339" s="94" t="s">
        <v>92</v>
      </c>
      <c r="C339" s="94" t="s">
        <v>92</v>
      </c>
      <c r="D339" s="94">
        <v>46100</v>
      </c>
      <c r="E339" s="94">
        <v>0</v>
      </c>
      <c r="F339" s="94">
        <v>0</v>
      </c>
      <c r="G339" s="316"/>
      <c r="H339" s="94">
        <v>0</v>
      </c>
    </row>
    <row r="340" spans="1:8" x14ac:dyDescent="0.25">
      <c r="A340" s="92" t="s">
        <v>120</v>
      </c>
      <c r="B340" s="93" t="s">
        <v>137</v>
      </c>
      <c r="C340" s="93" t="s">
        <v>137</v>
      </c>
      <c r="D340" s="93" t="s">
        <v>137</v>
      </c>
      <c r="E340" s="93" t="s">
        <v>137</v>
      </c>
      <c r="F340" s="93" t="s">
        <v>137</v>
      </c>
      <c r="G340" s="93" t="s">
        <v>137</v>
      </c>
      <c r="H340" s="93" t="s">
        <v>137</v>
      </c>
    </row>
    <row r="341" spans="1:8" x14ac:dyDescent="0.25">
      <c r="A341" s="17" t="s">
        <v>94</v>
      </c>
      <c r="B341" s="94" t="s">
        <v>92</v>
      </c>
      <c r="C341" s="94" t="s">
        <v>92</v>
      </c>
      <c r="D341" s="94" t="s">
        <v>92</v>
      </c>
      <c r="E341" s="94" t="s">
        <v>92</v>
      </c>
      <c r="F341" s="94" t="s">
        <v>92</v>
      </c>
      <c r="G341" s="94" t="s">
        <v>92</v>
      </c>
      <c r="H341" s="94" t="s">
        <v>92</v>
      </c>
    </row>
    <row r="342" spans="1:8" x14ac:dyDescent="0.25">
      <c r="A342" s="17" t="s">
        <v>95</v>
      </c>
      <c r="B342" s="94" t="s">
        <v>92</v>
      </c>
      <c r="C342" s="94" t="s">
        <v>92</v>
      </c>
      <c r="D342" s="94" t="s">
        <v>92</v>
      </c>
      <c r="E342" s="94" t="s">
        <v>92</v>
      </c>
      <c r="F342" s="94" t="s">
        <v>92</v>
      </c>
      <c r="G342" s="94" t="s">
        <v>92</v>
      </c>
      <c r="H342" s="94" t="s">
        <v>92</v>
      </c>
    </row>
    <row r="343" spans="1:8" x14ac:dyDescent="0.25">
      <c r="A343" s="17" t="s">
        <v>121</v>
      </c>
      <c r="B343" s="94" t="s">
        <v>92</v>
      </c>
      <c r="C343" s="94" t="s">
        <v>92</v>
      </c>
      <c r="D343" s="94" t="s">
        <v>92</v>
      </c>
      <c r="E343" s="94" t="s">
        <v>92</v>
      </c>
      <c r="F343" s="94" t="s">
        <v>92</v>
      </c>
      <c r="G343" s="94" t="s">
        <v>92</v>
      </c>
      <c r="H343" s="94" t="s">
        <v>92</v>
      </c>
    </row>
    <row r="344" spans="1:8" x14ac:dyDescent="0.25">
      <c r="A344" s="92" t="s">
        <v>122</v>
      </c>
      <c r="B344" s="93" t="s">
        <v>137</v>
      </c>
      <c r="C344" s="93" t="s">
        <v>137</v>
      </c>
      <c r="D344" s="93" t="s">
        <v>137</v>
      </c>
      <c r="E344" s="93" t="s">
        <v>137</v>
      </c>
      <c r="F344" s="93" t="s">
        <v>137</v>
      </c>
      <c r="G344" s="93" t="s">
        <v>137</v>
      </c>
      <c r="H344" s="93" t="s">
        <v>137</v>
      </c>
    </row>
    <row r="345" spans="1:8" x14ac:dyDescent="0.25">
      <c r="A345" s="17" t="s">
        <v>94</v>
      </c>
      <c r="B345" s="94" t="s">
        <v>92</v>
      </c>
      <c r="C345" s="94" t="s">
        <v>92</v>
      </c>
      <c r="D345" s="94" t="s">
        <v>92</v>
      </c>
      <c r="E345" s="94" t="s">
        <v>92</v>
      </c>
      <c r="F345" s="94" t="s">
        <v>92</v>
      </c>
      <c r="G345" s="94" t="s">
        <v>92</v>
      </c>
      <c r="H345" s="94" t="s">
        <v>92</v>
      </c>
    </row>
    <row r="346" spans="1:8" x14ac:dyDescent="0.25">
      <c r="A346" s="17" t="s">
        <v>95</v>
      </c>
      <c r="B346" s="94" t="s">
        <v>92</v>
      </c>
      <c r="C346" s="94" t="s">
        <v>92</v>
      </c>
      <c r="D346" s="94" t="s">
        <v>92</v>
      </c>
      <c r="E346" s="94" t="s">
        <v>92</v>
      </c>
      <c r="F346" s="94" t="s">
        <v>92</v>
      </c>
      <c r="G346" s="94" t="s">
        <v>92</v>
      </c>
      <c r="H346" s="94" t="s">
        <v>92</v>
      </c>
    </row>
    <row r="347" spans="1:8" x14ac:dyDescent="0.25">
      <c r="A347" s="17" t="s">
        <v>123</v>
      </c>
      <c r="B347" s="94" t="s">
        <v>92</v>
      </c>
      <c r="C347" s="94" t="s">
        <v>92</v>
      </c>
      <c r="D347" s="94" t="s">
        <v>92</v>
      </c>
      <c r="E347" s="94" t="s">
        <v>92</v>
      </c>
      <c r="F347" s="94" t="s">
        <v>92</v>
      </c>
      <c r="G347" s="94" t="s">
        <v>92</v>
      </c>
      <c r="H347" s="94" t="s">
        <v>92</v>
      </c>
    </row>
    <row r="348" spans="1:8" x14ac:dyDescent="0.25">
      <c r="A348" s="92" t="s">
        <v>124</v>
      </c>
      <c r="B348" s="93" t="s">
        <v>137</v>
      </c>
      <c r="C348" s="93" t="s">
        <v>137</v>
      </c>
      <c r="D348" s="93">
        <v>51682</v>
      </c>
      <c r="E348" s="93">
        <v>0</v>
      </c>
      <c r="F348" s="315"/>
      <c r="G348" s="315"/>
      <c r="H348" s="93">
        <v>0</v>
      </c>
    </row>
    <row r="349" spans="1:8" x14ac:dyDescent="0.25">
      <c r="A349" s="95" t="s">
        <v>142</v>
      </c>
      <c r="B349" s="96" t="s">
        <v>92</v>
      </c>
      <c r="C349" s="96" t="s">
        <v>92</v>
      </c>
      <c r="D349" s="96" t="s">
        <v>92</v>
      </c>
      <c r="E349" s="96" t="s">
        <v>92</v>
      </c>
      <c r="F349" s="96" t="s">
        <v>92</v>
      </c>
      <c r="G349" s="314"/>
      <c r="H349" s="96">
        <v>0</v>
      </c>
    </row>
    <row r="350" spans="1:8" x14ac:dyDescent="0.25">
      <c r="A350" s="92" t="s">
        <v>91</v>
      </c>
      <c r="B350" s="93" t="s">
        <v>92</v>
      </c>
      <c r="C350" s="93" t="s">
        <v>92</v>
      </c>
      <c r="D350" s="93" t="s">
        <v>92</v>
      </c>
      <c r="E350" s="93" t="s">
        <v>92</v>
      </c>
      <c r="F350" s="93" t="s">
        <v>92</v>
      </c>
      <c r="G350" s="93" t="s">
        <v>92</v>
      </c>
      <c r="H350" s="93" t="s">
        <v>92</v>
      </c>
    </row>
    <row r="351" spans="1:8" x14ac:dyDescent="0.25">
      <c r="A351" s="17" t="s">
        <v>94</v>
      </c>
      <c r="B351" s="94" t="s">
        <v>92</v>
      </c>
      <c r="C351" s="94" t="s">
        <v>92</v>
      </c>
      <c r="D351" s="94" t="s">
        <v>92</v>
      </c>
      <c r="E351" s="94" t="s">
        <v>92</v>
      </c>
      <c r="F351" s="94" t="s">
        <v>92</v>
      </c>
      <c r="G351" s="94" t="s">
        <v>92</v>
      </c>
      <c r="H351" s="94" t="s">
        <v>92</v>
      </c>
    </row>
    <row r="352" spans="1:8" x14ac:dyDescent="0.25">
      <c r="A352" s="17" t="s">
        <v>95</v>
      </c>
      <c r="B352" s="94" t="s">
        <v>92</v>
      </c>
      <c r="C352" s="94" t="s">
        <v>92</v>
      </c>
      <c r="D352" s="94" t="s">
        <v>92</v>
      </c>
      <c r="E352" s="94" t="s">
        <v>92</v>
      </c>
      <c r="F352" s="94" t="s">
        <v>92</v>
      </c>
      <c r="G352" s="94" t="s">
        <v>92</v>
      </c>
      <c r="H352" s="94" t="s">
        <v>92</v>
      </c>
    </row>
    <row r="353" spans="1:8" x14ac:dyDescent="0.25">
      <c r="A353" s="17" t="s">
        <v>96</v>
      </c>
      <c r="B353" s="94" t="s">
        <v>92</v>
      </c>
      <c r="C353" s="94" t="s">
        <v>92</v>
      </c>
      <c r="D353" s="94" t="s">
        <v>92</v>
      </c>
      <c r="E353" s="94" t="s">
        <v>92</v>
      </c>
      <c r="F353" s="94" t="s">
        <v>92</v>
      </c>
      <c r="G353" s="94" t="s">
        <v>92</v>
      </c>
      <c r="H353" s="94" t="s">
        <v>92</v>
      </c>
    </row>
    <row r="354" spans="1:8" x14ac:dyDescent="0.25">
      <c r="A354" s="92" t="s">
        <v>97</v>
      </c>
      <c r="B354" s="93" t="s">
        <v>92</v>
      </c>
      <c r="C354" s="93" t="s">
        <v>92</v>
      </c>
      <c r="D354" s="93" t="s">
        <v>92</v>
      </c>
      <c r="E354" s="93" t="s">
        <v>92</v>
      </c>
      <c r="F354" s="93" t="s">
        <v>92</v>
      </c>
      <c r="G354" s="315"/>
      <c r="H354" s="93">
        <v>0</v>
      </c>
    </row>
    <row r="355" spans="1:8" x14ac:dyDescent="0.25">
      <c r="A355" s="17" t="s">
        <v>94</v>
      </c>
      <c r="B355" s="94" t="s">
        <v>92</v>
      </c>
      <c r="C355" s="94" t="s">
        <v>92</v>
      </c>
      <c r="D355" s="94" t="s">
        <v>92</v>
      </c>
      <c r="E355" s="94" t="s">
        <v>92</v>
      </c>
      <c r="F355" s="94" t="s">
        <v>92</v>
      </c>
      <c r="G355" s="316"/>
      <c r="H355" s="94">
        <v>0</v>
      </c>
    </row>
    <row r="356" spans="1:8" x14ac:dyDescent="0.25">
      <c r="A356" s="17" t="s">
        <v>95</v>
      </c>
      <c r="B356" s="94" t="s">
        <v>92</v>
      </c>
      <c r="C356" s="94" t="s">
        <v>92</v>
      </c>
      <c r="D356" s="94" t="s">
        <v>92</v>
      </c>
      <c r="E356" s="94" t="s">
        <v>92</v>
      </c>
      <c r="F356" s="94" t="s">
        <v>92</v>
      </c>
      <c r="G356" s="316"/>
      <c r="H356" s="94">
        <v>0</v>
      </c>
    </row>
    <row r="357" spans="1:8" x14ac:dyDescent="0.25">
      <c r="A357" s="17" t="s">
        <v>98</v>
      </c>
      <c r="B357" s="94" t="s">
        <v>92</v>
      </c>
      <c r="C357" s="94" t="s">
        <v>92</v>
      </c>
      <c r="D357" s="94" t="s">
        <v>92</v>
      </c>
      <c r="E357" s="94" t="s">
        <v>92</v>
      </c>
      <c r="F357" s="94" t="s">
        <v>92</v>
      </c>
      <c r="G357" s="316"/>
      <c r="H357" s="94">
        <v>0</v>
      </c>
    </row>
    <row r="358" spans="1:8" x14ac:dyDescent="0.25">
      <c r="A358" s="92" t="s">
        <v>99</v>
      </c>
      <c r="B358" s="93" t="s">
        <v>92</v>
      </c>
      <c r="C358" s="93" t="s">
        <v>92</v>
      </c>
      <c r="D358" s="93" t="s">
        <v>92</v>
      </c>
      <c r="E358" s="93" t="s">
        <v>92</v>
      </c>
      <c r="F358" s="93" t="s">
        <v>92</v>
      </c>
      <c r="G358" s="315"/>
      <c r="H358" s="93">
        <v>0</v>
      </c>
    </row>
    <row r="359" spans="1:8" x14ac:dyDescent="0.25">
      <c r="A359" s="17" t="s">
        <v>94</v>
      </c>
      <c r="B359" s="94" t="s">
        <v>92</v>
      </c>
      <c r="C359" s="94" t="s">
        <v>92</v>
      </c>
      <c r="D359" s="94" t="s">
        <v>92</v>
      </c>
      <c r="E359" s="94" t="s">
        <v>92</v>
      </c>
      <c r="F359" s="94" t="s">
        <v>92</v>
      </c>
      <c r="G359" s="316"/>
      <c r="H359" s="94">
        <v>0</v>
      </c>
    </row>
    <row r="360" spans="1:8" x14ac:dyDescent="0.25">
      <c r="A360" s="17" t="s">
        <v>95</v>
      </c>
      <c r="B360" s="94" t="s">
        <v>92</v>
      </c>
      <c r="C360" s="94" t="s">
        <v>92</v>
      </c>
      <c r="D360" s="94" t="s">
        <v>92</v>
      </c>
      <c r="E360" s="94" t="s">
        <v>92</v>
      </c>
      <c r="F360" s="94" t="s">
        <v>92</v>
      </c>
      <c r="G360" s="316"/>
      <c r="H360" s="94">
        <v>0</v>
      </c>
    </row>
    <row r="361" spans="1:8" x14ac:dyDescent="0.25">
      <c r="A361" s="17" t="s">
        <v>100</v>
      </c>
      <c r="B361" s="94" t="s">
        <v>92</v>
      </c>
      <c r="C361" s="94" t="s">
        <v>92</v>
      </c>
      <c r="D361" s="94" t="s">
        <v>92</v>
      </c>
      <c r="E361" s="94" t="s">
        <v>92</v>
      </c>
      <c r="F361" s="94" t="s">
        <v>92</v>
      </c>
      <c r="G361" s="316"/>
      <c r="H361" s="94">
        <v>0</v>
      </c>
    </row>
    <row r="362" spans="1:8" x14ac:dyDescent="0.25">
      <c r="A362" s="92" t="s">
        <v>101</v>
      </c>
      <c r="B362" s="93" t="s">
        <v>92</v>
      </c>
      <c r="C362" s="93" t="s">
        <v>92</v>
      </c>
      <c r="D362" s="93" t="s">
        <v>92</v>
      </c>
      <c r="E362" s="93" t="s">
        <v>92</v>
      </c>
      <c r="F362" s="93" t="s">
        <v>92</v>
      </c>
      <c r="G362" s="315"/>
      <c r="H362" s="93">
        <v>0</v>
      </c>
    </row>
    <row r="363" spans="1:8" x14ac:dyDescent="0.25">
      <c r="A363" s="17" t="s">
        <v>94</v>
      </c>
      <c r="B363" s="94" t="s">
        <v>92</v>
      </c>
      <c r="C363" s="94" t="s">
        <v>92</v>
      </c>
      <c r="D363" s="94" t="s">
        <v>92</v>
      </c>
      <c r="E363" s="94" t="s">
        <v>92</v>
      </c>
      <c r="F363" s="94" t="s">
        <v>92</v>
      </c>
      <c r="G363" s="316"/>
      <c r="H363" s="94">
        <v>0</v>
      </c>
    </row>
    <row r="364" spans="1:8" x14ac:dyDescent="0.25">
      <c r="A364" s="17" t="s">
        <v>95</v>
      </c>
      <c r="B364" s="94" t="s">
        <v>92</v>
      </c>
      <c r="C364" s="94" t="s">
        <v>92</v>
      </c>
      <c r="D364" s="94" t="s">
        <v>92</v>
      </c>
      <c r="E364" s="94" t="s">
        <v>92</v>
      </c>
      <c r="F364" s="94" t="s">
        <v>92</v>
      </c>
      <c r="G364" s="316"/>
      <c r="H364" s="94">
        <v>0</v>
      </c>
    </row>
    <row r="365" spans="1:8" x14ac:dyDescent="0.25">
      <c r="A365" s="17" t="s">
        <v>102</v>
      </c>
      <c r="B365" s="94" t="s">
        <v>92</v>
      </c>
      <c r="C365" s="94" t="s">
        <v>92</v>
      </c>
      <c r="D365" s="94" t="s">
        <v>92</v>
      </c>
      <c r="E365" s="94" t="s">
        <v>92</v>
      </c>
      <c r="F365" s="94" t="s">
        <v>92</v>
      </c>
      <c r="G365" s="316"/>
      <c r="H365" s="94">
        <v>0</v>
      </c>
    </row>
    <row r="366" spans="1:8" x14ac:dyDescent="0.25">
      <c r="A366" s="92" t="s">
        <v>103</v>
      </c>
      <c r="B366" s="93" t="s">
        <v>92</v>
      </c>
      <c r="C366" s="93" t="s">
        <v>92</v>
      </c>
      <c r="D366" s="93" t="s">
        <v>92</v>
      </c>
      <c r="E366" s="93" t="s">
        <v>92</v>
      </c>
      <c r="F366" s="93" t="s">
        <v>92</v>
      </c>
      <c r="G366" s="315"/>
      <c r="H366" s="93">
        <v>0</v>
      </c>
    </row>
    <row r="367" spans="1:8" x14ac:dyDescent="0.25">
      <c r="A367" s="17" t="s">
        <v>94</v>
      </c>
      <c r="B367" s="94" t="s">
        <v>92</v>
      </c>
      <c r="C367" s="94" t="s">
        <v>92</v>
      </c>
      <c r="D367" s="94" t="s">
        <v>92</v>
      </c>
      <c r="E367" s="94" t="s">
        <v>92</v>
      </c>
      <c r="F367" s="94" t="s">
        <v>92</v>
      </c>
      <c r="G367" s="316"/>
      <c r="H367" s="94">
        <v>0</v>
      </c>
    </row>
    <row r="368" spans="1:8" x14ac:dyDescent="0.25">
      <c r="A368" s="17" t="s">
        <v>95</v>
      </c>
      <c r="B368" s="94" t="s">
        <v>92</v>
      </c>
      <c r="C368" s="94" t="s">
        <v>92</v>
      </c>
      <c r="D368" s="94" t="s">
        <v>92</v>
      </c>
      <c r="E368" s="94" t="s">
        <v>92</v>
      </c>
      <c r="F368" s="94" t="s">
        <v>92</v>
      </c>
      <c r="G368" s="316"/>
      <c r="H368" s="94">
        <v>0</v>
      </c>
    </row>
    <row r="369" spans="1:8" x14ac:dyDescent="0.25">
      <c r="A369" s="17" t="s">
        <v>104</v>
      </c>
      <c r="B369" s="94" t="s">
        <v>92</v>
      </c>
      <c r="C369" s="94" t="s">
        <v>92</v>
      </c>
      <c r="D369" s="94" t="s">
        <v>92</v>
      </c>
      <c r="E369" s="94" t="s">
        <v>92</v>
      </c>
      <c r="F369" s="94" t="s">
        <v>92</v>
      </c>
      <c r="G369" s="316"/>
      <c r="H369" s="94">
        <v>0</v>
      </c>
    </row>
    <row r="370" spans="1:8" x14ac:dyDescent="0.25">
      <c r="A370" s="92" t="s">
        <v>105</v>
      </c>
      <c r="B370" s="93" t="s">
        <v>92</v>
      </c>
      <c r="C370" s="93" t="s">
        <v>92</v>
      </c>
      <c r="D370" s="93" t="s">
        <v>92</v>
      </c>
      <c r="E370" s="93" t="s">
        <v>92</v>
      </c>
      <c r="F370" s="93" t="s">
        <v>92</v>
      </c>
      <c r="G370" s="315"/>
      <c r="H370" s="93">
        <v>0</v>
      </c>
    </row>
    <row r="371" spans="1:8" x14ac:dyDescent="0.25">
      <c r="A371" s="17" t="s">
        <v>94</v>
      </c>
      <c r="B371" s="94" t="s">
        <v>92</v>
      </c>
      <c r="C371" s="94" t="s">
        <v>92</v>
      </c>
      <c r="D371" s="94" t="s">
        <v>92</v>
      </c>
      <c r="E371" s="94" t="s">
        <v>92</v>
      </c>
      <c r="F371" s="94" t="s">
        <v>92</v>
      </c>
      <c r="G371" s="316"/>
      <c r="H371" s="94">
        <v>0</v>
      </c>
    </row>
    <row r="372" spans="1:8" x14ac:dyDescent="0.25">
      <c r="A372" s="17" t="s">
        <v>95</v>
      </c>
      <c r="B372" s="94" t="s">
        <v>92</v>
      </c>
      <c r="C372" s="94" t="s">
        <v>92</v>
      </c>
      <c r="D372" s="94" t="s">
        <v>92</v>
      </c>
      <c r="E372" s="94" t="s">
        <v>92</v>
      </c>
      <c r="F372" s="94" t="s">
        <v>92</v>
      </c>
      <c r="G372" s="316"/>
      <c r="H372" s="94">
        <v>0</v>
      </c>
    </row>
    <row r="373" spans="1:8" x14ac:dyDescent="0.25">
      <c r="A373" s="17" t="s">
        <v>106</v>
      </c>
      <c r="B373" s="94" t="s">
        <v>92</v>
      </c>
      <c r="C373" s="94" t="s">
        <v>92</v>
      </c>
      <c r="D373" s="94" t="s">
        <v>92</v>
      </c>
      <c r="E373" s="94" t="s">
        <v>92</v>
      </c>
      <c r="F373" s="94" t="s">
        <v>92</v>
      </c>
      <c r="G373" s="316"/>
      <c r="H373" s="94">
        <v>0</v>
      </c>
    </row>
    <row r="374" spans="1:8" x14ac:dyDescent="0.25">
      <c r="A374" s="92" t="s">
        <v>107</v>
      </c>
      <c r="B374" s="93" t="s">
        <v>92</v>
      </c>
      <c r="C374" s="93" t="s">
        <v>92</v>
      </c>
      <c r="D374" s="93" t="s">
        <v>92</v>
      </c>
      <c r="E374" s="93" t="s">
        <v>92</v>
      </c>
      <c r="F374" s="93" t="s">
        <v>92</v>
      </c>
      <c r="G374" s="315"/>
      <c r="H374" s="93">
        <v>0</v>
      </c>
    </row>
    <row r="375" spans="1:8" x14ac:dyDescent="0.25">
      <c r="A375" s="17" t="s">
        <v>94</v>
      </c>
      <c r="B375" s="94" t="s">
        <v>92</v>
      </c>
      <c r="C375" s="94" t="s">
        <v>92</v>
      </c>
      <c r="D375" s="94" t="s">
        <v>92</v>
      </c>
      <c r="E375" s="94" t="s">
        <v>92</v>
      </c>
      <c r="F375" s="94" t="s">
        <v>92</v>
      </c>
      <c r="G375" s="316"/>
      <c r="H375" s="94">
        <v>0</v>
      </c>
    </row>
    <row r="376" spans="1:8" x14ac:dyDescent="0.25">
      <c r="A376" s="17" t="s">
        <v>95</v>
      </c>
      <c r="B376" s="94" t="s">
        <v>92</v>
      </c>
      <c r="C376" s="94" t="s">
        <v>92</v>
      </c>
      <c r="D376" s="94" t="s">
        <v>92</v>
      </c>
      <c r="E376" s="94" t="s">
        <v>92</v>
      </c>
      <c r="F376" s="94" t="s">
        <v>92</v>
      </c>
      <c r="G376" s="316"/>
      <c r="H376" s="94">
        <v>0</v>
      </c>
    </row>
    <row r="377" spans="1:8" x14ac:dyDescent="0.25">
      <c r="A377" s="17" t="s">
        <v>108</v>
      </c>
      <c r="B377" s="94" t="s">
        <v>92</v>
      </c>
      <c r="C377" s="94" t="s">
        <v>92</v>
      </c>
      <c r="D377" s="94" t="s">
        <v>92</v>
      </c>
      <c r="E377" s="94" t="s">
        <v>92</v>
      </c>
      <c r="F377" s="94" t="s">
        <v>92</v>
      </c>
      <c r="G377" s="316"/>
      <c r="H377" s="94">
        <v>0</v>
      </c>
    </row>
    <row r="378" spans="1:8" x14ac:dyDescent="0.25">
      <c r="A378" s="92" t="s">
        <v>109</v>
      </c>
      <c r="B378" s="93" t="s">
        <v>92</v>
      </c>
      <c r="C378" s="93" t="s">
        <v>92</v>
      </c>
      <c r="D378" s="93" t="s">
        <v>92</v>
      </c>
      <c r="E378" s="93" t="s">
        <v>92</v>
      </c>
      <c r="F378" s="93" t="s">
        <v>92</v>
      </c>
      <c r="G378" s="315"/>
      <c r="H378" s="93">
        <v>0</v>
      </c>
    </row>
    <row r="379" spans="1:8" x14ac:dyDescent="0.25">
      <c r="A379" s="17" t="s">
        <v>94</v>
      </c>
      <c r="B379" s="94" t="s">
        <v>92</v>
      </c>
      <c r="C379" s="94" t="s">
        <v>92</v>
      </c>
      <c r="D379" s="94" t="s">
        <v>92</v>
      </c>
      <c r="E379" s="94" t="s">
        <v>92</v>
      </c>
      <c r="F379" s="94" t="s">
        <v>92</v>
      </c>
      <c r="G379" s="316"/>
      <c r="H379" s="94">
        <v>0</v>
      </c>
    </row>
    <row r="380" spans="1:8" x14ac:dyDescent="0.25">
      <c r="A380" s="17" t="s">
        <v>95</v>
      </c>
      <c r="B380" s="94" t="s">
        <v>92</v>
      </c>
      <c r="C380" s="94" t="s">
        <v>92</v>
      </c>
      <c r="D380" s="94" t="s">
        <v>92</v>
      </c>
      <c r="E380" s="94" t="s">
        <v>92</v>
      </c>
      <c r="F380" s="94" t="s">
        <v>92</v>
      </c>
      <c r="G380" s="316"/>
      <c r="H380" s="94">
        <v>0</v>
      </c>
    </row>
    <row r="381" spans="1:8" x14ac:dyDescent="0.25">
      <c r="A381" s="17" t="s">
        <v>110</v>
      </c>
      <c r="B381" s="94" t="s">
        <v>92</v>
      </c>
      <c r="C381" s="94" t="s">
        <v>92</v>
      </c>
      <c r="D381" s="94" t="s">
        <v>92</v>
      </c>
      <c r="E381" s="94" t="s">
        <v>92</v>
      </c>
      <c r="F381" s="94" t="s">
        <v>92</v>
      </c>
      <c r="G381" s="316"/>
      <c r="H381" s="94">
        <v>0</v>
      </c>
    </row>
    <row r="382" spans="1:8" x14ac:dyDescent="0.25">
      <c r="A382" s="92" t="s">
        <v>111</v>
      </c>
      <c r="B382" s="93" t="s">
        <v>92</v>
      </c>
      <c r="C382" s="93" t="s">
        <v>92</v>
      </c>
      <c r="D382" s="93" t="s">
        <v>92</v>
      </c>
      <c r="E382" s="93" t="s">
        <v>92</v>
      </c>
      <c r="F382" s="93" t="s">
        <v>92</v>
      </c>
      <c r="G382" s="315"/>
      <c r="H382" s="93">
        <v>0</v>
      </c>
    </row>
    <row r="383" spans="1:8" x14ac:dyDescent="0.25">
      <c r="A383" s="17" t="s">
        <v>94</v>
      </c>
      <c r="B383" s="94" t="s">
        <v>92</v>
      </c>
      <c r="C383" s="94" t="s">
        <v>92</v>
      </c>
      <c r="D383" s="94" t="s">
        <v>92</v>
      </c>
      <c r="E383" s="94" t="s">
        <v>92</v>
      </c>
      <c r="F383" s="94" t="s">
        <v>92</v>
      </c>
      <c r="G383" s="316"/>
      <c r="H383" s="94">
        <v>0</v>
      </c>
    </row>
    <row r="384" spans="1:8" x14ac:dyDescent="0.25">
      <c r="A384" s="17" t="s">
        <v>95</v>
      </c>
      <c r="B384" s="94" t="s">
        <v>92</v>
      </c>
      <c r="C384" s="94" t="s">
        <v>92</v>
      </c>
      <c r="D384" s="94" t="s">
        <v>92</v>
      </c>
      <c r="E384" s="94" t="s">
        <v>92</v>
      </c>
      <c r="F384" s="94" t="s">
        <v>92</v>
      </c>
      <c r="G384" s="316"/>
      <c r="H384" s="94">
        <v>0</v>
      </c>
    </row>
    <row r="385" spans="1:8" x14ac:dyDescent="0.25">
      <c r="A385" s="17" t="s">
        <v>112</v>
      </c>
      <c r="B385" s="94" t="s">
        <v>92</v>
      </c>
      <c r="C385" s="94" t="s">
        <v>92</v>
      </c>
      <c r="D385" s="94" t="s">
        <v>92</v>
      </c>
      <c r="E385" s="94" t="s">
        <v>92</v>
      </c>
      <c r="F385" s="94" t="s">
        <v>92</v>
      </c>
      <c r="G385" s="316"/>
      <c r="H385" s="94">
        <v>0</v>
      </c>
    </row>
    <row r="386" spans="1:8" x14ac:dyDescent="0.25">
      <c r="A386" s="92" t="s">
        <v>113</v>
      </c>
      <c r="B386" s="93" t="s">
        <v>92</v>
      </c>
      <c r="C386" s="93" t="s">
        <v>92</v>
      </c>
      <c r="D386" s="93" t="s">
        <v>92</v>
      </c>
      <c r="E386" s="93" t="s">
        <v>92</v>
      </c>
      <c r="F386" s="93" t="s">
        <v>92</v>
      </c>
      <c r="G386" s="315"/>
      <c r="H386" s="93">
        <v>0</v>
      </c>
    </row>
    <row r="387" spans="1:8" x14ac:dyDescent="0.25">
      <c r="A387" s="17" t="s">
        <v>94</v>
      </c>
      <c r="B387" s="94" t="s">
        <v>92</v>
      </c>
      <c r="C387" s="94" t="s">
        <v>92</v>
      </c>
      <c r="D387" s="94" t="s">
        <v>92</v>
      </c>
      <c r="E387" s="94" t="s">
        <v>92</v>
      </c>
      <c r="F387" s="94" t="s">
        <v>92</v>
      </c>
      <c r="G387" s="316"/>
      <c r="H387" s="94">
        <v>0</v>
      </c>
    </row>
    <row r="388" spans="1:8" x14ac:dyDescent="0.25">
      <c r="A388" s="17" t="s">
        <v>95</v>
      </c>
      <c r="B388" s="94" t="s">
        <v>92</v>
      </c>
      <c r="C388" s="94" t="s">
        <v>92</v>
      </c>
      <c r="D388" s="94" t="s">
        <v>92</v>
      </c>
      <c r="E388" s="94" t="s">
        <v>92</v>
      </c>
      <c r="F388" s="94" t="s">
        <v>92</v>
      </c>
      <c r="G388" s="316"/>
      <c r="H388" s="94">
        <v>0</v>
      </c>
    </row>
    <row r="389" spans="1:8" x14ac:dyDescent="0.25">
      <c r="A389" s="17" t="s">
        <v>114</v>
      </c>
      <c r="B389" s="94" t="s">
        <v>92</v>
      </c>
      <c r="C389" s="94" t="s">
        <v>92</v>
      </c>
      <c r="D389" s="94" t="s">
        <v>92</v>
      </c>
      <c r="E389" s="94" t="s">
        <v>92</v>
      </c>
      <c r="F389" s="94" t="s">
        <v>92</v>
      </c>
      <c r="G389" s="316"/>
      <c r="H389" s="94">
        <v>0</v>
      </c>
    </row>
    <row r="390" spans="1:8" x14ac:dyDescent="0.25">
      <c r="A390" s="92" t="s">
        <v>115</v>
      </c>
      <c r="B390" s="93" t="s">
        <v>92</v>
      </c>
      <c r="C390" s="93" t="s">
        <v>92</v>
      </c>
      <c r="D390" s="93" t="s">
        <v>92</v>
      </c>
      <c r="E390" s="93" t="s">
        <v>92</v>
      </c>
      <c r="F390" s="93" t="s">
        <v>92</v>
      </c>
      <c r="G390" s="315"/>
      <c r="H390" s="93">
        <v>0</v>
      </c>
    </row>
    <row r="391" spans="1:8" x14ac:dyDescent="0.25">
      <c r="A391" s="17" t="s">
        <v>94</v>
      </c>
      <c r="B391" s="94" t="s">
        <v>92</v>
      </c>
      <c r="C391" s="94" t="s">
        <v>92</v>
      </c>
      <c r="D391" s="94" t="s">
        <v>92</v>
      </c>
      <c r="E391" s="94" t="s">
        <v>92</v>
      </c>
      <c r="F391" s="94" t="s">
        <v>92</v>
      </c>
      <c r="G391" s="316"/>
      <c r="H391" s="94">
        <v>0</v>
      </c>
    </row>
    <row r="392" spans="1:8" x14ac:dyDescent="0.25">
      <c r="A392" s="17" t="s">
        <v>95</v>
      </c>
      <c r="B392" s="94" t="s">
        <v>92</v>
      </c>
      <c r="C392" s="94" t="s">
        <v>92</v>
      </c>
      <c r="D392" s="94" t="s">
        <v>92</v>
      </c>
      <c r="E392" s="94" t="s">
        <v>92</v>
      </c>
      <c r="F392" s="94" t="s">
        <v>92</v>
      </c>
      <c r="G392" s="316"/>
      <c r="H392" s="94">
        <v>0</v>
      </c>
    </row>
    <row r="393" spans="1:8" x14ac:dyDescent="0.25">
      <c r="A393" s="17" t="s">
        <v>115</v>
      </c>
      <c r="B393" s="94" t="s">
        <v>92</v>
      </c>
      <c r="C393" s="94" t="s">
        <v>92</v>
      </c>
      <c r="D393" s="94" t="s">
        <v>92</v>
      </c>
      <c r="E393" s="94" t="s">
        <v>92</v>
      </c>
      <c r="F393" s="94" t="s">
        <v>92</v>
      </c>
      <c r="G393" s="316"/>
      <c r="H393" s="94">
        <v>0</v>
      </c>
    </row>
    <row r="394" spans="1:8" x14ac:dyDescent="0.25">
      <c r="A394" s="92" t="s">
        <v>116</v>
      </c>
      <c r="B394" s="93" t="s">
        <v>92</v>
      </c>
      <c r="C394" s="93" t="s">
        <v>92</v>
      </c>
      <c r="D394" s="93" t="s">
        <v>92</v>
      </c>
      <c r="E394" s="93" t="s">
        <v>92</v>
      </c>
      <c r="F394" s="93" t="s">
        <v>92</v>
      </c>
      <c r="G394" s="315"/>
      <c r="H394" s="93">
        <v>0</v>
      </c>
    </row>
    <row r="395" spans="1:8" x14ac:dyDescent="0.25">
      <c r="A395" s="17" t="s">
        <v>94</v>
      </c>
      <c r="B395" s="94" t="s">
        <v>92</v>
      </c>
      <c r="C395" s="94" t="s">
        <v>92</v>
      </c>
      <c r="D395" s="94" t="s">
        <v>92</v>
      </c>
      <c r="E395" s="94" t="s">
        <v>92</v>
      </c>
      <c r="F395" s="94" t="s">
        <v>92</v>
      </c>
      <c r="G395" s="316"/>
      <c r="H395" s="94">
        <v>0</v>
      </c>
    </row>
    <row r="396" spans="1:8" x14ac:dyDescent="0.25">
      <c r="A396" s="17" t="s">
        <v>95</v>
      </c>
      <c r="B396" s="94" t="s">
        <v>92</v>
      </c>
      <c r="C396" s="94" t="s">
        <v>92</v>
      </c>
      <c r="D396" s="94" t="s">
        <v>92</v>
      </c>
      <c r="E396" s="94" t="s">
        <v>92</v>
      </c>
      <c r="F396" s="94" t="s">
        <v>92</v>
      </c>
      <c r="G396" s="316"/>
      <c r="H396" s="94">
        <v>0</v>
      </c>
    </row>
    <row r="397" spans="1:8" x14ac:dyDescent="0.25">
      <c r="A397" s="17" t="s">
        <v>117</v>
      </c>
      <c r="B397" s="94" t="s">
        <v>92</v>
      </c>
      <c r="C397" s="94" t="s">
        <v>92</v>
      </c>
      <c r="D397" s="94" t="s">
        <v>92</v>
      </c>
      <c r="E397" s="94" t="s">
        <v>92</v>
      </c>
      <c r="F397" s="94" t="s">
        <v>92</v>
      </c>
      <c r="G397" s="316"/>
      <c r="H397" s="94">
        <v>0</v>
      </c>
    </row>
    <row r="398" spans="1:8" x14ac:dyDescent="0.25">
      <c r="A398" s="92" t="s">
        <v>118</v>
      </c>
      <c r="B398" s="93" t="s">
        <v>92</v>
      </c>
      <c r="C398" s="93" t="s">
        <v>92</v>
      </c>
      <c r="D398" s="93" t="s">
        <v>92</v>
      </c>
      <c r="E398" s="93" t="s">
        <v>92</v>
      </c>
      <c r="F398" s="93" t="s">
        <v>92</v>
      </c>
      <c r="G398" s="315"/>
      <c r="H398" s="93">
        <v>0</v>
      </c>
    </row>
    <row r="399" spans="1:8" x14ac:dyDescent="0.25">
      <c r="A399" s="17" t="s">
        <v>94</v>
      </c>
      <c r="B399" s="94" t="s">
        <v>92</v>
      </c>
      <c r="C399" s="94" t="s">
        <v>92</v>
      </c>
      <c r="D399" s="94" t="s">
        <v>92</v>
      </c>
      <c r="E399" s="94" t="s">
        <v>92</v>
      </c>
      <c r="F399" s="94" t="s">
        <v>92</v>
      </c>
      <c r="G399" s="316"/>
      <c r="H399" s="94">
        <v>0</v>
      </c>
    </row>
    <row r="400" spans="1:8" x14ac:dyDescent="0.25">
      <c r="A400" s="17" t="s">
        <v>95</v>
      </c>
      <c r="B400" s="94" t="s">
        <v>92</v>
      </c>
      <c r="C400" s="94" t="s">
        <v>92</v>
      </c>
      <c r="D400" s="94" t="s">
        <v>92</v>
      </c>
      <c r="E400" s="94" t="s">
        <v>92</v>
      </c>
      <c r="F400" s="94" t="s">
        <v>92</v>
      </c>
      <c r="G400" s="316"/>
      <c r="H400" s="94">
        <v>0</v>
      </c>
    </row>
    <row r="401" spans="1:8" x14ac:dyDescent="0.25">
      <c r="A401" s="17" t="s">
        <v>119</v>
      </c>
      <c r="B401" s="94" t="s">
        <v>92</v>
      </c>
      <c r="C401" s="94" t="s">
        <v>92</v>
      </c>
      <c r="D401" s="94" t="s">
        <v>92</v>
      </c>
      <c r="E401" s="94" t="s">
        <v>92</v>
      </c>
      <c r="F401" s="94" t="s">
        <v>92</v>
      </c>
      <c r="G401" s="316"/>
      <c r="H401" s="94">
        <v>0</v>
      </c>
    </row>
    <row r="402" spans="1:8" x14ac:dyDescent="0.25">
      <c r="A402" s="92" t="s">
        <v>120</v>
      </c>
      <c r="B402" s="93" t="s">
        <v>92</v>
      </c>
      <c r="C402" s="93" t="s">
        <v>92</v>
      </c>
      <c r="D402" s="93" t="s">
        <v>92</v>
      </c>
      <c r="E402" s="93" t="s">
        <v>92</v>
      </c>
      <c r="F402" s="93" t="s">
        <v>92</v>
      </c>
      <c r="G402" s="93" t="s">
        <v>92</v>
      </c>
      <c r="H402" s="93" t="s">
        <v>92</v>
      </c>
    </row>
    <row r="403" spans="1:8" x14ac:dyDescent="0.25">
      <c r="A403" s="17" t="s">
        <v>94</v>
      </c>
      <c r="B403" s="94" t="s">
        <v>92</v>
      </c>
      <c r="C403" s="94" t="s">
        <v>92</v>
      </c>
      <c r="D403" s="94" t="s">
        <v>92</v>
      </c>
      <c r="E403" s="94" t="s">
        <v>92</v>
      </c>
      <c r="F403" s="94" t="s">
        <v>92</v>
      </c>
      <c r="G403" s="94" t="s">
        <v>92</v>
      </c>
      <c r="H403" s="94" t="s">
        <v>92</v>
      </c>
    </row>
    <row r="404" spans="1:8" x14ac:dyDescent="0.25">
      <c r="A404" s="17" t="s">
        <v>95</v>
      </c>
      <c r="B404" s="94" t="s">
        <v>92</v>
      </c>
      <c r="C404" s="94" t="s">
        <v>92</v>
      </c>
      <c r="D404" s="94" t="s">
        <v>92</v>
      </c>
      <c r="E404" s="94" t="s">
        <v>92</v>
      </c>
      <c r="F404" s="94" t="s">
        <v>92</v>
      </c>
      <c r="G404" s="94" t="s">
        <v>92</v>
      </c>
      <c r="H404" s="94" t="s">
        <v>92</v>
      </c>
    </row>
    <row r="405" spans="1:8" x14ac:dyDescent="0.25">
      <c r="A405" s="17" t="s">
        <v>121</v>
      </c>
      <c r="B405" s="94" t="s">
        <v>92</v>
      </c>
      <c r="C405" s="94" t="s">
        <v>92</v>
      </c>
      <c r="D405" s="94" t="s">
        <v>92</v>
      </c>
      <c r="E405" s="94" t="s">
        <v>92</v>
      </c>
      <c r="F405" s="94" t="s">
        <v>92</v>
      </c>
      <c r="G405" s="94" t="s">
        <v>92</v>
      </c>
      <c r="H405" s="94" t="s">
        <v>92</v>
      </c>
    </row>
    <row r="406" spans="1:8" x14ac:dyDescent="0.25">
      <c r="A406" s="92" t="s">
        <v>122</v>
      </c>
      <c r="B406" s="93" t="s">
        <v>92</v>
      </c>
      <c r="C406" s="93" t="s">
        <v>92</v>
      </c>
      <c r="D406" s="93" t="s">
        <v>92</v>
      </c>
      <c r="E406" s="93" t="s">
        <v>92</v>
      </c>
      <c r="F406" s="93" t="s">
        <v>92</v>
      </c>
      <c r="G406" s="315"/>
      <c r="H406" s="93">
        <v>0</v>
      </c>
    </row>
    <row r="407" spans="1:8" x14ac:dyDescent="0.25">
      <c r="A407" s="17" t="s">
        <v>94</v>
      </c>
      <c r="B407" s="94" t="s">
        <v>92</v>
      </c>
      <c r="C407" s="94" t="s">
        <v>92</v>
      </c>
      <c r="D407" s="94" t="s">
        <v>92</v>
      </c>
      <c r="E407" s="94" t="s">
        <v>92</v>
      </c>
      <c r="F407" s="94" t="s">
        <v>92</v>
      </c>
      <c r="G407" s="316"/>
      <c r="H407" s="94">
        <v>0</v>
      </c>
    </row>
    <row r="408" spans="1:8" x14ac:dyDescent="0.25">
      <c r="A408" s="17" t="s">
        <v>95</v>
      </c>
      <c r="B408" s="94" t="s">
        <v>92</v>
      </c>
      <c r="C408" s="94" t="s">
        <v>92</v>
      </c>
      <c r="D408" s="94" t="s">
        <v>92</v>
      </c>
      <c r="E408" s="94" t="s">
        <v>92</v>
      </c>
      <c r="F408" s="94" t="s">
        <v>92</v>
      </c>
      <c r="G408" s="316"/>
      <c r="H408" s="94">
        <v>0</v>
      </c>
    </row>
    <row r="409" spans="1:8" x14ac:dyDescent="0.25">
      <c r="A409" s="17" t="s">
        <v>123</v>
      </c>
      <c r="B409" s="94" t="s">
        <v>92</v>
      </c>
      <c r="C409" s="94" t="s">
        <v>92</v>
      </c>
      <c r="D409" s="94" t="s">
        <v>92</v>
      </c>
      <c r="E409" s="94" t="s">
        <v>92</v>
      </c>
      <c r="F409" s="94" t="s">
        <v>92</v>
      </c>
      <c r="G409" s="316"/>
      <c r="H409" s="94">
        <v>0</v>
      </c>
    </row>
    <row r="410" spans="1:8" x14ac:dyDescent="0.25">
      <c r="A410" s="92" t="s">
        <v>124</v>
      </c>
      <c r="B410" s="93" t="s">
        <v>93</v>
      </c>
      <c r="C410" s="93" t="s">
        <v>93</v>
      </c>
      <c r="D410" s="93" t="s">
        <v>93</v>
      </c>
      <c r="E410" s="93" t="s">
        <v>93</v>
      </c>
      <c r="F410" s="93" t="s">
        <v>93</v>
      </c>
      <c r="G410" s="315"/>
      <c r="H410" s="93">
        <v>0</v>
      </c>
    </row>
    <row r="411" spans="1:8" ht="15.75" thickBot="1" x14ac:dyDescent="0.3">
      <c r="A411" s="97" t="s">
        <v>49</v>
      </c>
      <c r="B411" s="98">
        <v>11159229</v>
      </c>
      <c r="C411" s="98">
        <v>2993113</v>
      </c>
      <c r="D411" s="98">
        <v>29122888</v>
      </c>
      <c r="E411" s="98">
        <v>14224525</v>
      </c>
      <c r="F411" s="98">
        <v>15424207</v>
      </c>
      <c r="G411" s="98">
        <v>9105769</v>
      </c>
      <c r="H411" s="98">
        <v>9954481</v>
      </c>
    </row>
    <row r="412" spans="1:8" ht="15.75" thickTop="1" x14ac:dyDescent="0.25">
      <c r="A412" t="s">
        <v>143</v>
      </c>
      <c r="B412" s="83"/>
      <c r="C412" s="84"/>
      <c r="D412" s="85"/>
      <c r="E412" s="85"/>
      <c r="F412" s="85"/>
      <c r="G412" s="85"/>
      <c r="H412" s="85"/>
    </row>
    <row r="413" spans="1:8" x14ac:dyDescent="0.25">
      <c r="A413" t="s">
        <v>144</v>
      </c>
      <c r="B413" s="83"/>
      <c r="C413" s="84"/>
      <c r="D413" s="85"/>
      <c r="E413" s="85"/>
      <c r="F413" s="85"/>
      <c r="G413" s="85"/>
      <c r="H413" s="85"/>
    </row>
    <row r="414" spans="1:8" x14ac:dyDescent="0.25">
      <c r="A414" t="s">
        <v>145</v>
      </c>
      <c r="B414" s="83"/>
      <c r="C414" s="84"/>
      <c r="D414" s="85"/>
      <c r="E414" s="85"/>
      <c r="F414" s="85"/>
      <c r="G414" s="85"/>
      <c r="H414" s="85"/>
    </row>
    <row r="415" spans="1:8" x14ac:dyDescent="0.25">
      <c r="A415" s="324" t="s">
        <v>146</v>
      </c>
      <c r="B415" s="324"/>
      <c r="C415" s="324"/>
      <c r="D415" s="324"/>
      <c r="E415" s="324"/>
      <c r="F415" s="324"/>
      <c r="G415" s="324"/>
      <c r="H415" s="324"/>
    </row>
  </sheetData>
  <mergeCells count="2">
    <mergeCell ref="A4:H4"/>
    <mergeCell ref="A415:H4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693B8-B644-4765-AA89-4B8EF6FD39C1}">
  <sheetPr>
    <tabColor rgb="FF00B050"/>
  </sheetPr>
  <dimension ref="A1:Q65"/>
  <sheetViews>
    <sheetView workbookViewId="0">
      <selection activeCell="D25" sqref="D25"/>
    </sheetView>
  </sheetViews>
  <sheetFormatPr defaultColWidth="9.140625" defaultRowHeight="15" x14ac:dyDescent="0.25"/>
  <cols>
    <col min="1" max="1" width="38.140625" bestFit="1" customWidth="1"/>
    <col min="2" max="2" width="35.42578125" bestFit="1" customWidth="1"/>
    <col min="3" max="3" width="18.140625" customWidth="1"/>
    <col min="4" max="4" width="65.85546875" customWidth="1"/>
    <col min="5" max="5" width="3.85546875" style="136" customWidth="1"/>
    <col min="6" max="6" width="16.5703125" hidden="1" customWidth="1"/>
    <col min="7" max="7" width="19.85546875" hidden="1" customWidth="1"/>
    <col min="8" max="8" width="103.140625" hidden="1" customWidth="1"/>
    <col min="10" max="10" width="41.42578125" customWidth="1"/>
    <col min="11" max="11" width="12.28515625" bestFit="1" customWidth="1"/>
    <col min="12" max="12" width="23.28515625" customWidth="1"/>
    <col min="13" max="13" width="72" customWidth="1"/>
    <col min="15" max="16" width="0" hidden="1" customWidth="1"/>
    <col min="17" max="17" width="75.42578125" hidden="1" customWidth="1"/>
  </cols>
  <sheetData>
    <row r="1" spans="1:17" x14ac:dyDescent="0.25">
      <c r="A1" s="152" t="s">
        <v>147</v>
      </c>
      <c r="B1" s="152"/>
      <c r="C1" s="152"/>
      <c r="D1" s="152"/>
      <c r="E1" s="152"/>
      <c r="F1" s="152"/>
      <c r="G1" s="152"/>
      <c r="H1" s="335"/>
      <c r="I1" s="336"/>
      <c r="J1" s="336"/>
      <c r="K1" s="336"/>
      <c r="L1" s="336"/>
      <c r="M1" s="336"/>
      <c r="N1" s="336"/>
      <c r="O1" s="336"/>
      <c r="P1" s="336"/>
      <c r="Q1" s="336"/>
    </row>
    <row r="2" spans="1:17" ht="18.75" x14ac:dyDescent="0.3">
      <c r="D2" s="151" t="s">
        <v>148</v>
      </c>
    </row>
    <row r="4" spans="1:17" x14ac:dyDescent="0.25">
      <c r="A4" s="337" t="s">
        <v>149</v>
      </c>
      <c r="B4" s="337"/>
      <c r="C4" s="337"/>
      <c r="D4" s="337"/>
      <c r="E4" s="337"/>
      <c r="F4" s="337"/>
      <c r="G4" s="337"/>
      <c r="H4" s="337"/>
      <c r="J4" s="337" t="s">
        <v>150</v>
      </c>
      <c r="K4" s="337"/>
      <c r="L4" s="337"/>
      <c r="M4" s="337"/>
      <c r="N4" s="337"/>
      <c r="O4" s="337"/>
      <c r="P4" s="337"/>
      <c r="Q4" s="337"/>
    </row>
    <row r="5" spans="1:17" x14ac:dyDescent="0.25">
      <c r="A5" s="143" t="s">
        <v>151</v>
      </c>
      <c r="B5" s="334" t="s">
        <v>152</v>
      </c>
      <c r="C5" s="334"/>
      <c r="D5" s="338"/>
      <c r="E5" s="338"/>
      <c r="F5" s="338"/>
      <c r="J5" s="143" t="s">
        <v>151</v>
      </c>
      <c r="K5" s="333" t="s">
        <v>152</v>
      </c>
      <c r="L5" s="333"/>
      <c r="N5" s="136"/>
    </row>
    <row r="6" spans="1:17" ht="45" x14ac:dyDescent="0.25">
      <c r="A6" s="142" t="s">
        <v>153</v>
      </c>
      <c r="B6" s="148" t="s">
        <v>154</v>
      </c>
      <c r="C6" s="148" t="s">
        <v>155</v>
      </c>
      <c r="D6" s="141" t="s">
        <v>156</v>
      </c>
      <c r="E6" s="150"/>
      <c r="F6" s="141" t="s">
        <v>157</v>
      </c>
      <c r="G6" s="141" t="s">
        <v>158</v>
      </c>
      <c r="H6" s="141" t="s">
        <v>156</v>
      </c>
      <c r="J6" s="142" t="s">
        <v>153</v>
      </c>
      <c r="K6" s="148" t="s">
        <v>154</v>
      </c>
      <c r="L6" s="148" t="s">
        <v>155</v>
      </c>
      <c r="M6" s="141" t="s">
        <v>156</v>
      </c>
      <c r="N6" s="150"/>
      <c r="O6" s="141" t="s">
        <v>157</v>
      </c>
      <c r="P6" s="141" t="s">
        <v>158</v>
      </c>
      <c r="Q6" s="141" t="s">
        <v>156</v>
      </c>
    </row>
    <row r="7" spans="1:17" ht="30" x14ac:dyDescent="0.25">
      <c r="A7" s="139" t="s">
        <v>159</v>
      </c>
      <c r="B7" s="202">
        <v>857245</v>
      </c>
      <c r="C7" s="177">
        <v>1.06</v>
      </c>
      <c r="D7" s="147" t="s">
        <v>160</v>
      </c>
      <c r="F7" s="138"/>
      <c r="G7" s="137"/>
      <c r="H7" s="137"/>
      <c r="J7" s="149" t="s">
        <v>161</v>
      </c>
      <c r="K7" s="138"/>
      <c r="L7" s="137"/>
      <c r="M7" s="137"/>
      <c r="N7" s="136"/>
      <c r="O7" s="138"/>
      <c r="P7" s="137"/>
      <c r="Q7" s="137"/>
    </row>
    <row r="8" spans="1:17" ht="30" x14ac:dyDescent="0.25">
      <c r="A8" s="139" t="s">
        <v>162</v>
      </c>
      <c r="B8" s="202">
        <v>857245</v>
      </c>
      <c r="C8" s="137">
        <v>1.22</v>
      </c>
      <c r="D8" s="147" t="s">
        <v>163</v>
      </c>
      <c r="F8" s="138"/>
      <c r="G8" s="137"/>
      <c r="H8" s="137"/>
      <c r="J8" s="149" t="s">
        <v>161</v>
      </c>
      <c r="K8" s="138"/>
      <c r="L8" s="137"/>
      <c r="M8" s="140"/>
      <c r="N8" s="136"/>
      <c r="O8" s="138"/>
      <c r="P8" s="137"/>
      <c r="Q8" s="137"/>
    </row>
    <row r="9" spans="1:17" x14ac:dyDescent="0.25">
      <c r="A9" s="139"/>
      <c r="B9" s="138"/>
      <c r="C9" s="137"/>
      <c r="D9" s="137"/>
      <c r="F9" s="138"/>
      <c r="G9" s="137"/>
      <c r="H9" s="137"/>
      <c r="J9" s="139"/>
      <c r="K9" s="138"/>
      <c r="L9" s="137"/>
      <c r="M9" s="137"/>
      <c r="N9" s="136"/>
      <c r="O9" s="138"/>
      <c r="P9" s="137"/>
      <c r="Q9" s="137"/>
    </row>
    <row r="10" spans="1:17" x14ac:dyDescent="0.25">
      <c r="A10" s="139"/>
      <c r="B10" s="138"/>
      <c r="C10" s="137"/>
      <c r="D10" s="137"/>
      <c r="F10" s="138"/>
      <c r="G10" s="137"/>
      <c r="H10" s="137"/>
      <c r="J10" s="139"/>
      <c r="K10" s="138"/>
      <c r="L10" s="137"/>
      <c r="M10" s="137"/>
      <c r="N10" s="136"/>
      <c r="O10" s="138"/>
      <c r="P10" s="137"/>
      <c r="Q10" s="137"/>
    </row>
    <row r="11" spans="1:17" x14ac:dyDescent="0.25">
      <c r="A11" s="139"/>
      <c r="B11" s="138"/>
      <c r="C11" s="137"/>
      <c r="D11" s="137"/>
      <c r="F11" s="138"/>
      <c r="G11" s="137"/>
      <c r="H11" s="137"/>
      <c r="J11" s="139"/>
      <c r="K11" s="138"/>
      <c r="L11" s="137"/>
      <c r="M11" s="137"/>
      <c r="N11" s="136"/>
      <c r="O11" s="138"/>
      <c r="P11" s="137"/>
      <c r="Q11" s="137"/>
    </row>
    <row r="12" spans="1:17" x14ac:dyDescent="0.25">
      <c r="A12" s="139"/>
      <c r="B12" s="138"/>
      <c r="C12" s="137"/>
      <c r="D12" s="137"/>
      <c r="F12" s="138"/>
      <c r="G12" s="137"/>
      <c r="H12" s="137"/>
      <c r="J12" s="139"/>
      <c r="K12" s="138"/>
      <c r="L12" s="137"/>
      <c r="M12" s="137"/>
      <c r="N12" s="136"/>
      <c r="O12" s="138"/>
      <c r="P12" s="137"/>
      <c r="Q12" s="137"/>
    </row>
    <row r="13" spans="1:17" x14ac:dyDescent="0.25">
      <c r="A13" s="139"/>
      <c r="B13" s="138"/>
      <c r="C13" s="137"/>
      <c r="D13" s="137"/>
      <c r="F13" s="138"/>
      <c r="G13" s="137"/>
      <c r="H13" s="137"/>
      <c r="J13" s="139"/>
      <c r="K13" s="138"/>
      <c r="L13" s="137"/>
      <c r="M13" s="137"/>
      <c r="N13" s="136"/>
      <c r="O13" s="138"/>
      <c r="P13" s="137"/>
      <c r="Q13" s="137"/>
    </row>
    <row r="14" spans="1:17" x14ac:dyDescent="0.25">
      <c r="N14" s="136"/>
    </row>
    <row r="15" spans="1:17" x14ac:dyDescent="0.25">
      <c r="N15" s="136"/>
    </row>
    <row r="16" spans="1:17" x14ac:dyDescent="0.25">
      <c r="A16" s="143" t="s">
        <v>164</v>
      </c>
      <c r="B16" s="334" t="s">
        <v>152</v>
      </c>
      <c r="C16" s="334"/>
      <c r="D16" s="147"/>
      <c r="J16" s="143" t="s">
        <v>164</v>
      </c>
      <c r="K16" s="333" t="s">
        <v>152</v>
      </c>
      <c r="L16" s="333"/>
      <c r="N16" s="136"/>
    </row>
    <row r="17" spans="1:17" ht="45" x14ac:dyDescent="0.25">
      <c r="A17" s="142" t="s">
        <v>153</v>
      </c>
      <c r="B17" s="148" t="s">
        <v>154</v>
      </c>
      <c r="C17" s="148" t="s">
        <v>155</v>
      </c>
      <c r="D17" s="141" t="s">
        <v>156</v>
      </c>
      <c r="F17" s="141" t="s">
        <v>157</v>
      </c>
      <c r="G17" s="141" t="s">
        <v>158</v>
      </c>
      <c r="H17" s="141" t="s">
        <v>156</v>
      </c>
      <c r="J17" s="142" t="s">
        <v>153</v>
      </c>
      <c r="K17" s="148" t="s">
        <v>154</v>
      </c>
      <c r="L17" s="148" t="s">
        <v>155</v>
      </c>
      <c r="M17" s="141" t="s">
        <v>156</v>
      </c>
      <c r="N17" s="136"/>
      <c r="O17" s="141" t="s">
        <v>157</v>
      </c>
      <c r="P17" s="141" t="s">
        <v>158</v>
      </c>
      <c r="Q17" s="141" t="s">
        <v>156</v>
      </c>
    </row>
    <row r="18" spans="1:17" x14ac:dyDescent="0.25">
      <c r="A18" s="139"/>
      <c r="B18" s="202"/>
      <c r="C18" s="177"/>
      <c r="D18" s="270" t="s">
        <v>165</v>
      </c>
      <c r="F18" s="138"/>
      <c r="G18" s="137"/>
      <c r="H18" s="137"/>
      <c r="J18" s="269" t="s">
        <v>166</v>
      </c>
      <c r="K18" s="202">
        <v>250000</v>
      </c>
      <c r="L18" s="177">
        <v>1</v>
      </c>
      <c r="M18" s="137" t="s">
        <v>167</v>
      </c>
      <c r="N18" s="136"/>
      <c r="O18" s="138"/>
      <c r="P18" s="137"/>
      <c r="Q18" s="137"/>
    </row>
    <row r="19" spans="1:17" x14ac:dyDescent="0.25">
      <c r="A19" s="139"/>
      <c r="B19" s="202"/>
      <c r="C19" s="177"/>
      <c r="D19" s="147"/>
      <c r="F19" s="138"/>
      <c r="G19" s="137"/>
      <c r="H19" s="137"/>
      <c r="J19" s="269" t="s">
        <v>168</v>
      </c>
      <c r="K19" s="202">
        <v>707245</v>
      </c>
      <c r="L19" s="177">
        <v>0.48</v>
      </c>
      <c r="M19" s="137" t="s">
        <v>169</v>
      </c>
      <c r="N19" s="136"/>
      <c r="O19" s="138"/>
      <c r="P19" s="137"/>
      <c r="Q19" s="137"/>
    </row>
    <row r="20" spans="1:17" x14ac:dyDescent="0.25">
      <c r="A20" s="139"/>
      <c r="B20" s="138"/>
      <c r="C20" s="137"/>
      <c r="D20" s="147"/>
      <c r="F20" s="138"/>
      <c r="G20" s="137"/>
      <c r="H20" s="137"/>
      <c r="J20" s="269" t="s">
        <v>170</v>
      </c>
      <c r="K20" s="138">
        <v>-957245</v>
      </c>
      <c r="L20" s="137">
        <v>-7.0000000000000007E-2</v>
      </c>
      <c r="M20" s="144" t="s">
        <v>171</v>
      </c>
      <c r="N20" s="136"/>
      <c r="O20" s="138"/>
      <c r="P20" s="137"/>
      <c r="Q20" s="137"/>
    </row>
    <row r="21" spans="1:17" x14ac:dyDescent="0.25">
      <c r="A21" s="139"/>
      <c r="B21" s="138"/>
      <c r="C21" s="137"/>
      <c r="D21" s="147"/>
      <c r="F21" s="138"/>
      <c r="G21" s="137"/>
      <c r="H21" s="137"/>
      <c r="J21" s="139"/>
      <c r="K21" s="138"/>
      <c r="L21" s="137"/>
      <c r="M21" s="144"/>
      <c r="N21" s="136"/>
      <c r="O21" s="138"/>
      <c r="P21" s="137"/>
      <c r="Q21" s="137"/>
    </row>
    <row r="22" spans="1:17" x14ac:dyDescent="0.25">
      <c r="A22" s="139"/>
      <c r="B22" s="138"/>
      <c r="C22" s="137"/>
      <c r="D22" s="137"/>
      <c r="F22" s="138"/>
      <c r="G22" s="137"/>
      <c r="H22" s="137"/>
      <c r="J22" s="139"/>
      <c r="K22" s="138"/>
      <c r="L22" s="137"/>
      <c r="M22" s="144"/>
      <c r="N22" s="136"/>
      <c r="O22" s="138"/>
      <c r="P22" s="137"/>
      <c r="Q22" s="137"/>
    </row>
    <row r="23" spans="1:17" x14ac:dyDescent="0.25">
      <c r="A23" s="139"/>
      <c r="B23" s="138"/>
      <c r="C23" s="137"/>
      <c r="D23" s="137"/>
      <c r="F23" s="138"/>
      <c r="G23" s="137"/>
      <c r="H23" s="137"/>
      <c r="J23" s="139"/>
      <c r="K23" s="138"/>
      <c r="L23" s="137"/>
      <c r="M23" s="137"/>
      <c r="N23" s="136"/>
      <c r="O23" s="138"/>
      <c r="P23" s="137"/>
      <c r="Q23" s="137"/>
    </row>
    <row r="24" spans="1:17" x14ac:dyDescent="0.25">
      <c r="A24" s="139"/>
      <c r="B24" s="138"/>
      <c r="C24" s="137"/>
      <c r="D24" s="137"/>
      <c r="F24" s="138"/>
      <c r="G24" s="137"/>
      <c r="H24" s="137"/>
      <c r="J24" s="139"/>
      <c r="K24" s="146"/>
      <c r="L24" s="57"/>
      <c r="M24" s="137"/>
      <c r="N24" s="136"/>
      <c r="O24" s="138"/>
      <c r="P24" s="137"/>
      <c r="Q24" s="137"/>
    </row>
    <row r="25" spans="1:17" x14ac:dyDescent="0.25">
      <c r="A25" s="139"/>
      <c r="B25" s="138"/>
      <c r="C25" s="137"/>
      <c r="D25" s="137"/>
      <c r="F25" s="138"/>
      <c r="G25" s="137"/>
      <c r="H25" s="137"/>
      <c r="J25" s="139"/>
      <c r="K25" s="138"/>
      <c r="L25" s="137"/>
      <c r="M25" s="144"/>
      <c r="N25" s="136"/>
      <c r="O25" s="138"/>
      <c r="P25" s="137"/>
      <c r="Q25" s="137"/>
    </row>
    <row r="26" spans="1:17" x14ac:dyDescent="0.25">
      <c r="A26" s="139"/>
      <c r="B26" s="138"/>
      <c r="C26" s="137"/>
      <c r="D26" s="137"/>
      <c r="F26" s="138"/>
      <c r="G26" s="137"/>
      <c r="H26" s="137"/>
      <c r="J26" s="139"/>
      <c r="K26" s="138"/>
      <c r="L26" s="137"/>
      <c r="M26" s="144"/>
      <c r="N26" s="136"/>
      <c r="O26" s="138"/>
      <c r="P26" s="137"/>
      <c r="Q26" s="137"/>
    </row>
    <row r="27" spans="1:17" x14ac:dyDescent="0.25">
      <c r="A27" s="139"/>
      <c r="B27" s="138"/>
      <c r="C27" s="137"/>
      <c r="D27" s="137"/>
      <c r="F27" s="138"/>
      <c r="G27" s="137"/>
      <c r="H27" s="137"/>
      <c r="J27" s="139"/>
      <c r="K27" s="138"/>
      <c r="L27" s="137"/>
      <c r="M27" s="144"/>
      <c r="N27" s="136"/>
      <c r="O27" s="138"/>
      <c r="P27" s="137"/>
      <c r="Q27" s="137"/>
    </row>
    <row r="28" spans="1:17" x14ac:dyDescent="0.25">
      <c r="A28" s="139"/>
      <c r="B28" s="138"/>
      <c r="C28" s="137"/>
      <c r="D28" s="137"/>
      <c r="F28" s="138"/>
      <c r="G28" s="137"/>
      <c r="H28" s="137"/>
      <c r="J28" s="139"/>
      <c r="K28" s="138"/>
      <c r="L28" s="137"/>
      <c r="M28" s="144"/>
      <c r="N28" s="136"/>
      <c r="O28" s="138"/>
      <c r="P28" s="137"/>
      <c r="Q28" s="137"/>
    </row>
    <row r="29" spans="1:17" x14ac:dyDescent="0.25">
      <c r="A29" s="139"/>
      <c r="B29" s="138"/>
      <c r="C29" s="137"/>
      <c r="D29" s="137"/>
      <c r="F29" s="138"/>
      <c r="G29" s="137"/>
      <c r="H29" s="137"/>
      <c r="J29" s="139"/>
      <c r="K29" s="138"/>
      <c r="L29" s="137"/>
      <c r="M29" s="144"/>
      <c r="N29" s="136"/>
      <c r="O29" s="138"/>
      <c r="P29" s="137"/>
      <c r="Q29" s="137"/>
    </row>
    <row r="30" spans="1:17" x14ac:dyDescent="0.25">
      <c r="A30" s="139"/>
      <c r="B30" s="138"/>
      <c r="C30" s="137"/>
      <c r="D30" s="137"/>
      <c r="F30" s="138"/>
      <c r="G30" s="137"/>
      <c r="H30" s="137"/>
      <c r="J30" s="139"/>
      <c r="K30" s="138"/>
      <c r="L30" s="137"/>
      <c r="M30" s="144"/>
      <c r="N30" s="136"/>
      <c r="O30" s="138"/>
      <c r="P30" s="137"/>
      <c r="Q30" s="137"/>
    </row>
    <row r="31" spans="1:17" x14ac:dyDescent="0.25">
      <c r="A31" s="139"/>
      <c r="B31" s="138"/>
      <c r="C31" s="137"/>
      <c r="D31" s="137"/>
      <c r="F31" s="138"/>
      <c r="G31" s="137"/>
      <c r="H31" s="137"/>
      <c r="J31" s="139"/>
      <c r="K31" s="138"/>
      <c r="L31" s="137"/>
      <c r="M31" s="144"/>
      <c r="N31" s="136"/>
      <c r="O31" s="138"/>
      <c r="P31" s="137"/>
      <c r="Q31" s="137"/>
    </row>
    <row r="32" spans="1:17" x14ac:dyDescent="0.25">
      <c r="A32" s="139"/>
      <c r="B32" s="138"/>
      <c r="C32" s="137"/>
      <c r="D32" s="137"/>
      <c r="F32" s="138"/>
      <c r="G32" s="137"/>
      <c r="H32" s="137"/>
      <c r="J32" s="139"/>
      <c r="K32" s="138"/>
      <c r="L32" s="137"/>
      <c r="M32" s="137"/>
      <c r="N32" s="136"/>
      <c r="O32" s="138"/>
      <c r="P32" s="137"/>
      <c r="Q32" s="137"/>
    </row>
    <row r="33" spans="1:17" x14ac:dyDescent="0.25">
      <c r="A33" s="139"/>
      <c r="B33" s="138"/>
      <c r="C33" s="137"/>
      <c r="D33" s="137"/>
      <c r="F33" s="138"/>
      <c r="G33" s="137"/>
      <c r="H33" s="137"/>
      <c r="J33" s="139"/>
      <c r="K33" s="138"/>
      <c r="L33" s="137"/>
      <c r="M33" s="144"/>
      <c r="N33" s="136"/>
      <c r="O33" s="138"/>
      <c r="P33" s="137"/>
      <c r="Q33" s="137"/>
    </row>
    <row r="34" spans="1:17" ht="18.75" x14ac:dyDescent="0.25">
      <c r="A34" s="145"/>
      <c r="B34" s="138"/>
      <c r="C34" s="137"/>
      <c r="D34" s="137"/>
      <c r="F34" s="138"/>
      <c r="G34" s="137"/>
      <c r="H34" s="137"/>
      <c r="J34" s="139"/>
      <c r="K34" s="138"/>
      <c r="L34" s="137"/>
      <c r="M34" s="144"/>
      <c r="N34" s="136"/>
      <c r="O34" s="138"/>
      <c r="P34" s="137"/>
      <c r="Q34" s="137"/>
    </row>
    <row r="35" spans="1:17" x14ac:dyDescent="0.25">
      <c r="A35" s="139"/>
      <c r="B35" s="138"/>
      <c r="C35" s="137"/>
      <c r="D35" s="137"/>
      <c r="F35" s="138"/>
      <c r="G35" s="137"/>
      <c r="H35" s="137"/>
      <c r="J35" s="139"/>
      <c r="K35" s="138"/>
      <c r="L35" s="137"/>
      <c r="M35" s="144"/>
      <c r="N35" s="136"/>
      <c r="O35" s="138"/>
      <c r="P35" s="137"/>
      <c r="Q35" s="137"/>
    </row>
    <row r="36" spans="1:17" x14ac:dyDescent="0.25">
      <c r="A36" s="139"/>
      <c r="B36" s="138"/>
      <c r="C36" s="137"/>
      <c r="D36" s="137"/>
      <c r="F36" s="138"/>
      <c r="G36" s="137"/>
      <c r="H36" s="137"/>
      <c r="J36" s="139"/>
      <c r="K36" s="138"/>
      <c r="L36" s="137"/>
      <c r="M36" s="144"/>
      <c r="N36" s="136"/>
      <c r="O36" s="138"/>
      <c r="P36" s="137"/>
      <c r="Q36" s="137"/>
    </row>
    <row r="37" spans="1:17" x14ac:dyDescent="0.25">
      <c r="A37" s="139"/>
      <c r="B37" s="138"/>
      <c r="C37" s="137"/>
      <c r="D37" s="137"/>
      <c r="F37" s="138"/>
      <c r="G37" s="137"/>
      <c r="H37" s="137"/>
      <c r="J37" s="139"/>
      <c r="K37" s="138"/>
      <c r="L37" s="137"/>
      <c r="M37" s="137"/>
      <c r="N37" s="136"/>
      <c r="O37" s="138"/>
      <c r="P37" s="137"/>
      <c r="Q37" s="137"/>
    </row>
    <row r="38" spans="1:17" x14ac:dyDescent="0.25">
      <c r="A38" s="139"/>
      <c r="B38" s="138"/>
      <c r="C38" s="137"/>
      <c r="D38" s="137"/>
      <c r="F38" s="138"/>
      <c r="G38" s="137"/>
      <c r="H38" s="137"/>
      <c r="J38" s="139"/>
      <c r="K38" s="138"/>
      <c r="L38" s="137"/>
      <c r="M38" s="137"/>
      <c r="N38" s="136"/>
      <c r="O38" s="138"/>
      <c r="P38" s="137"/>
      <c r="Q38" s="137"/>
    </row>
    <row r="39" spans="1:17" x14ac:dyDescent="0.25">
      <c r="A39" s="139"/>
      <c r="B39" s="138"/>
      <c r="C39" s="137"/>
      <c r="D39" s="137"/>
      <c r="F39" s="138"/>
      <c r="G39" s="137"/>
      <c r="H39" s="137"/>
      <c r="J39" s="139"/>
      <c r="K39" s="138"/>
      <c r="L39" s="137"/>
      <c r="M39" s="137"/>
      <c r="N39" s="136"/>
      <c r="O39" s="138"/>
      <c r="P39" s="137"/>
      <c r="Q39" s="137"/>
    </row>
    <row r="40" spans="1:17" x14ac:dyDescent="0.25">
      <c r="A40" s="139"/>
      <c r="B40" s="138"/>
      <c r="C40" s="137"/>
      <c r="D40" s="137"/>
      <c r="F40" s="138"/>
      <c r="G40" s="137"/>
      <c r="H40" s="137"/>
      <c r="J40" s="139"/>
      <c r="K40" s="138"/>
      <c r="L40" s="137"/>
      <c r="M40" s="137"/>
      <c r="N40" s="136"/>
      <c r="O40" s="138"/>
      <c r="P40" s="137"/>
      <c r="Q40" s="137"/>
    </row>
    <row r="41" spans="1:17" x14ac:dyDescent="0.25">
      <c r="N41" s="136"/>
    </row>
    <row r="42" spans="1:17" x14ac:dyDescent="0.25">
      <c r="N42" s="136"/>
    </row>
    <row r="43" spans="1:17" x14ac:dyDescent="0.25">
      <c r="A43" s="143" t="s">
        <v>172</v>
      </c>
      <c r="B43" s="334" t="s">
        <v>152</v>
      </c>
      <c r="C43" s="334"/>
      <c r="J43" s="143" t="s">
        <v>172</v>
      </c>
      <c r="K43" s="333" t="s">
        <v>152</v>
      </c>
      <c r="L43" s="333"/>
      <c r="N43" s="136"/>
    </row>
    <row r="44" spans="1:17" ht="45" x14ac:dyDescent="0.25">
      <c r="A44" s="142" t="s">
        <v>153</v>
      </c>
      <c r="B44" s="148" t="s">
        <v>154</v>
      </c>
      <c r="C44" s="148" t="s">
        <v>155</v>
      </c>
      <c r="D44" s="141" t="s">
        <v>156</v>
      </c>
      <c r="F44" s="141" t="s">
        <v>157</v>
      </c>
      <c r="G44" s="141" t="s">
        <v>158</v>
      </c>
      <c r="H44" s="141" t="s">
        <v>156</v>
      </c>
      <c r="J44" s="142" t="s">
        <v>153</v>
      </c>
      <c r="K44" s="141" t="str">
        <f>K6</f>
        <v>2024B - 2024R $ Change</v>
      </c>
      <c r="L44" s="141" t="str">
        <f>L17</f>
        <v>2024B - 2024R % Change</v>
      </c>
      <c r="M44" s="141" t="s">
        <v>156</v>
      </c>
      <c r="N44" s="136"/>
      <c r="O44" s="141" t="s">
        <v>157</v>
      </c>
      <c r="P44" s="141" t="s">
        <v>158</v>
      </c>
      <c r="Q44" s="141" t="s">
        <v>156</v>
      </c>
    </row>
    <row r="45" spans="1:17" x14ac:dyDescent="0.25">
      <c r="A45" s="139" t="s">
        <v>173</v>
      </c>
      <c r="B45" s="138"/>
      <c r="C45" s="137"/>
      <c r="D45" s="137"/>
      <c r="F45" s="138"/>
      <c r="G45" s="137"/>
      <c r="H45" s="137"/>
      <c r="J45" s="139" t="s">
        <v>173</v>
      </c>
      <c r="K45" s="138"/>
      <c r="L45" s="137"/>
      <c r="M45" s="137"/>
      <c r="N45" s="136"/>
      <c r="O45" s="138"/>
      <c r="P45" s="137"/>
      <c r="Q45" s="137"/>
    </row>
    <row r="46" spans="1:17" x14ac:dyDescent="0.25">
      <c r="A46" s="139"/>
      <c r="B46" s="138"/>
      <c r="C46" s="137"/>
      <c r="D46" s="140"/>
      <c r="F46" s="138"/>
      <c r="G46" s="137"/>
      <c r="H46" s="137"/>
      <c r="J46" s="139"/>
      <c r="K46" s="138"/>
      <c r="L46" s="137"/>
      <c r="M46" s="140"/>
      <c r="N46" s="136"/>
      <c r="O46" s="138"/>
      <c r="P46" s="137"/>
      <c r="Q46" s="137"/>
    </row>
    <row r="47" spans="1:17" x14ac:dyDescent="0.25">
      <c r="A47" s="139"/>
      <c r="B47" s="138"/>
      <c r="C47" s="137"/>
      <c r="D47" s="137"/>
      <c r="F47" s="138"/>
      <c r="G47" s="137"/>
      <c r="H47" s="137"/>
      <c r="J47" s="139"/>
      <c r="K47" s="138"/>
      <c r="L47" s="137"/>
      <c r="M47" s="137"/>
      <c r="N47" s="136"/>
      <c r="O47" s="138"/>
      <c r="P47" s="137"/>
      <c r="Q47" s="137"/>
    </row>
    <row r="48" spans="1:17" x14ac:dyDescent="0.25">
      <c r="A48" s="139"/>
      <c r="B48" s="138"/>
      <c r="C48" s="137"/>
      <c r="D48" s="137"/>
      <c r="F48" s="138"/>
      <c r="G48" s="137"/>
      <c r="H48" s="137"/>
      <c r="J48" s="139"/>
      <c r="K48" s="138"/>
      <c r="L48" s="137"/>
      <c r="M48" s="137"/>
      <c r="N48" s="136"/>
      <c r="O48" s="138"/>
      <c r="P48" s="137"/>
      <c r="Q48" s="137"/>
    </row>
    <row r="49" spans="14:14" x14ac:dyDescent="0.25">
      <c r="N49" s="136"/>
    </row>
    <row r="50" spans="14:14" x14ac:dyDescent="0.25">
      <c r="N50" s="136"/>
    </row>
    <row r="51" spans="14:14" x14ac:dyDescent="0.25">
      <c r="N51" s="136"/>
    </row>
    <row r="52" spans="14:14" x14ac:dyDescent="0.25">
      <c r="N52" s="136"/>
    </row>
    <row r="53" spans="14:14" x14ac:dyDescent="0.25">
      <c r="N53" s="136"/>
    </row>
    <row r="54" spans="14:14" x14ac:dyDescent="0.25">
      <c r="N54" s="136"/>
    </row>
    <row r="55" spans="14:14" x14ac:dyDescent="0.25">
      <c r="N55" s="136"/>
    </row>
    <row r="56" spans="14:14" x14ac:dyDescent="0.25">
      <c r="N56" s="136"/>
    </row>
    <row r="57" spans="14:14" x14ac:dyDescent="0.25">
      <c r="N57" s="136"/>
    </row>
    <row r="58" spans="14:14" x14ac:dyDescent="0.25">
      <c r="N58" s="136"/>
    </row>
    <row r="59" spans="14:14" x14ac:dyDescent="0.25">
      <c r="N59" s="136"/>
    </row>
    <row r="60" spans="14:14" x14ac:dyDescent="0.25">
      <c r="N60" s="136"/>
    </row>
    <row r="61" spans="14:14" x14ac:dyDescent="0.25">
      <c r="N61" s="136"/>
    </row>
    <row r="62" spans="14:14" x14ac:dyDescent="0.25">
      <c r="N62" s="136"/>
    </row>
    <row r="63" spans="14:14" x14ac:dyDescent="0.25">
      <c r="N63" s="136"/>
    </row>
    <row r="64" spans="14:14" x14ac:dyDescent="0.25">
      <c r="N64" s="136"/>
    </row>
    <row r="65" spans="14:14" x14ac:dyDescent="0.25">
      <c r="N65" s="136"/>
    </row>
  </sheetData>
  <mergeCells count="10">
    <mergeCell ref="K16:L16"/>
    <mergeCell ref="K43:L43"/>
    <mergeCell ref="B16:C16"/>
    <mergeCell ref="B43:C43"/>
    <mergeCell ref="H1:Q1"/>
    <mergeCell ref="A4:H4"/>
    <mergeCell ref="J4:Q4"/>
    <mergeCell ref="D5:F5"/>
    <mergeCell ref="B5:C5"/>
    <mergeCell ref="K5:L5"/>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3A284-5286-4806-9640-45636E51E628}">
  <sheetPr>
    <tabColor rgb="FF00B050"/>
  </sheetPr>
  <dimension ref="A1:H41"/>
  <sheetViews>
    <sheetView topLeftCell="A11" workbookViewId="0">
      <selection activeCell="M28" sqref="M28"/>
    </sheetView>
  </sheetViews>
  <sheetFormatPr defaultRowHeight="15" x14ac:dyDescent="0.25"/>
  <cols>
    <col min="1" max="1" width="39.140625" customWidth="1"/>
    <col min="2" max="2" width="13.140625" customWidth="1"/>
    <col min="3" max="3" width="13.28515625" customWidth="1"/>
    <col min="4" max="4" width="12.7109375" customWidth="1"/>
    <col min="5" max="5" width="17.5703125" customWidth="1"/>
    <col min="6" max="6" width="15.140625" customWidth="1"/>
    <col min="7" max="7" width="16.7109375" customWidth="1"/>
    <col min="8" max="8" width="18.28515625" customWidth="1"/>
  </cols>
  <sheetData>
    <row r="1" spans="1:8" ht="16.5" x14ac:dyDescent="0.3">
      <c r="A1" s="20" t="s">
        <v>174</v>
      </c>
      <c r="B1" s="58"/>
      <c r="C1" s="20"/>
      <c r="D1" s="20"/>
      <c r="E1" s="99"/>
      <c r="F1" s="100"/>
      <c r="G1" s="100"/>
      <c r="H1" s="99"/>
    </row>
    <row r="2" spans="1:8" ht="16.5" x14ac:dyDescent="0.3">
      <c r="A2" s="20" t="s">
        <v>175</v>
      </c>
      <c r="B2" s="20"/>
      <c r="C2" s="20"/>
      <c r="D2" s="20"/>
      <c r="E2" s="99"/>
      <c r="F2" s="99"/>
      <c r="G2" s="99"/>
      <c r="H2" s="99"/>
    </row>
    <row r="3" spans="1:8" ht="16.5" x14ac:dyDescent="0.3">
      <c r="A3" s="339" t="s">
        <v>176</v>
      </c>
      <c r="B3" s="339"/>
      <c r="C3" s="339"/>
      <c r="D3" s="339"/>
      <c r="E3" s="339"/>
      <c r="F3" s="339"/>
      <c r="G3" s="101"/>
      <c r="H3" s="102"/>
    </row>
    <row r="4" spans="1:8" ht="82.9" customHeight="1" x14ac:dyDescent="0.25">
      <c r="A4" s="54" t="s">
        <v>177</v>
      </c>
      <c r="B4" s="103" t="s">
        <v>178</v>
      </c>
      <c r="C4" s="29" t="s">
        <v>179</v>
      </c>
      <c r="D4" s="29" t="s">
        <v>180</v>
      </c>
      <c r="E4" s="29" t="s">
        <v>181</v>
      </c>
      <c r="F4" s="29" t="s">
        <v>182</v>
      </c>
      <c r="G4" s="29" t="s">
        <v>183</v>
      </c>
      <c r="H4" s="29" t="s">
        <v>184</v>
      </c>
    </row>
    <row r="5" spans="1:8" x14ac:dyDescent="0.25">
      <c r="A5" s="104" t="s">
        <v>185</v>
      </c>
      <c r="B5" s="105">
        <v>446577</v>
      </c>
      <c r="C5" s="25"/>
      <c r="D5" s="105">
        <v>57684</v>
      </c>
      <c r="E5" s="55">
        <f>D5/B5</f>
        <v>0.12916921381978919</v>
      </c>
      <c r="F5" s="106">
        <f>B5+D5</f>
        <v>504261</v>
      </c>
      <c r="H5" s="28"/>
    </row>
    <row r="6" spans="1:8" x14ac:dyDescent="0.25">
      <c r="A6" s="107" t="s">
        <v>186</v>
      </c>
      <c r="B6" s="108">
        <v>314647</v>
      </c>
      <c r="C6" s="26"/>
      <c r="D6" s="108">
        <v>60599</v>
      </c>
      <c r="E6" s="55">
        <f>D6/B6</f>
        <v>0.19259360489691624</v>
      </c>
      <c r="F6" s="106">
        <f t="shared" ref="F6:F16" si="0">B6+D6</f>
        <v>375246</v>
      </c>
      <c r="G6" s="26"/>
      <c r="H6" s="109"/>
    </row>
    <row r="7" spans="1:8" x14ac:dyDescent="0.25">
      <c r="A7" s="107" t="s">
        <v>187</v>
      </c>
      <c r="B7" s="108">
        <v>260460</v>
      </c>
      <c r="C7" s="26"/>
      <c r="D7" s="108">
        <v>48903</v>
      </c>
      <c r="E7" s="55">
        <f t="shared" ref="E7:E16" si="1">D7/B7</f>
        <v>0.18775627735544806</v>
      </c>
      <c r="F7" s="106">
        <f t="shared" si="0"/>
        <v>309363</v>
      </c>
      <c r="G7" s="26"/>
      <c r="H7" s="109"/>
    </row>
    <row r="8" spans="1:8" x14ac:dyDescent="0.25">
      <c r="A8" s="107" t="s">
        <v>188</v>
      </c>
      <c r="B8" s="108">
        <v>208699</v>
      </c>
      <c r="C8" s="26"/>
      <c r="D8" s="108">
        <v>39627</v>
      </c>
      <c r="E8" s="55">
        <f t="shared" si="1"/>
        <v>0.18987632906722121</v>
      </c>
      <c r="F8" s="106">
        <f t="shared" si="0"/>
        <v>248326</v>
      </c>
      <c r="G8" s="26"/>
      <c r="H8" s="109"/>
    </row>
    <row r="9" spans="1:8" x14ac:dyDescent="0.25">
      <c r="A9" s="107" t="s">
        <v>189</v>
      </c>
      <c r="B9" s="108">
        <v>197308</v>
      </c>
      <c r="C9" s="26"/>
      <c r="D9" s="108">
        <v>22754</v>
      </c>
      <c r="E9" s="55">
        <f t="shared" si="1"/>
        <v>0.1153222373142498</v>
      </c>
      <c r="F9" s="106">
        <f t="shared" si="0"/>
        <v>220062</v>
      </c>
      <c r="G9" s="26"/>
      <c r="H9" s="109"/>
    </row>
    <row r="10" spans="1:8" x14ac:dyDescent="0.25">
      <c r="A10" s="107" t="s">
        <v>190</v>
      </c>
      <c r="B10" s="108">
        <v>168113</v>
      </c>
      <c r="C10" s="26"/>
      <c r="D10" s="108">
        <v>16512</v>
      </c>
      <c r="E10" s="55">
        <f t="shared" si="1"/>
        <v>9.821964987835563E-2</v>
      </c>
      <c r="F10" s="106">
        <f t="shared" si="0"/>
        <v>184625</v>
      </c>
      <c r="G10" s="26"/>
      <c r="H10" s="109"/>
    </row>
    <row r="11" spans="1:8" x14ac:dyDescent="0.25">
      <c r="A11" s="107" t="s">
        <v>191</v>
      </c>
      <c r="B11" s="108">
        <v>183967</v>
      </c>
      <c r="C11" s="26"/>
      <c r="D11" s="108">
        <v>17728</v>
      </c>
      <c r="E11" s="55">
        <f t="shared" si="1"/>
        <v>9.6365108959759083E-2</v>
      </c>
      <c r="F11" s="106">
        <f t="shared" si="0"/>
        <v>201695</v>
      </c>
      <c r="G11" s="26"/>
      <c r="H11" s="109"/>
    </row>
    <row r="12" spans="1:8" x14ac:dyDescent="0.25">
      <c r="A12" s="107" t="s">
        <v>192</v>
      </c>
      <c r="B12" s="108">
        <v>172994</v>
      </c>
      <c r="C12" s="26"/>
      <c r="D12" s="108">
        <v>16659</v>
      </c>
      <c r="E12" s="55">
        <f t="shared" si="1"/>
        <v>9.6298137507659226E-2</v>
      </c>
      <c r="F12" s="106">
        <f t="shared" si="0"/>
        <v>189653</v>
      </c>
      <c r="G12" s="26"/>
      <c r="H12" s="109"/>
    </row>
    <row r="13" spans="1:8" x14ac:dyDescent="0.25">
      <c r="A13" s="107" t="s">
        <v>193</v>
      </c>
      <c r="B13" s="108">
        <v>162000</v>
      </c>
      <c r="C13" s="26"/>
      <c r="D13" s="108">
        <v>12600</v>
      </c>
      <c r="E13" s="55">
        <f t="shared" si="1"/>
        <v>7.7777777777777779E-2</v>
      </c>
      <c r="F13" s="106">
        <f t="shared" si="0"/>
        <v>174600</v>
      </c>
      <c r="G13" s="26"/>
      <c r="H13" s="109"/>
    </row>
    <row r="14" spans="1:8" x14ac:dyDescent="0.25">
      <c r="A14" s="107" t="s">
        <v>194</v>
      </c>
      <c r="B14" s="108">
        <v>167054</v>
      </c>
      <c r="C14" s="26"/>
      <c r="D14" s="108">
        <v>16087</v>
      </c>
      <c r="E14" s="55">
        <f t="shared" si="1"/>
        <v>9.6298202976283123E-2</v>
      </c>
      <c r="F14" s="106">
        <f t="shared" si="0"/>
        <v>183141</v>
      </c>
      <c r="G14" s="26"/>
      <c r="H14" s="109"/>
    </row>
    <row r="15" spans="1:8" x14ac:dyDescent="0.25">
      <c r="A15" s="107" t="s">
        <v>195</v>
      </c>
      <c r="B15" s="108">
        <v>180943</v>
      </c>
      <c r="C15" s="26"/>
      <c r="D15" s="108">
        <v>17424</v>
      </c>
      <c r="E15" s="55">
        <f t="shared" si="1"/>
        <v>9.6295518478194786E-2</v>
      </c>
      <c r="F15" s="106">
        <f t="shared" si="0"/>
        <v>198367</v>
      </c>
      <c r="G15" s="27"/>
      <c r="H15" s="109"/>
    </row>
    <row r="16" spans="1:8" x14ac:dyDescent="0.25">
      <c r="A16" s="107" t="s">
        <v>196</v>
      </c>
      <c r="B16" s="108">
        <v>183967</v>
      </c>
      <c r="C16" s="26"/>
      <c r="D16" s="108">
        <v>18070</v>
      </c>
      <c r="E16" s="55">
        <f t="shared" si="1"/>
        <v>9.8224138024754437E-2</v>
      </c>
      <c r="F16" s="106">
        <f t="shared" si="0"/>
        <v>202037</v>
      </c>
      <c r="G16" s="26"/>
      <c r="H16" s="109"/>
    </row>
    <row r="17" spans="1:8" x14ac:dyDescent="0.25">
      <c r="A17" s="13"/>
      <c r="B17" s="26"/>
      <c r="C17" s="26"/>
      <c r="D17" s="26"/>
      <c r="E17" s="55"/>
      <c r="F17" s="106"/>
      <c r="G17" s="26"/>
      <c r="H17" s="109"/>
    </row>
    <row r="18" spans="1:8" x14ac:dyDescent="0.25">
      <c r="A18" s="13"/>
      <c r="B18" s="26"/>
      <c r="C18" s="26"/>
      <c r="D18" s="26"/>
      <c r="E18" s="55"/>
      <c r="F18" s="106"/>
      <c r="G18" s="26"/>
      <c r="H18" s="109"/>
    </row>
    <row r="19" spans="1:8" x14ac:dyDescent="0.25">
      <c r="A19" s="25" t="s">
        <v>197</v>
      </c>
      <c r="B19" s="24">
        <f>SUM(B5:B18)</f>
        <v>2646729</v>
      </c>
      <c r="C19" s="110" t="s">
        <v>59</v>
      </c>
      <c r="D19" s="24">
        <f>SUM(D5:D18)</f>
        <v>344647</v>
      </c>
      <c r="E19" s="56" t="s">
        <v>59</v>
      </c>
      <c r="F19" s="24">
        <f>SUM(F5:F18)</f>
        <v>2991376</v>
      </c>
      <c r="G19" s="110" t="s">
        <v>59</v>
      </c>
      <c r="H19" s="111">
        <f>SUM(H6:H18)</f>
        <v>0</v>
      </c>
    </row>
    <row r="21" spans="1:8" x14ac:dyDescent="0.25">
      <c r="A21" s="340" t="s">
        <v>198</v>
      </c>
      <c r="B21" s="339"/>
      <c r="C21" s="339"/>
      <c r="D21" s="339"/>
      <c r="E21" s="339"/>
      <c r="F21" s="339"/>
      <c r="G21" s="101"/>
      <c r="H21" s="112"/>
    </row>
    <row r="22" spans="1:8" ht="82.15" customHeight="1" x14ac:dyDescent="0.25">
      <c r="A22" s="30" t="s">
        <v>177</v>
      </c>
      <c r="B22" s="103" t="s">
        <v>178</v>
      </c>
      <c r="C22" s="29" t="s">
        <v>179</v>
      </c>
      <c r="D22" s="29" t="s">
        <v>180</v>
      </c>
      <c r="E22" s="29" t="s">
        <v>181</v>
      </c>
      <c r="F22" s="29" t="s">
        <v>199</v>
      </c>
      <c r="G22" s="29" t="s">
        <v>183</v>
      </c>
      <c r="H22" s="29" t="s">
        <v>184</v>
      </c>
    </row>
    <row r="23" spans="1:8" x14ac:dyDescent="0.25">
      <c r="A23" s="104" t="s">
        <v>200</v>
      </c>
      <c r="B23" s="113">
        <v>391464</v>
      </c>
      <c r="C23" s="25"/>
      <c r="D23" s="114">
        <v>97017</v>
      </c>
      <c r="E23" s="55">
        <f>D23/B23</f>
        <v>0.24783121819630924</v>
      </c>
      <c r="F23" s="106">
        <f>B23+D23</f>
        <v>488481</v>
      </c>
      <c r="G23" s="28"/>
      <c r="H23" s="26"/>
    </row>
    <row r="24" spans="1:8" x14ac:dyDescent="0.25">
      <c r="A24" s="107" t="s">
        <v>186</v>
      </c>
      <c r="B24" s="115">
        <v>316342</v>
      </c>
      <c r="C24" s="26"/>
      <c r="D24" s="116">
        <v>62720</v>
      </c>
      <c r="E24" s="55">
        <f>D24/B24</f>
        <v>0.19826643316410719</v>
      </c>
      <c r="F24" s="106">
        <f>B24+D24</f>
        <v>379062</v>
      </c>
      <c r="G24" s="26"/>
      <c r="H24" s="26"/>
    </row>
    <row r="25" spans="1:8" x14ac:dyDescent="0.25">
      <c r="A25" s="107" t="s">
        <v>187</v>
      </c>
      <c r="B25" s="115">
        <v>264536</v>
      </c>
      <c r="C25" s="26"/>
      <c r="D25" s="116">
        <v>52448</v>
      </c>
      <c r="E25" s="55">
        <f>D25/B25</f>
        <v>0.19826413040191126</v>
      </c>
      <c r="F25" s="106">
        <f>B25+D25</f>
        <v>316984</v>
      </c>
      <c r="G25" s="26"/>
      <c r="H25" s="26"/>
    </row>
    <row r="26" spans="1:8" x14ac:dyDescent="0.25">
      <c r="A26" s="107" t="s">
        <v>188</v>
      </c>
      <c r="B26" s="115">
        <v>206870</v>
      </c>
      <c r="C26" s="26"/>
      <c r="D26" s="116">
        <v>41015</v>
      </c>
      <c r="E26" s="55">
        <f>D26/B26</f>
        <v>0.1982646106250302</v>
      </c>
      <c r="F26" s="106">
        <f>B26+D26</f>
        <v>247885</v>
      </c>
      <c r="G26" s="26"/>
      <c r="H26" s="26"/>
    </row>
    <row r="27" spans="1:8" x14ac:dyDescent="0.25">
      <c r="A27" s="107" t="s">
        <v>189</v>
      </c>
      <c r="B27" s="115">
        <v>181666</v>
      </c>
      <c r="C27" s="26"/>
      <c r="D27" s="116">
        <v>36018</v>
      </c>
      <c r="E27" s="55">
        <f>D27/B27</f>
        <v>0.19826494776127618</v>
      </c>
      <c r="F27" s="106">
        <f>B27+D27</f>
        <v>217684</v>
      </c>
      <c r="G27" s="26"/>
      <c r="H27" s="26"/>
    </row>
    <row r="28" spans="1:8" x14ac:dyDescent="0.25">
      <c r="A28" s="107" t="s">
        <v>190</v>
      </c>
      <c r="B28" s="115">
        <v>169019</v>
      </c>
      <c r="C28" s="26"/>
      <c r="D28" s="116">
        <v>16755</v>
      </c>
      <c r="E28" s="55">
        <f t="shared" ref="E28:E32" si="2">D28/B28</f>
        <v>9.9130866943953053E-2</v>
      </c>
      <c r="F28" s="106">
        <f t="shared" ref="F28:F32" si="3">B28+D28</f>
        <v>185774</v>
      </c>
      <c r="G28" s="26"/>
      <c r="H28" s="26"/>
    </row>
    <row r="29" spans="1:8" x14ac:dyDescent="0.25">
      <c r="A29" s="107" t="s">
        <v>191</v>
      </c>
      <c r="B29" s="115">
        <v>184958</v>
      </c>
      <c r="C29" s="26"/>
      <c r="D29" s="116">
        <v>18335</v>
      </c>
      <c r="E29" s="55">
        <f t="shared" si="2"/>
        <v>9.9130613436563972E-2</v>
      </c>
      <c r="F29" s="106">
        <f t="shared" si="3"/>
        <v>203293</v>
      </c>
      <c r="G29" s="26"/>
      <c r="H29" s="26"/>
    </row>
    <row r="30" spans="1:8" x14ac:dyDescent="0.25">
      <c r="A30" s="107" t="s">
        <v>192</v>
      </c>
      <c r="B30" s="115">
        <v>173927</v>
      </c>
      <c r="C30" s="26"/>
      <c r="D30" s="116">
        <v>17242</v>
      </c>
      <c r="E30" s="55">
        <f t="shared" si="2"/>
        <v>9.9133544533051218E-2</v>
      </c>
      <c r="F30" s="106">
        <f t="shared" si="3"/>
        <v>191169</v>
      </c>
      <c r="G30" s="26"/>
      <c r="H30" s="26"/>
    </row>
    <row r="31" spans="1:8" x14ac:dyDescent="0.25">
      <c r="A31" s="107" t="s">
        <v>193</v>
      </c>
      <c r="B31" s="115">
        <v>162873</v>
      </c>
      <c r="C31" s="26"/>
      <c r="D31" s="116">
        <v>16146</v>
      </c>
      <c r="E31" s="55">
        <f t="shared" si="2"/>
        <v>9.9132452892744652E-2</v>
      </c>
      <c r="F31" s="106">
        <f t="shared" si="3"/>
        <v>179019</v>
      </c>
      <c r="G31" s="27"/>
      <c r="H31" s="26"/>
    </row>
    <row r="32" spans="1:8" x14ac:dyDescent="0.25">
      <c r="A32" s="107" t="s">
        <v>194</v>
      </c>
      <c r="B32" s="115">
        <v>167954</v>
      </c>
      <c r="C32" s="26"/>
      <c r="D32" s="116">
        <v>16650</v>
      </c>
      <c r="E32" s="55">
        <f t="shared" si="2"/>
        <v>9.9134286768996271E-2</v>
      </c>
      <c r="F32" s="106">
        <f t="shared" si="3"/>
        <v>184604</v>
      </c>
      <c r="G32" s="26"/>
      <c r="H32" s="26"/>
    </row>
    <row r="33" spans="1:8" x14ac:dyDescent="0.25">
      <c r="A33" s="107" t="s">
        <v>195</v>
      </c>
      <c r="B33" s="115">
        <v>181918</v>
      </c>
      <c r="C33" s="26"/>
      <c r="D33" s="116">
        <v>18034</v>
      </c>
      <c r="E33" s="55">
        <f>D33/B33</f>
        <v>9.9132576215657603E-2</v>
      </c>
      <c r="F33" s="106">
        <f>B33+D33</f>
        <v>199952</v>
      </c>
      <c r="G33" s="26"/>
      <c r="H33" s="26"/>
    </row>
    <row r="34" spans="1:8" x14ac:dyDescent="0.25">
      <c r="A34" s="107" t="s">
        <v>196</v>
      </c>
      <c r="B34" s="115">
        <v>184958</v>
      </c>
      <c r="C34" s="26"/>
      <c r="D34" s="116">
        <v>18335</v>
      </c>
      <c r="E34" s="55">
        <f>D34/B34</f>
        <v>9.9130613436563972E-2</v>
      </c>
      <c r="F34" s="106">
        <f>B34+D34</f>
        <v>203293</v>
      </c>
      <c r="G34" s="26"/>
      <c r="H34" s="26"/>
    </row>
    <row r="35" spans="1:8" x14ac:dyDescent="0.25">
      <c r="A35" s="13"/>
      <c r="B35" s="26"/>
      <c r="C35" s="26"/>
      <c r="D35" s="26"/>
      <c r="E35" s="13"/>
      <c r="F35" s="26"/>
      <c r="G35" s="26"/>
      <c r="H35" s="26"/>
    </row>
    <row r="36" spans="1:8" ht="15.75" thickBot="1" x14ac:dyDescent="0.3">
      <c r="A36" s="117" t="s">
        <v>197</v>
      </c>
      <c r="B36" s="118">
        <f>SUM(B23:B35)</f>
        <v>2586485</v>
      </c>
      <c r="C36" s="110" t="s">
        <v>59</v>
      </c>
      <c r="D36" s="118">
        <f>SUM(D23:D35)</f>
        <v>410715</v>
      </c>
      <c r="E36" s="56" t="s">
        <v>59</v>
      </c>
      <c r="F36" s="118">
        <f>SUM(F23:F35)</f>
        <v>2997200</v>
      </c>
      <c r="G36" s="110" t="s">
        <v>59</v>
      </c>
      <c r="H36" s="26">
        <v>0</v>
      </c>
    </row>
    <row r="39" spans="1:8" ht="64.5" customHeight="1" x14ac:dyDescent="0.25">
      <c r="A39" s="324" t="s">
        <v>201</v>
      </c>
      <c r="B39" s="324"/>
      <c r="C39" s="324"/>
      <c r="D39" s="324"/>
      <c r="E39" s="324"/>
      <c r="F39" s="324"/>
    </row>
    <row r="40" spans="1:8" x14ac:dyDescent="0.25">
      <c r="A40" t="s">
        <v>202</v>
      </c>
    </row>
    <row r="41" spans="1:8" x14ac:dyDescent="0.25">
      <c r="A41" t="s">
        <v>203</v>
      </c>
    </row>
  </sheetData>
  <mergeCells count="3">
    <mergeCell ref="A3:F3"/>
    <mergeCell ref="A21:F21"/>
    <mergeCell ref="A39:F39"/>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310F2-FC83-4A9F-A2D2-9DFF6A37D1CD}">
  <sheetPr>
    <tabColor rgb="FF00B050"/>
  </sheetPr>
  <dimension ref="A1:C25"/>
  <sheetViews>
    <sheetView zoomScaleNormal="100" workbookViewId="0">
      <selection activeCell="E6" sqref="E6"/>
    </sheetView>
  </sheetViews>
  <sheetFormatPr defaultRowHeight="15" x14ac:dyDescent="0.25"/>
  <cols>
    <col min="1" max="1" width="28.28515625" customWidth="1"/>
    <col min="2" max="2" width="43.5703125" customWidth="1"/>
    <col min="3" max="3" width="17.7109375" customWidth="1"/>
  </cols>
  <sheetData>
    <row r="1" spans="1:3" x14ac:dyDescent="0.25">
      <c r="A1" s="2" t="s">
        <v>204</v>
      </c>
    </row>
    <row r="2" spans="1:3" x14ac:dyDescent="0.25">
      <c r="A2" t="s">
        <v>205</v>
      </c>
      <c r="C2" s="271"/>
    </row>
    <row r="4" spans="1:3" x14ac:dyDescent="0.25">
      <c r="A4" s="248" t="s">
        <v>206</v>
      </c>
      <c r="B4" s="248" t="s">
        <v>207</v>
      </c>
      <c r="C4" s="277" t="s">
        <v>208</v>
      </c>
    </row>
    <row r="5" spans="1:3" x14ac:dyDescent="0.25">
      <c r="A5" s="341" t="s">
        <v>209</v>
      </c>
      <c r="B5" s="13" t="s">
        <v>210</v>
      </c>
      <c r="C5" s="279" t="s">
        <v>211</v>
      </c>
    </row>
    <row r="6" spans="1:3" x14ac:dyDescent="0.25">
      <c r="A6" s="341"/>
      <c r="B6" s="13" t="s">
        <v>212</v>
      </c>
      <c r="C6" s="279" t="s">
        <v>211</v>
      </c>
    </row>
    <row r="7" spans="1:3" x14ac:dyDescent="0.25">
      <c r="A7" s="341"/>
      <c r="B7" s="13" t="s">
        <v>213</v>
      </c>
      <c r="C7" s="279" t="s">
        <v>211</v>
      </c>
    </row>
    <row r="8" spans="1:3" x14ac:dyDescent="0.25">
      <c r="A8" s="341"/>
      <c r="B8" s="13" t="s">
        <v>214</v>
      </c>
      <c r="C8" s="279" t="s">
        <v>211</v>
      </c>
    </row>
    <row r="9" spans="1:3" x14ac:dyDescent="0.25">
      <c r="A9" s="341"/>
      <c r="B9" s="13" t="s">
        <v>215</v>
      </c>
      <c r="C9" s="279" t="s">
        <v>211</v>
      </c>
    </row>
    <row r="10" spans="1:3" x14ac:dyDescent="0.25">
      <c r="A10" s="341"/>
      <c r="B10" s="13" t="s">
        <v>216</v>
      </c>
      <c r="C10" s="279" t="s">
        <v>211</v>
      </c>
    </row>
    <row r="11" spans="1:3" x14ac:dyDescent="0.25">
      <c r="A11" s="341" t="s">
        <v>217</v>
      </c>
      <c r="B11" s="13" t="s">
        <v>218</v>
      </c>
      <c r="C11" s="279" t="s">
        <v>211</v>
      </c>
    </row>
    <row r="12" spans="1:3" x14ac:dyDescent="0.25">
      <c r="A12" s="341"/>
      <c r="B12" s="13" t="s">
        <v>219</v>
      </c>
      <c r="C12" s="279" t="s">
        <v>211</v>
      </c>
    </row>
    <row r="13" spans="1:3" x14ac:dyDescent="0.25">
      <c r="A13" s="341"/>
      <c r="B13" s="13" t="s">
        <v>220</v>
      </c>
      <c r="C13" s="279" t="s">
        <v>211</v>
      </c>
    </row>
    <row r="14" spans="1:3" x14ac:dyDescent="0.25">
      <c r="A14" s="341"/>
      <c r="B14" s="13" t="s">
        <v>221</v>
      </c>
      <c r="C14" s="279" t="s">
        <v>211</v>
      </c>
    </row>
    <row r="15" spans="1:3" x14ac:dyDescent="0.25">
      <c r="A15" s="341" t="s">
        <v>222</v>
      </c>
      <c r="B15" s="13" t="s">
        <v>223</v>
      </c>
      <c r="C15" s="279" t="s">
        <v>211</v>
      </c>
    </row>
    <row r="16" spans="1:3" x14ac:dyDescent="0.25">
      <c r="A16" s="341"/>
      <c r="B16" s="13" t="s">
        <v>224</v>
      </c>
      <c r="C16" s="279" t="s">
        <v>211</v>
      </c>
    </row>
    <row r="17" spans="1:3" x14ac:dyDescent="0.25">
      <c r="A17" s="341"/>
      <c r="B17" s="13" t="s">
        <v>225</v>
      </c>
      <c r="C17" s="279" t="s">
        <v>211</v>
      </c>
    </row>
    <row r="18" spans="1:3" x14ac:dyDescent="0.25">
      <c r="A18" s="341"/>
      <c r="B18" s="13" t="s">
        <v>226</v>
      </c>
      <c r="C18" s="279" t="s">
        <v>211</v>
      </c>
    </row>
    <row r="19" spans="1:3" x14ac:dyDescent="0.25">
      <c r="A19" s="341" t="s">
        <v>227</v>
      </c>
      <c r="B19" s="13" t="s">
        <v>228</v>
      </c>
      <c r="C19" s="279" t="s">
        <v>211</v>
      </c>
    </row>
    <row r="20" spans="1:3" x14ac:dyDescent="0.25">
      <c r="A20" s="341"/>
      <c r="B20" s="13" t="s">
        <v>229</v>
      </c>
      <c r="C20" s="279" t="s">
        <v>211</v>
      </c>
    </row>
    <row r="21" spans="1:3" x14ac:dyDescent="0.25">
      <c r="A21" s="341" t="s">
        <v>230</v>
      </c>
      <c r="B21" s="13" t="s">
        <v>231</v>
      </c>
      <c r="C21" s="279" t="s">
        <v>211</v>
      </c>
    </row>
    <row r="22" spans="1:3" x14ac:dyDescent="0.25">
      <c r="A22" s="341"/>
      <c r="B22" s="13" t="s">
        <v>232</v>
      </c>
      <c r="C22" s="279" t="s">
        <v>211</v>
      </c>
    </row>
    <row r="23" spans="1:3" ht="30" x14ac:dyDescent="0.25">
      <c r="A23" s="278" t="s">
        <v>233</v>
      </c>
      <c r="B23" s="14" t="s">
        <v>234</v>
      </c>
      <c r="C23" s="279" t="s">
        <v>211</v>
      </c>
    </row>
    <row r="24" spans="1:3" x14ac:dyDescent="0.25">
      <c r="A24" s="85"/>
      <c r="B24" s="157"/>
    </row>
    <row r="25" spans="1:3" x14ac:dyDescent="0.25">
      <c r="A25" t="s">
        <v>235</v>
      </c>
    </row>
  </sheetData>
  <mergeCells count="5">
    <mergeCell ref="A15:A18"/>
    <mergeCell ref="A11:A14"/>
    <mergeCell ref="A19:A20"/>
    <mergeCell ref="A5:A10"/>
    <mergeCell ref="A21:A2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7A6FFF7DFAD346B318D620E95C1563" ma:contentTypeVersion="23" ma:contentTypeDescription="Create a new document." ma:contentTypeScope="" ma:versionID="5d379417541a50dbac60ac23e74f3ab3">
  <xsd:schema xmlns:xsd="http://www.w3.org/2001/XMLSchema" xmlns:xs="http://www.w3.org/2001/XMLSchema" xmlns:p="http://schemas.microsoft.com/office/2006/metadata/properties" xmlns:ns2="ac59f2af-9849-46dc-a232-67604c44e1be" xmlns:ns3="ffc214e8-5deb-4ef5-be25-532b35702f95" targetNamespace="http://schemas.microsoft.com/office/2006/metadata/properties" ma:root="true" ma:fieldsID="de3d27effe8980c6e62fb6c6bea27248" ns2:_="" ns3:_="">
    <xsd:import namespace="ac59f2af-9849-46dc-a232-67604c44e1be"/>
    <xsd:import namespace="ffc214e8-5deb-4ef5-be25-532b35702f95"/>
    <xsd:element name="properties">
      <xsd:complexType>
        <xsd:sequence>
          <xsd:element name="documentManagement">
            <xsd:complexType>
              <xsd:all>
                <xsd:element ref="ns2:Section" minOccurs="0"/>
                <xsd:element ref="ns2:Category" minOccurs="0"/>
                <xsd:element ref="ns2:PY" minOccurs="0"/>
                <xsd:element ref="ns2:Year" minOccurs="0"/>
                <xsd:element ref="ns2:Month" minOccurs="0"/>
                <xsd:element ref="ns2:Tags" minOccurs="0"/>
                <xsd:element ref="ns2:Assigned_x0020_Reviewers"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9f2af-9849-46dc-a232-67604c44e1be" elementFormDefault="qualified">
    <xsd:import namespace="http://schemas.microsoft.com/office/2006/documentManagement/types"/>
    <xsd:import namespace="http://schemas.microsoft.com/office/infopath/2007/PartnerControls"/>
    <xsd:element name="Section" ma:index="2" nillable="true" ma:displayName="Section" ma:format="Dropdown" ma:internalName="Section">
      <xsd:simpleType>
        <xsd:restriction base="dms:Choice">
          <xsd:enumeration value="Budget"/>
          <xsd:enumeration value="Certification"/>
          <xsd:enumeration value="Planning"/>
        </xsd:restriction>
      </xsd:simpleType>
    </xsd:element>
    <xsd:element name="Category" ma:index="3" nillable="true" ma:displayName="Category" ma:format="Dropdown" ma:internalName="Category">
      <xsd:simpleType>
        <xsd:restriction base="dms:Choice">
          <xsd:enumeration value="Attachment A"/>
          <xsd:enumeration value="Budget Resubmission"/>
          <xsd:enumeration value="Deliverable"/>
          <xsd:enumeration value="Follow-Up"/>
          <xsd:enumeration value="General"/>
          <xsd:enumeration value="Guidance"/>
          <xsd:enumeration value="Meetings"/>
          <xsd:enumeration value="Other Attachments"/>
          <xsd:enumeration value="Planning"/>
          <xsd:enumeration value="Resources"/>
          <xsd:enumeration value="Revised Budget"/>
          <xsd:enumeration value="Submission"/>
        </xsd:restriction>
      </xsd:simpleType>
    </xsd:element>
    <xsd:element name="PY" ma:index="4" nillable="true" ma:displayName="Performance Year" ma:description="Performance Year the document pertains to." ma:format="Dropdown" ma:internalName="PY">
      <xsd:simpleType>
        <xsd:restriction base="dms:Choice">
          <xsd:enumeration value="2024"/>
          <xsd:enumeration value="2023"/>
          <xsd:enumeration value="2022"/>
          <xsd:enumeration value="2021"/>
          <xsd:enumeration value="2020"/>
          <xsd:enumeration value="2019"/>
          <xsd:enumeration value="2018"/>
          <xsd:enumeration value="2017"/>
        </xsd:restriction>
      </xsd:simpleType>
    </xsd:element>
    <xsd:element name="Year" ma:index="5" nillable="true" ma:displayName="Year" ma:default="2023" ma:format="Dropdown" ma:internalName="Year">
      <xsd:simpleType>
        <xsd:restriction base="dms:Choice">
          <xsd:enumeration value="2024"/>
          <xsd:enumeration value="2023"/>
          <xsd:enumeration value="2022"/>
          <xsd:enumeration value="2021"/>
          <xsd:enumeration value="2020"/>
          <xsd:enumeration value="2019"/>
          <xsd:enumeration value="2018"/>
          <xsd:enumeration value="2017"/>
        </xsd:restriction>
      </xsd:simpleType>
    </xsd:element>
    <xsd:element name="Month" ma:index="6" nillable="true" ma:displayName="Month" ma:format="Dropdown" ma:internalName="Month">
      <xsd:simpleType>
        <xsd:restriction base="dms:Choice">
          <xsd:enumeration value="Jan"/>
          <xsd:enumeration value="Feb"/>
          <xsd:enumeration value="Mar"/>
          <xsd:enumeration value="Apr"/>
          <xsd:enumeration value="May"/>
          <xsd:enumeration value="Jun"/>
          <xsd:enumeration value="Jul"/>
          <xsd:enumeration value="Aug"/>
          <xsd:enumeration value="Sep"/>
          <xsd:enumeration value="Oct"/>
          <xsd:enumeration value="Nov"/>
          <xsd:enumeration value="Dec"/>
        </xsd:restriction>
      </xsd:simpleType>
    </xsd:element>
    <xsd:element name="Tags" ma:index="7" nillable="true" ma:displayName="Tags" ma:internalName="Tags">
      <xsd:complexType>
        <xsd:complexContent>
          <xsd:extension base="dms:MultiChoice">
            <xsd:sequence>
              <xsd:element name="Value" maxOccurs="unbounded" minOccurs="0" nillable="true">
                <xsd:simpleType>
                  <xsd:restriction base="dms:Choice">
                    <xsd:enumeration value="Agendas"/>
                    <xsd:enumeration value="Analytics Transition"/>
                    <xsd:enumeration value="Appendix"/>
                    <xsd:enumeration value="Approval"/>
                    <xsd:enumeration value="Assignments"/>
                    <xsd:enumeration value="Attachments"/>
                    <xsd:enumeration value="Attachment A"/>
                    <xsd:enumeration value="Benchmarking"/>
                    <xsd:enumeration value="Budget Order"/>
                    <xsd:enumeration value="Budget Workbook"/>
                    <xsd:enumeration value="Comparisons"/>
                    <xsd:enumeration value="Confidential"/>
                    <xsd:enumeration value="Confidentiality"/>
                    <xsd:enumeration value="Draft"/>
                    <xsd:enumeration value="Executive Comp"/>
                    <xsd:enumeration value="Extension"/>
                    <xsd:enumeration value="Follow-up"/>
                    <xsd:enumeration value="Guidance"/>
                    <xsd:enumeration value="Hospital Attestations"/>
                    <xsd:enumeration value="Medicare"/>
                    <xsd:enumeration value="Memo"/>
                    <xsd:enumeration value="Minutes"/>
                    <xsd:enumeration value="Narrative"/>
                    <xsd:enumeration value="Oath"/>
                    <xsd:enumeration value="Policies"/>
                    <xsd:enumeration value="Presentation"/>
                    <xsd:enumeration value="Redacted"/>
                    <xsd:enumeration value="Reporting Manual"/>
                    <xsd:enumeration value="Scale Targets"/>
                    <xsd:enumeration value="Source File"/>
                    <xsd:enumeration value="Submitted Version"/>
                    <xsd:enumeration value="Tracker"/>
                  </xsd:restriction>
                </xsd:simpleType>
              </xsd:element>
            </xsd:sequence>
          </xsd:extension>
        </xsd:complexContent>
      </xsd:complexType>
    </xsd:element>
    <xsd:element name="Assigned_x0020_Reviewers" ma:index="8" nillable="true" ma:displayName="Assigned Reviewers" ma:list="UserInfo" ma:SearchPeopleOnly="false" ma:SharePointGroup="0" ma:internalName="Assigned_x0020_Review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ad94f418-c63a-49d9-813b-504fd6c0a0c7"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c214e8-5deb-4ef5-be25-532b35702f9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cd45be29-938f-4268-9900-ba2ceacd3844}" ma:internalName="TaxCatchAll" ma:showField="CatchAllData" ma:web="ffc214e8-5deb-4ef5-be25-532b35702f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fc214e8-5deb-4ef5-be25-532b35702f95" xsi:nil="true"/>
    <lcf76f155ced4ddcb4097134ff3c332f xmlns="ac59f2af-9849-46dc-a232-67604c44e1be">
      <Terms xmlns="http://schemas.microsoft.com/office/infopath/2007/PartnerControls"/>
    </lcf76f155ced4ddcb4097134ff3c332f>
    <Month xmlns="ac59f2af-9849-46dc-a232-67604c44e1be">Mar</Month>
    <Tags xmlns="ac59f2af-9849-46dc-a232-67604c44e1be" xsi:nil="true"/>
    <PY xmlns="ac59f2af-9849-46dc-a232-67604c44e1be">2024</PY>
    <Category xmlns="ac59f2af-9849-46dc-a232-67604c44e1be">Revised Budget</Category>
    <Section xmlns="ac59f2af-9849-46dc-a232-67604c44e1be">Budget</Section>
    <Year xmlns="ac59f2af-9849-46dc-a232-67604c44e1be">2024</Year>
    <Assigned_x0020_Reviewers xmlns="ac59f2af-9849-46dc-a232-67604c44e1be">
      <UserInfo>
        <DisplayName>i:0#.f|membership|abe.berman@onecarevt.org,#i:0#.f|membership|abe.berman@onecarevt.org,#Abe.Berman@onecarevt.org,#abe.berman@onecarevt.org,#Berman, Abe,#,#OCV Executive Leadership,#Interim CEO, OneCare VT</DisplayName>
        <AccountId>343</AccountId>
        <AccountType/>
      </UserInfo>
      <UserInfo>
        <DisplayName>i:0#.f|membership|sara.barry@onecarevt.org,#i:0#.f|membership|sara.barry@onecarevt.org,#Sara.Barry@onecarevt.org,#Sara.Barry@uvmhealth.org,#Barry, Sara,#,#OCV Executive Leadership,#VP and COO - OneCare</DisplayName>
        <AccountId>35</AccountId>
        <AccountType/>
      </UserInfo>
      <UserInfo>
        <DisplayName>i:0#.f|membership|thomas.borys@onecarevt.org,#i:0#.f|membership|thomas.borys@onecarevt.org,#Thomas.Borys@OneCareVT.org,#Thomas.Borys@OneCareVT.org,#Borys, Thomas J.,#,#OCV Executive Leadership,#VP/CFO Finance ACO</DisplayName>
        <AccountId>76</AccountId>
        <AccountType/>
      </UserInfo>
      <UserInfo>
        <DisplayName>i:0#.f|membership|carrie.wulfman@onecarevt.org,#i:0#.f|membership|carrie.wulfman@onecarevt.org,#Carrie.Wulfman@onecarevt.org,#Carrie.Wulfman@onecarevt.org,#Wulfman, Carrie,#,#OCV Executive Leadership,#CMO Accountable Care</DisplayName>
        <AccountId>77</AccountId>
        <AccountType/>
      </UserInfo>
      <UserInfo>
        <DisplayName>i:0#.f|membership|aaron.perry@onecarevt.org,#i:0#.f|membership|aaron.perry@onecarevt.org,#Aaron.Perry@onecarevt.org,#aaron.perry@onecarevt.org,#Perry, Aaron,#,#OCV Executive Leadership,#Chief Legal Counsel OneCare</DisplayName>
        <AccountId>255</AccountId>
        <AccountType/>
      </UserInfo>
      <UserInfo>
        <DisplayName>i:0#.f|membership|rachel.pilcher@onecarevt.org,#i:0#.f|membership|rachel.pilcher@onecarevt.org,#Rachel.Pilcher@OneCareVT.org,#Rachel.Pilcher@onecarevt.org,#Pilcher, Rachel,#,#OCV- Member Services,#ACO Program Manager</DisplayName>
        <AccountId>45</AccountId>
        <AccountType/>
      </UserInfo>
      <UserInfo>
        <DisplayName>i:0#.f|membership|kimberly.driscoll@onecarevt.org,#i:0#.f|membership|kimberly.driscoll@onecarevt.org,#Kimberly.Driscoll@onecarevt.org,#Kimberly.Driscoll@uvmhealth.org,#Driscoll, Kimberly,#,#OCV- Member Services,#Network Operations Specialist</DisplayName>
        <AccountId>53</AccountId>
        <AccountType/>
      </UserInfo>
      <UserInfo>
        <DisplayName>i:0#.f|membership|amy.bodette@onecarevt.org,#i:0#.f|membership|amy.bodette@onecarevt.org,#Amy.Bodette@onecarevt.org,#Amy.Bodette@onecarevt.org,#Bodette, Amy,#,#OCV Outreach Engagement,#Director Public Affairs</DisplayName>
        <AccountId>36</AccountId>
        <AccountType/>
      </UserInfo>
      <UserInfo>
        <DisplayName>i:0#.f|membership|kimberley.douglas@onecarevt.org,#i:0#.f|membership|kimberley.douglas@onecarevt.org,#Kimberley.Douglas@OneCareVT.org,#,#Douglas, Kimberley,#,#OCV - Finance,#Director of ACO Finance &amp; Accounting</DisplayName>
        <AccountId>71</AccountId>
        <AccountType/>
      </UserInfo>
      <UserInfo>
        <DisplayName>i:0#.f|membership|derek.raynes@onecarevt.org,#i:0#.f|membership|derek.raynes@onecarevt.org,#Derek.Raynes@OneCareVT.org,#,#Raynes, Derek,#,#OCV - Finance,#Director of Payment Reform -ACO</DisplayName>
        <AccountId>67</AccountId>
        <AccountType/>
      </UserInfo>
      <UserInfo>
        <DisplayName>i:0#.f|membership|rebecca.colgan@onecarevt.org,#i:0#.f|membership|rebecca.colgan@onecarevt.org,#Rebecca.Colgan@onecarevt.org,#,#Colgan, Rebecca L.,#,#OCV - Finance,#ACO Financial Data Scientist</DisplayName>
        <AccountId>70</AccountId>
        <AccountType/>
      </UserInfo>
      <UserInfo>
        <DisplayName>i:0#.f|membership|reshmachowdary.gogineni@onecarevt.org,#i:0#.f|membership|reshmachowdary.gogineni@onecarevt.org,#ReshmaChowdary.Gogineni@onecarevt.org,#,#Gogineni, ReshmaChowdary,#,#OCV - Finance,#ACO Healthcare Financial Analyst</DisplayName>
        <AccountId>376</AccountId>
        <AccountType/>
      </UserInfo>
      <UserInfo>
        <DisplayName>i:0#.f|membership|oleg.neaga@onecarevt.org,#i:0#.f|membership|oleg.neaga@onecarevt.org,#Oleg.Neaga@OneCareVT.org,#,#Neaga, Oleg,#,#OCV - Finance,#ACO Sr Payment Reform Analyst</DisplayName>
        <AccountId>73</AccountId>
        <AccountType/>
      </UserInfo>
    </Assigned_x0020_Review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ECC91A-821F-4CC0-BE3E-0EAAFC7362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59f2af-9849-46dc-a232-67604c44e1be"/>
    <ds:schemaRef ds:uri="ffc214e8-5deb-4ef5-be25-532b35702f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8ED05D-EDEA-485A-9826-C0F4002B4182}">
  <ds:schemaRefs>
    <ds:schemaRef ds:uri="http://schemas.microsoft.com/office/2006/metadata/properties"/>
    <ds:schemaRef ds:uri="http://schemas.microsoft.com/office/infopath/2007/PartnerControls"/>
    <ds:schemaRef ds:uri="ffc214e8-5deb-4ef5-be25-532b35702f95"/>
    <ds:schemaRef ds:uri="ac59f2af-9849-46dc-a232-67604c44e1be"/>
  </ds:schemaRefs>
</ds:datastoreItem>
</file>

<file path=customXml/itemProps3.xml><?xml version="1.0" encoding="utf-8"?>
<ds:datastoreItem xmlns:ds="http://schemas.openxmlformats.org/officeDocument/2006/customXml" ds:itemID="{46B62D86-5BCE-4CA3-B51B-2C7E5B4223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Instructions</vt:lpstr>
      <vt:lpstr>Attribution</vt:lpstr>
      <vt:lpstr>FPP Targets Table 1 (rev)</vt:lpstr>
      <vt:lpstr>FPP Targets Table 2 (rev)</vt:lpstr>
      <vt:lpstr>5.1 Risk Payer RBE (rev)</vt:lpstr>
      <vt:lpstr>5.2 Settlement SS Loss (rev)</vt:lpstr>
      <vt:lpstr>Sec 6 Variance Analysis (rev)</vt:lpstr>
      <vt:lpstr>6.7 ACO Mgt Salaries (rev)</vt:lpstr>
      <vt:lpstr>Budget by FuncProg (rev)</vt:lpstr>
      <vt:lpstr>7.2 Pop Health Pmt Reform (rev)</vt:lpstr>
      <vt:lpstr>5.1 Risk Payer RBE (orig)</vt:lpstr>
      <vt:lpstr>5.2 Settlement SS Loss (orig)</vt:lpstr>
      <vt:lpstr> 6.5 Sources Uses (orig)</vt:lpstr>
      <vt:lpstr>Sec 6 Variance Analysis (orig)</vt:lpstr>
      <vt:lpstr>6.7 ACO Mgt Salaries (orig)</vt:lpstr>
      <vt:lpstr>7.2 Pop Health Pmt Reform (ori)</vt:lpstr>
      <vt:lpstr>' 6.5 Sources Uses (orig)'!Print_Titles</vt:lpstr>
      <vt:lpstr>'5.1 Risk Payer RBE (orig)'!Print_Titles</vt:lpstr>
      <vt:lpstr>'5.1 Risk Payer RBE (rev)'!Print_Titles</vt:lpstr>
      <vt:lpstr>'Sec 6 Variance Analysis (orig)'!Print_Titles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Melamed, Marisa</dc:creator>
  <cp:keywords/>
  <dc:description/>
  <cp:lastModifiedBy>Pilcher, Rachel</cp:lastModifiedBy>
  <cp:revision/>
  <dcterms:created xsi:type="dcterms:W3CDTF">2022-02-22T15:37:41Z</dcterms:created>
  <dcterms:modified xsi:type="dcterms:W3CDTF">2024-04-01T21:15:04Z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0x0101003A7A6FFF7DFAD346B318D620E95C1563</vt:lpwstr>
  </property>
  <property fmtid="{D5CDD505-2E9C-101B-9397-08002B2CF9AE}" pid="3" name="MediaServiceImageTags">
    <vt:lpwstr/>
  </property>
</Properties>
</file>