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rmontgov-my.sharepoint.com/personal/jessica_mendizabal_vermont_gov/Documents/Desktop/"/>
    </mc:Choice>
  </mc:AlternateContent>
  <xr:revisionPtr revIDLastSave="0" documentId="8_{6FE348DC-1B75-41A7-9C42-F02362A35DED}" xr6:coauthVersionLast="47" xr6:coauthVersionMax="47" xr10:uidLastSave="{00000000-0000-0000-0000-000000000000}"/>
  <bookViews>
    <workbookView xWindow="-120" yWindow="-120" windowWidth="20730" windowHeight="11160" firstSheet="3" activeTab="3" xr2:uid="{996E9540-B7F3-4091-B337-62E7CBDD28A7}"/>
  </bookViews>
  <sheets>
    <sheet name="CrossfireHiddenWorksheet" sheetId="2" state="veryHidden" r:id="rId1"/>
    <sheet name="OfficeConnectSuppressions" sheetId="3" state="veryHidden" r:id="rId2"/>
    <sheet name="OfficeConnectCellHighlights" sheetId="4" state="veryHidden" r:id="rId3"/>
    <sheet name="FY2021 Monthly Budget" sheetId="6" r:id="rId4"/>
  </sheets>
  <definedNames>
    <definedName name="_xlnm._FilterDatabase" localSheetId="3" hidden="1">'FY2021 Monthly Budget'!$A$1:$Y$85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5" i="2" l="1"/>
  <c r="O24" i="2"/>
  <c r="O23" i="2"/>
  <c r="O22" i="2"/>
  <c r="O21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O19" i="2"/>
  <c r="O20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</calcChain>
</file>

<file path=xl/sharedStrings.xml><?xml version="1.0" encoding="utf-8"?>
<sst xmlns="http://schemas.openxmlformats.org/spreadsheetml/2006/main" count="348" uniqueCount="44">
  <si>
    <t>Net Patient Care Rev &amp; Fixed Payments &amp; Reserves</t>
  </si>
  <si>
    <t>Other Operating Revenue</t>
  </si>
  <si>
    <t>Operating Expense - Adjusted for Bad Debt</t>
  </si>
  <si>
    <t>Net Operating Income (Loss)</t>
  </si>
  <si>
    <t>Non-Operating Revenue...</t>
  </si>
  <si>
    <t>Excess (Deficit) of Revenue Over Expense</t>
  </si>
  <si>
    <t>Hospital</t>
  </si>
  <si>
    <t>b0a4c05a-5c85-411a-ab71-ae1f16d098d5</t>
  </si>
  <si>
    <t>Date</t>
  </si>
  <si>
    <t>Hospital Designation</t>
  </si>
  <si>
    <t>ACO Participant</t>
  </si>
  <si>
    <t>Prospective Payment System</t>
  </si>
  <si>
    <t>Critical Access Hospital</t>
  </si>
  <si>
    <t>Yes</t>
  </si>
  <si>
    <t>No</t>
  </si>
  <si>
    <t>Brattleboro Memorial Hospital</t>
  </si>
  <si>
    <t>Central Vermont Medical Center</t>
  </si>
  <si>
    <t>Copley Hospital</t>
  </si>
  <si>
    <t>Gifford Medical Center</t>
  </si>
  <si>
    <t>Grace Cottage Hospital</t>
  </si>
  <si>
    <t>Mt. Ascutney Hospital &amp; Health Ctr</t>
  </si>
  <si>
    <t>North Country Hospital</t>
  </si>
  <si>
    <t>Northeastern VT Regional Hospital</t>
  </si>
  <si>
    <t>Northwestern Medical Center</t>
  </si>
  <si>
    <t>Porter Medical Center</t>
  </si>
  <si>
    <t>Rutland Regional Medical Center</t>
  </si>
  <si>
    <t>Southwestern VT Medical Center</t>
  </si>
  <si>
    <t>Springfield Hospital</t>
  </si>
  <si>
    <t>University of Vermont Medical Center</t>
  </si>
  <si>
    <t>Hospital Short</t>
  </si>
  <si>
    <t>CVMC</t>
  </si>
  <si>
    <t>NMC</t>
  </si>
  <si>
    <t>NVRH</t>
  </si>
  <si>
    <t>SVMC</t>
  </si>
  <si>
    <t>UVMMC</t>
  </si>
  <si>
    <t>Brattleboro</t>
  </si>
  <si>
    <t>Copley</t>
  </si>
  <si>
    <t>Gifford</t>
  </si>
  <si>
    <t>Grace Cottage</t>
  </si>
  <si>
    <t>Mt. Ascutney</t>
  </si>
  <si>
    <t>North Country</t>
  </si>
  <si>
    <t>Porter</t>
  </si>
  <si>
    <t>Rutland Regional</t>
  </si>
  <si>
    <t>Springfield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</si>
</sst>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7" fontId="0" fillId="0" borderId="0" xfId="0" applyNumberForma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08D87-A2D9-474C-94BA-3D13E0E369F8}">
  <dimension ref="A3:P172"/>
  <sheetViews>
    <sheetView workbookViewId="0"/>
  </sheetViews>
  <sheetFormatPr defaultRowHeight="15" x14ac:dyDescent="0.25"/>
  <sheetData>
    <row r="3" spans="1:16" x14ac:dyDescent="0.25">
      <c r="A3" t="s">
        <v>7</v>
      </c>
    </row>
    <row r="4" spans="1:16" x14ac:dyDescent="0.25">
      <c r="A4">
        <v>13</v>
      </c>
    </row>
    <row r="5" spans="1:16" x14ac:dyDescent="0.25">
      <c r="M5">
        <f>'FY2021 Monthly Budget'!$2:$2</f>
        <v>0</v>
      </c>
      <c r="N5">
        <v>1</v>
      </c>
      <c r="O5" t="e">
        <f>_xlfn.SINGLE('FY2021 Monthly Budget'!#REF!)</f>
        <v>#REF!</v>
      </c>
      <c r="P5">
        <v>15</v>
      </c>
    </row>
    <row r="6" spans="1:16" x14ac:dyDescent="0.25">
      <c r="M6">
        <f>'FY2021 Monthly Budget'!$3:$3</f>
        <v>0</v>
      </c>
      <c r="N6">
        <v>2</v>
      </c>
      <c r="O6" t="e">
        <f>_xlfn.SINGLE('FY2021 Monthly Budget'!#REF!)</f>
        <v>#REF!</v>
      </c>
      <c r="P6">
        <v>16</v>
      </c>
    </row>
    <row r="7" spans="1:16" x14ac:dyDescent="0.25">
      <c r="M7">
        <f>'FY2021 Monthly Budget'!$4:$4</f>
        <v>0</v>
      </c>
      <c r="N7">
        <v>3</v>
      </c>
      <c r="O7" t="e">
        <f>_xlfn.SINGLE('FY2021 Monthly Budget'!#REF!)</f>
        <v>#REF!</v>
      </c>
      <c r="P7">
        <v>17</v>
      </c>
    </row>
    <row r="8" spans="1:16" x14ac:dyDescent="0.25">
      <c r="M8">
        <f>'FY2021 Monthly Budget'!$5:$5</f>
        <v>0</v>
      </c>
      <c r="N8">
        <v>4</v>
      </c>
      <c r="O8" t="e">
        <f>_xlfn.SINGLE('FY2021 Monthly Budget'!#REF!)</f>
        <v>#REF!</v>
      </c>
      <c r="P8">
        <v>18</v>
      </c>
    </row>
    <row r="9" spans="1:16" x14ac:dyDescent="0.25">
      <c r="M9">
        <f>'FY2021 Monthly Budget'!$6:$6</f>
        <v>0</v>
      </c>
      <c r="N9">
        <v>5</v>
      </c>
      <c r="O9" t="e">
        <f>_xlfn.SINGLE('FY2021 Monthly Budget'!#REF!)</f>
        <v>#REF!</v>
      </c>
      <c r="P9">
        <v>19</v>
      </c>
    </row>
    <row r="10" spans="1:16" x14ac:dyDescent="0.25">
      <c r="M10">
        <f>'FY2021 Monthly Budget'!$7:$7</f>
        <v>0</v>
      </c>
      <c r="N10">
        <v>6</v>
      </c>
      <c r="O10" t="e">
        <f>_xlfn.SINGLE('FY2021 Monthly Budget'!#REF!)</f>
        <v>#REF!</v>
      </c>
      <c r="P10">
        <v>20</v>
      </c>
    </row>
    <row r="11" spans="1:16" x14ac:dyDescent="0.25">
      <c r="M11">
        <f>'FY2021 Monthly Budget'!$8:$8</f>
        <v>0</v>
      </c>
      <c r="N11">
        <v>7</v>
      </c>
      <c r="O11" t="e">
        <f>_xlfn.SINGLE('FY2021 Monthly Budget'!#REF!)</f>
        <v>#REF!</v>
      </c>
      <c r="P11">
        <v>21</v>
      </c>
    </row>
    <row r="12" spans="1:16" x14ac:dyDescent="0.25">
      <c r="M12">
        <f>'FY2021 Monthly Budget'!$9:$9</f>
        <v>0</v>
      </c>
      <c r="N12">
        <v>8</v>
      </c>
      <c r="O12">
        <f>'FY2021 Monthly Budget'!$F:$F</f>
        <v>20623973.66666666</v>
      </c>
      <c r="P12">
        <v>22</v>
      </c>
    </row>
    <row r="13" spans="1:16" x14ac:dyDescent="0.25">
      <c r="M13">
        <f>'FY2021 Monthly Budget'!$10:$10</f>
        <v>0</v>
      </c>
      <c r="N13">
        <v>9</v>
      </c>
      <c r="O13">
        <f>'FY2021 Monthly Budget'!$G:$G</f>
        <v>625431.16666666674</v>
      </c>
      <c r="P13">
        <v>23</v>
      </c>
    </row>
    <row r="14" spans="1:16" x14ac:dyDescent="0.25">
      <c r="M14">
        <f>'FY2021 Monthly Budget'!$11:$11</f>
        <v>0</v>
      </c>
      <c r="N14">
        <v>10</v>
      </c>
      <c r="O14" t="e">
        <f>_xlfn.SINGLE('FY2021 Monthly Budget'!#REF!)</f>
        <v>#REF!</v>
      </c>
      <c r="P14">
        <v>24</v>
      </c>
    </row>
    <row r="15" spans="1:16" x14ac:dyDescent="0.25">
      <c r="M15">
        <f>'FY2021 Monthly Budget'!$12:$12</f>
        <v>0</v>
      </c>
      <c r="N15">
        <v>11</v>
      </c>
      <c r="O15">
        <f>'FY2021 Monthly Budget'!$H:$H</f>
        <v>131476429.14870796</v>
      </c>
      <c r="P15">
        <v>25</v>
      </c>
    </row>
    <row r="16" spans="1:16" x14ac:dyDescent="0.25">
      <c r="M16">
        <f>'FY2021 Monthly Budget'!$13:$13</f>
        <v>0</v>
      </c>
      <c r="N16">
        <v>12</v>
      </c>
      <c r="O16">
        <f>'FY2021 Monthly Budget'!$I:$I</f>
        <v>36849.083333333023</v>
      </c>
      <c r="P16">
        <v>26</v>
      </c>
    </row>
    <row r="17" spans="13:16" x14ac:dyDescent="0.25">
      <c r="M17">
        <f>'FY2021 Monthly Budget'!$14:$14</f>
        <v>0</v>
      </c>
      <c r="N17">
        <v>13</v>
      </c>
      <c r="O17">
        <f>'FY2021 Monthly Budget'!$J:$J</f>
        <v>535619.59996909997</v>
      </c>
      <c r="P17">
        <v>27</v>
      </c>
    </row>
    <row r="18" spans="13:16" x14ac:dyDescent="0.25">
      <c r="M18">
        <f>'FY2021 Monthly Budget'!$15:$15</f>
        <v>0</v>
      </c>
      <c r="N18">
        <v>14</v>
      </c>
      <c r="O18">
        <f>'FY2021 Monthly Budget'!$K:$K</f>
        <v>31029.000000001244</v>
      </c>
      <c r="P18">
        <v>28</v>
      </c>
    </row>
    <row r="19" spans="13:16" x14ac:dyDescent="0.25">
      <c r="M19">
        <f>'FY2021 Monthly Budget'!$16:$16</f>
        <v>0</v>
      </c>
      <c r="N19">
        <v>31</v>
      </c>
      <c r="O19" t="str">
        <f>'FY2021 Monthly Budget'!$A:$A</f>
        <v>Gifford Medical Center</v>
      </c>
      <c r="P19">
        <v>29</v>
      </c>
    </row>
    <row r="20" spans="13:16" x14ac:dyDescent="0.25">
      <c r="M20">
        <f>'FY2021 Monthly Budget'!$17:$17</f>
        <v>0</v>
      </c>
      <c r="N20">
        <v>32</v>
      </c>
      <c r="O20">
        <f>'FY2021 Monthly Budget'!$E:$E</f>
        <v>44165</v>
      </c>
      <c r="P20">
        <v>30</v>
      </c>
    </row>
    <row r="21" spans="13:16" x14ac:dyDescent="0.25">
      <c r="M21">
        <f>'FY2021 Monthly Budget'!$18:$18</f>
        <v>0</v>
      </c>
      <c r="N21">
        <v>33</v>
      </c>
      <c r="O21" t="e">
        <f>_xlfn.SINGLE('FY2021 Monthly Budget'!#REF!)</f>
        <v>#REF!</v>
      </c>
      <c r="P21">
        <v>185</v>
      </c>
    </row>
    <row r="22" spans="13:16" x14ac:dyDescent="0.25">
      <c r="M22">
        <f>'FY2021 Monthly Budget'!$19:$19</f>
        <v>0</v>
      </c>
      <c r="N22">
        <v>34</v>
      </c>
      <c r="O22" t="e">
        <f>_xlfn.SINGLE('FY2021 Monthly Budget'!#REF!)</f>
        <v>#REF!</v>
      </c>
      <c r="P22">
        <v>186</v>
      </c>
    </row>
    <row r="23" spans="13:16" x14ac:dyDescent="0.25">
      <c r="M23">
        <f>'FY2021 Monthly Budget'!$20:$20</f>
        <v>0</v>
      </c>
      <c r="N23">
        <v>35</v>
      </c>
      <c r="O23" t="e">
        <f>_xlfn.SINGLE('FY2021 Monthly Budget'!#REF!)</f>
        <v>#REF!</v>
      </c>
      <c r="P23">
        <v>187</v>
      </c>
    </row>
    <row r="24" spans="13:16" x14ac:dyDescent="0.25">
      <c r="M24">
        <f>'FY2021 Monthly Budget'!$21:$21</f>
        <v>0</v>
      </c>
      <c r="N24">
        <v>36</v>
      </c>
      <c r="O24" t="e">
        <f>_xlfn.SINGLE('FY2021 Monthly Budget'!#REF!)</f>
        <v>#REF!</v>
      </c>
      <c r="P24">
        <v>188</v>
      </c>
    </row>
    <row r="25" spans="13:16" x14ac:dyDescent="0.25">
      <c r="M25">
        <f>'FY2021 Monthly Budget'!$22:$22</f>
        <v>0</v>
      </c>
      <c r="N25">
        <v>37</v>
      </c>
      <c r="O25" t="e">
        <f>_xlfn.SINGLE('FY2021 Monthly Budget'!#REF!)</f>
        <v>#REF!</v>
      </c>
      <c r="P25">
        <v>189</v>
      </c>
    </row>
    <row r="26" spans="13:16" x14ac:dyDescent="0.25">
      <c r="M26">
        <f>'FY2021 Monthly Budget'!$23:$23</f>
        <v>0</v>
      </c>
      <c r="N26">
        <v>38</v>
      </c>
    </row>
    <row r="27" spans="13:16" x14ac:dyDescent="0.25">
      <c r="M27">
        <f>'FY2021 Monthly Budget'!$24:$24</f>
        <v>0</v>
      </c>
      <c r="N27">
        <v>39</v>
      </c>
    </row>
    <row r="28" spans="13:16" x14ac:dyDescent="0.25">
      <c r="M28">
        <f>'FY2021 Monthly Budget'!$25:$25</f>
        <v>0</v>
      </c>
      <c r="N28">
        <v>40</v>
      </c>
    </row>
    <row r="29" spans="13:16" x14ac:dyDescent="0.25">
      <c r="M29">
        <f>'FY2021 Monthly Budget'!$26:$26</f>
        <v>0</v>
      </c>
      <c r="N29">
        <v>41</v>
      </c>
    </row>
    <row r="30" spans="13:16" x14ac:dyDescent="0.25">
      <c r="M30">
        <f>'FY2021 Monthly Budget'!$27:$27</f>
        <v>0</v>
      </c>
      <c r="N30">
        <v>42</v>
      </c>
    </row>
    <row r="31" spans="13:16" x14ac:dyDescent="0.25">
      <c r="M31">
        <f>'FY2021 Monthly Budget'!$28:$28</f>
        <v>0</v>
      </c>
      <c r="N31">
        <v>43</v>
      </c>
    </row>
    <row r="32" spans="13:16" x14ac:dyDescent="0.25">
      <c r="M32">
        <f>'FY2021 Monthly Budget'!$29:$29</f>
        <v>0</v>
      </c>
      <c r="N32">
        <v>44</v>
      </c>
    </row>
    <row r="33" spans="13:14" x14ac:dyDescent="0.25">
      <c r="M33">
        <f>'FY2021 Monthly Budget'!$30:$30</f>
        <v>0</v>
      </c>
      <c r="N33">
        <v>45</v>
      </c>
    </row>
    <row r="34" spans="13:14" x14ac:dyDescent="0.25">
      <c r="M34">
        <f>'FY2021 Monthly Budget'!$31:$31</f>
        <v>0</v>
      </c>
      <c r="N34">
        <v>46</v>
      </c>
    </row>
    <row r="35" spans="13:14" x14ac:dyDescent="0.25">
      <c r="M35">
        <f>'FY2021 Monthly Budget'!$32:$32</f>
        <v>0</v>
      </c>
      <c r="N35">
        <v>47</v>
      </c>
    </row>
    <row r="36" spans="13:14" x14ac:dyDescent="0.25">
      <c r="M36">
        <f>'FY2021 Monthly Budget'!$33:$33</f>
        <v>0</v>
      </c>
      <c r="N36">
        <v>48</v>
      </c>
    </row>
    <row r="37" spans="13:14" x14ac:dyDescent="0.25">
      <c r="M37">
        <f>'FY2021 Monthly Budget'!$34:$34</f>
        <v>0</v>
      </c>
      <c r="N37">
        <v>49</v>
      </c>
    </row>
    <row r="38" spans="13:14" x14ac:dyDescent="0.25">
      <c r="M38">
        <f>'FY2021 Monthly Budget'!$35:$35</f>
        <v>0</v>
      </c>
      <c r="N38">
        <v>50</v>
      </c>
    </row>
    <row r="39" spans="13:14" x14ac:dyDescent="0.25">
      <c r="M39">
        <f>'FY2021 Monthly Budget'!$36:$36</f>
        <v>0</v>
      </c>
      <c r="N39">
        <v>51</v>
      </c>
    </row>
    <row r="40" spans="13:14" x14ac:dyDescent="0.25">
      <c r="M40">
        <f>'FY2021 Monthly Budget'!$37:$37</f>
        <v>0</v>
      </c>
      <c r="N40">
        <v>52</v>
      </c>
    </row>
    <row r="41" spans="13:14" x14ac:dyDescent="0.25">
      <c r="M41">
        <f>'FY2021 Monthly Budget'!$38:$38</f>
        <v>0</v>
      </c>
      <c r="N41">
        <v>53</v>
      </c>
    </row>
    <row r="42" spans="13:14" x14ac:dyDescent="0.25">
      <c r="M42">
        <f>'FY2021 Monthly Budget'!$39:$39</f>
        <v>0</v>
      </c>
      <c r="N42">
        <v>54</v>
      </c>
    </row>
    <row r="43" spans="13:14" x14ac:dyDescent="0.25">
      <c r="M43">
        <f>'FY2021 Monthly Budget'!$40:$40</f>
        <v>0</v>
      </c>
      <c r="N43">
        <v>55</v>
      </c>
    </row>
    <row r="44" spans="13:14" x14ac:dyDescent="0.25">
      <c r="M44">
        <f>'FY2021 Monthly Budget'!$41:$41</f>
        <v>0</v>
      </c>
      <c r="N44">
        <v>56</v>
      </c>
    </row>
    <row r="45" spans="13:14" x14ac:dyDescent="0.25">
      <c r="M45">
        <f>'FY2021 Monthly Budget'!$42:$42</f>
        <v>0</v>
      </c>
      <c r="N45">
        <v>57</v>
      </c>
    </row>
    <row r="46" spans="13:14" x14ac:dyDescent="0.25">
      <c r="M46">
        <f>'FY2021 Monthly Budget'!$43:$43</f>
        <v>0</v>
      </c>
      <c r="N46">
        <v>58</v>
      </c>
    </row>
    <row r="47" spans="13:14" x14ac:dyDescent="0.25">
      <c r="M47">
        <f>'FY2021 Monthly Budget'!$44:$44</f>
        <v>0</v>
      </c>
      <c r="N47">
        <v>59</v>
      </c>
    </row>
    <row r="48" spans="13:14" x14ac:dyDescent="0.25">
      <c r="M48">
        <f>'FY2021 Monthly Budget'!$45:$45</f>
        <v>0</v>
      </c>
      <c r="N48">
        <v>60</v>
      </c>
    </row>
    <row r="49" spans="13:14" x14ac:dyDescent="0.25">
      <c r="M49">
        <f>'FY2021 Monthly Budget'!$46:$46</f>
        <v>0</v>
      </c>
      <c r="N49">
        <v>61</v>
      </c>
    </row>
    <row r="50" spans="13:14" x14ac:dyDescent="0.25">
      <c r="M50">
        <f>'FY2021 Monthly Budget'!$47:$47</f>
        <v>0</v>
      </c>
      <c r="N50">
        <v>62</v>
      </c>
    </row>
    <row r="51" spans="13:14" x14ac:dyDescent="0.25">
      <c r="M51">
        <f>'FY2021 Monthly Budget'!$48:$48</f>
        <v>0</v>
      </c>
      <c r="N51">
        <v>63</v>
      </c>
    </row>
    <row r="52" spans="13:14" x14ac:dyDescent="0.25">
      <c r="M52">
        <f>'FY2021 Monthly Budget'!$49:$49</f>
        <v>0</v>
      </c>
      <c r="N52">
        <v>64</v>
      </c>
    </row>
    <row r="53" spans="13:14" x14ac:dyDescent="0.25">
      <c r="M53">
        <f>'FY2021 Monthly Budget'!$50:$50</f>
        <v>0</v>
      </c>
      <c r="N53">
        <v>65</v>
      </c>
    </row>
    <row r="54" spans="13:14" x14ac:dyDescent="0.25">
      <c r="M54">
        <f>'FY2021 Monthly Budget'!$51:$51</f>
        <v>0</v>
      </c>
      <c r="N54">
        <v>66</v>
      </c>
    </row>
    <row r="55" spans="13:14" x14ac:dyDescent="0.25">
      <c r="M55">
        <f>'FY2021 Monthly Budget'!$52:$52</f>
        <v>0</v>
      </c>
      <c r="N55">
        <v>67</v>
      </c>
    </row>
    <row r="56" spans="13:14" x14ac:dyDescent="0.25">
      <c r="M56">
        <f>'FY2021 Monthly Budget'!$53:$53</f>
        <v>0</v>
      </c>
      <c r="N56">
        <v>68</v>
      </c>
    </row>
    <row r="57" spans="13:14" x14ac:dyDescent="0.25">
      <c r="M57">
        <f>'FY2021 Monthly Budget'!$54:$54</f>
        <v>0</v>
      </c>
      <c r="N57">
        <v>69</v>
      </c>
    </row>
    <row r="58" spans="13:14" x14ac:dyDescent="0.25">
      <c r="M58">
        <f>'FY2021 Monthly Budget'!$55:$55</f>
        <v>0</v>
      </c>
      <c r="N58">
        <v>70</v>
      </c>
    </row>
    <row r="59" spans="13:14" x14ac:dyDescent="0.25">
      <c r="M59">
        <f>'FY2021 Monthly Budget'!$56:$56</f>
        <v>0</v>
      </c>
      <c r="N59">
        <v>71</v>
      </c>
    </row>
    <row r="60" spans="13:14" x14ac:dyDescent="0.25">
      <c r="M60">
        <f>'FY2021 Monthly Budget'!$57:$57</f>
        <v>0</v>
      </c>
      <c r="N60">
        <v>72</v>
      </c>
    </row>
    <row r="61" spans="13:14" x14ac:dyDescent="0.25">
      <c r="M61">
        <f>'FY2021 Monthly Budget'!$58:$58</f>
        <v>0</v>
      </c>
      <c r="N61">
        <v>73</v>
      </c>
    </row>
    <row r="62" spans="13:14" x14ac:dyDescent="0.25">
      <c r="M62">
        <f>'FY2021 Monthly Budget'!$59:$59</f>
        <v>0</v>
      </c>
      <c r="N62">
        <v>74</v>
      </c>
    </row>
    <row r="63" spans="13:14" x14ac:dyDescent="0.25">
      <c r="M63">
        <f>'FY2021 Monthly Budget'!$60:$60</f>
        <v>0</v>
      </c>
      <c r="N63">
        <v>75</v>
      </c>
    </row>
    <row r="64" spans="13:14" x14ac:dyDescent="0.25">
      <c r="M64">
        <f>'FY2021 Monthly Budget'!$61:$61</f>
        <v>0</v>
      </c>
      <c r="N64">
        <v>76</v>
      </c>
    </row>
    <row r="65" spans="13:14" x14ac:dyDescent="0.25">
      <c r="M65">
        <f>'FY2021 Monthly Budget'!$62:$62</f>
        <v>0</v>
      </c>
      <c r="N65">
        <v>77</v>
      </c>
    </row>
    <row r="66" spans="13:14" x14ac:dyDescent="0.25">
      <c r="M66">
        <f>'FY2021 Monthly Budget'!$63:$63</f>
        <v>0</v>
      </c>
      <c r="N66">
        <v>78</v>
      </c>
    </row>
    <row r="67" spans="13:14" x14ac:dyDescent="0.25">
      <c r="M67">
        <f>'FY2021 Monthly Budget'!$64:$64</f>
        <v>0</v>
      </c>
      <c r="N67">
        <v>79</v>
      </c>
    </row>
    <row r="68" spans="13:14" x14ac:dyDescent="0.25">
      <c r="M68">
        <f>'FY2021 Monthly Budget'!$65:$65</f>
        <v>0</v>
      </c>
      <c r="N68">
        <v>80</v>
      </c>
    </row>
    <row r="69" spans="13:14" x14ac:dyDescent="0.25">
      <c r="M69">
        <f>'FY2021 Monthly Budget'!$66:$66</f>
        <v>0</v>
      </c>
      <c r="N69">
        <v>81</v>
      </c>
    </row>
    <row r="70" spans="13:14" x14ac:dyDescent="0.25">
      <c r="M70">
        <f>'FY2021 Monthly Budget'!$67:$67</f>
        <v>0</v>
      </c>
      <c r="N70">
        <v>82</v>
      </c>
    </row>
    <row r="71" spans="13:14" x14ac:dyDescent="0.25">
      <c r="M71">
        <f>'FY2021 Monthly Budget'!$68:$68</f>
        <v>0</v>
      </c>
      <c r="N71">
        <v>83</v>
      </c>
    </row>
    <row r="72" spans="13:14" x14ac:dyDescent="0.25">
      <c r="M72">
        <f>'FY2021 Monthly Budget'!$69:$69</f>
        <v>0</v>
      </c>
      <c r="N72">
        <v>84</v>
      </c>
    </row>
    <row r="73" spans="13:14" x14ac:dyDescent="0.25">
      <c r="M73">
        <f>'FY2021 Monthly Budget'!$70:$70</f>
        <v>0</v>
      </c>
      <c r="N73">
        <v>85</v>
      </c>
    </row>
    <row r="74" spans="13:14" x14ac:dyDescent="0.25">
      <c r="M74">
        <f>'FY2021 Monthly Budget'!$71:$71</f>
        <v>0</v>
      </c>
      <c r="N74">
        <v>86</v>
      </c>
    </row>
    <row r="75" spans="13:14" x14ac:dyDescent="0.25">
      <c r="M75">
        <f>'FY2021 Monthly Budget'!$72:$72</f>
        <v>0</v>
      </c>
      <c r="N75">
        <v>87</v>
      </c>
    </row>
    <row r="76" spans="13:14" x14ac:dyDescent="0.25">
      <c r="M76">
        <f>'FY2021 Monthly Budget'!$73:$73</f>
        <v>0</v>
      </c>
      <c r="N76">
        <v>88</v>
      </c>
    </row>
    <row r="77" spans="13:14" x14ac:dyDescent="0.25">
      <c r="M77">
        <f>'FY2021 Monthly Budget'!$74:$74</f>
        <v>0</v>
      </c>
      <c r="N77">
        <v>89</v>
      </c>
    </row>
    <row r="78" spans="13:14" x14ac:dyDescent="0.25">
      <c r="M78">
        <f>'FY2021 Monthly Budget'!$75:$75</f>
        <v>0</v>
      </c>
      <c r="N78">
        <v>90</v>
      </c>
    </row>
    <row r="79" spans="13:14" x14ac:dyDescent="0.25">
      <c r="M79">
        <f>'FY2021 Monthly Budget'!$76:$76</f>
        <v>0</v>
      </c>
      <c r="N79">
        <v>91</v>
      </c>
    </row>
    <row r="80" spans="13:14" x14ac:dyDescent="0.25">
      <c r="M80">
        <f>'FY2021 Monthly Budget'!$77:$77</f>
        <v>0</v>
      </c>
      <c r="N80">
        <v>92</v>
      </c>
    </row>
    <row r="81" spans="13:14" x14ac:dyDescent="0.25">
      <c r="M81">
        <f>'FY2021 Monthly Budget'!$78:$78</f>
        <v>0</v>
      </c>
      <c r="N81">
        <v>93</v>
      </c>
    </row>
    <row r="82" spans="13:14" x14ac:dyDescent="0.25">
      <c r="M82">
        <f>'FY2021 Monthly Budget'!$79:$79</f>
        <v>0</v>
      </c>
      <c r="N82">
        <v>94</v>
      </c>
    </row>
    <row r="83" spans="13:14" x14ac:dyDescent="0.25">
      <c r="M83">
        <f>'FY2021 Monthly Budget'!$80:$80</f>
        <v>0</v>
      </c>
      <c r="N83">
        <v>95</v>
      </c>
    </row>
    <row r="84" spans="13:14" x14ac:dyDescent="0.25">
      <c r="M84">
        <f>'FY2021 Monthly Budget'!$81:$81</f>
        <v>0</v>
      </c>
      <c r="N84">
        <v>96</v>
      </c>
    </row>
    <row r="85" spans="13:14" x14ac:dyDescent="0.25">
      <c r="M85">
        <f>'FY2021 Monthly Budget'!$82:$82</f>
        <v>0</v>
      </c>
      <c r="N85">
        <v>97</v>
      </c>
    </row>
    <row r="86" spans="13:14" x14ac:dyDescent="0.25">
      <c r="M86">
        <f>'FY2021 Monthly Budget'!$83:$83</f>
        <v>0</v>
      </c>
      <c r="N86">
        <v>98</v>
      </c>
    </row>
    <row r="87" spans="13:14" x14ac:dyDescent="0.25">
      <c r="M87">
        <f>'FY2021 Monthly Budget'!$84:$84</f>
        <v>0</v>
      </c>
      <c r="N87">
        <v>99</v>
      </c>
    </row>
    <row r="88" spans="13:14" x14ac:dyDescent="0.25">
      <c r="M88">
        <f>'FY2021 Monthly Budget'!$85:$85</f>
        <v>0</v>
      </c>
      <c r="N88">
        <v>100</v>
      </c>
    </row>
    <row r="89" spans="13:14" x14ac:dyDescent="0.25">
      <c r="M89" t="e">
        <f>_xlfn.SINGLE('FY2021 Monthly Budget'!#REF!)</f>
        <v>#REF!</v>
      </c>
      <c r="N89">
        <v>101</v>
      </c>
    </row>
    <row r="90" spans="13:14" x14ac:dyDescent="0.25">
      <c r="M90" t="e">
        <f>_xlfn.SINGLE('FY2021 Monthly Budget'!#REF!)</f>
        <v>#REF!</v>
      </c>
      <c r="N90">
        <v>102</v>
      </c>
    </row>
    <row r="91" spans="13:14" x14ac:dyDescent="0.25">
      <c r="M91" t="e">
        <f>_xlfn.SINGLE('FY2021 Monthly Budget'!#REF!)</f>
        <v>#REF!</v>
      </c>
      <c r="N91">
        <v>103</v>
      </c>
    </row>
    <row r="92" spans="13:14" x14ac:dyDescent="0.25">
      <c r="M92" t="e">
        <f>_xlfn.SINGLE('FY2021 Monthly Budget'!#REF!)</f>
        <v>#REF!</v>
      </c>
      <c r="N92">
        <v>104</v>
      </c>
    </row>
    <row r="93" spans="13:14" x14ac:dyDescent="0.25">
      <c r="M93" t="e">
        <f>_xlfn.SINGLE('FY2021 Monthly Budget'!#REF!)</f>
        <v>#REF!</v>
      </c>
      <c r="N93">
        <v>105</v>
      </c>
    </row>
    <row r="94" spans="13:14" x14ac:dyDescent="0.25">
      <c r="M94" t="e">
        <f>_xlfn.SINGLE('FY2021 Monthly Budget'!#REF!)</f>
        <v>#REF!</v>
      </c>
      <c r="N94">
        <v>106</v>
      </c>
    </row>
    <row r="95" spans="13:14" x14ac:dyDescent="0.25">
      <c r="M95" t="e">
        <f>_xlfn.SINGLE('FY2021 Monthly Budget'!#REF!)</f>
        <v>#REF!</v>
      </c>
      <c r="N95">
        <v>107</v>
      </c>
    </row>
    <row r="96" spans="13:14" x14ac:dyDescent="0.25">
      <c r="M96" t="e">
        <f>_xlfn.SINGLE('FY2021 Monthly Budget'!#REF!)</f>
        <v>#REF!</v>
      </c>
      <c r="N96">
        <v>108</v>
      </c>
    </row>
    <row r="97" spans="13:14" x14ac:dyDescent="0.25">
      <c r="M97" t="e">
        <f>_xlfn.SINGLE('FY2021 Monthly Budget'!#REF!)</f>
        <v>#REF!</v>
      </c>
      <c r="N97">
        <v>109</v>
      </c>
    </row>
    <row r="98" spans="13:14" x14ac:dyDescent="0.25">
      <c r="M98" t="e">
        <f>_xlfn.SINGLE('FY2021 Monthly Budget'!#REF!)</f>
        <v>#REF!</v>
      </c>
      <c r="N98">
        <v>110</v>
      </c>
    </row>
    <row r="99" spans="13:14" x14ac:dyDescent="0.25">
      <c r="M99" t="e">
        <f>_xlfn.SINGLE('FY2021 Monthly Budget'!#REF!)</f>
        <v>#REF!</v>
      </c>
      <c r="N99">
        <v>111</v>
      </c>
    </row>
    <row r="100" spans="13:14" x14ac:dyDescent="0.25">
      <c r="M100" t="e">
        <f>_xlfn.SINGLE('FY2021 Monthly Budget'!#REF!)</f>
        <v>#REF!</v>
      </c>
      <c r="N100">
        <v>112</v>
      </c>
    </row>
    <row r="101" spans="13:14" x14ac:dyDescent="0.25">
      <c r="M101" t="e">
        <f>_xlfn.SINGLE('FY2021 Monthly Budget'!#REF!)</f>
        <v>#REF!</v>
      </c>
      <c r="N101">
        <v>113</v>
      </c>
    </row>
    <row r="102" spans="13:14" x14ac:dyDescent="0.25">
      <c r="M102" t="e">
        <f>_xlfn.SINGLE('FY2021 Monthly Budget'!#REF!)</f>
        <v>#REF!</v>
      </c>
      <c r="N102">
        <v>114</v>
      </c>
    </row>
    <row r="103" spans="13:14" x14ac:dyDescent="0.25">
      <c r="M103" t="e">
        <f>_xlfn.SINGLE('FY2021 Monthly Budget'!#REF!)</f>
        <v>#REF!</v>
      </c>
      <c r="N103">
        <v>115</v>
      </c>
    </row>
    <row r="104" spans="13:14" x14ac:dyDescent="0.25">
      <c r="M104" t="e">
        <f>_xlfn.SINGLE('FY2021 Monthly Budget'!#REF!)</f>
        <v>#REF!</v>
      </c>
      <c r="N104">
        <v>116</v>
      </c>
    </row>
    <row r="105" spans="13:14" x14ac:dyDescent="0.25">
      <c r="M105" t="e">
        <f>_xlfn.SINGLE('FY2021 Monthly Budget'!#REF!)</f>
        <v>#REF!</v>
      </c>
      <c r="N105">
        <v>117</v>
      </c>
    </row>
    <row r="106" spans="13:14" x14ac:dyDescent="0.25">
      <c r="M106" t="e">
        <f>_xlfn.SINGLE('FY2021 Monthly Budget'!#REF!)</f>
        <v>#REF!</v>
      </c>
      <c r="N106">
        <v>118</v>
      </c>
    </row>
    <row r="107" spans="13:14" x14ac:dyDescent="0.25">
      <c r="M107" t="e">
        <f>_xlfn.SINGLE('FY2021 Monthly Budget'!#REF!)</f>
        <v>#REF!</v>
      </c>
      <c r="N107">
        <v>119</v>
      </c>
    </row>
    <row r="108" spans="13:14" x14ac:dyDescent="0.25">
      <c r="M108" t="e">
        <f>_xlfn.SINGLE('FY2021 Monthly Budget'!#REF!)</f>
        <v>#REF!</v>
      </c>
      <c r="N108">
        <v>120</v>
      </c>
    </row>
    <row r="109" spans="13:14" x14ac:dyDescent="0.25">
      <c r="M109" t="e">
        <f>_xlfn.SINGLE('FY2021 Monthly Budget'!#REF!)</f>
        <v>#REF!</v>
      </c>
      <c r="N109">
        <v>121</v>
      </c>
    </row>
    <row r="110" spans="13:14" x14ac:dyDescent="0.25">
      <c r="M110" t="e">
        <f>_xlfn.SINGLE('FY2021 Monthly Budget'!#REF!)</f>
        <v>#REF!</v>
      </c>
      <c r="N110">
        <v>122</v>
      </c>
    </row>
    <row r="111" spans="13:14" x14ac:dyDescent="0.25">
      <c r="M111" t="e">
        <f>_xlfn.SINGLE('FY2021 Monthly Budget'!#REF!)</f>
        <v>#REF!</v>
      </c>
      <c r="N111">
        <v>123</v>
      </c>
    </row>
    <row r="112" spans="13:14" x14ac:dyDescent="0.25">
      <c r="M112" t="e">
        <f>_xlfn.SINGLE('FY2021 Monthly Budget'!#REF!)</f>
        <v>#REF!</v>
      </c>
      <c r="N112">
        <v>124</v>
      </c>
    </row>
    <row r="113" spans="13:14" x14ac:dyDescent="0.25">
      <c r="M113" t="e">
        <f>_xlfn.SINGLE('FY2021 Monthly Budget'!#REF!)</f>
        <v>#REF!</v>
      </c>
      <c r="N113">
        <v>125</v>
      </c>
    </row>
    <row r="114" spans="13:14" x14ac:dyDescent="0.25">
      <c r="M114" t="e">
        <f>_xlfn.SINGLE('FY2021 Monthly Budget'!#REF!)</f>
        <v>#REF!</v>
      </c>
      <c r="N114">
        <v>126</v>
      </c>
    </row>
    <row r="115" spans="13:14" x14ac:dyDescent="0.25">
      <c r="M115" t="e">
        <f>_xlfn.SINGLE('FY2021 Monthly Budget'!#REF!)</f>
        <v>#REF!</v>
      </c>
      <c r="N115">
        <v>127</v>
      </c>
    </row>
    <row r="116" spans="13:14" x14ac:dyDescent="0.25">
      <c r="M116" t="e">
        <f>_xlfn.SINGLE('FY2021 Monthly Budget'!#REF!)</f>
        <v>#REF!</v>
      </c>
      <c r="N116">
        <v>128</v>
      </c>
    </row>
    <row r="117" spans="13:14" x14ac:dyDescent="0.25">
      <c r="M117" t="e">
        <f>_xlfn.SINGLE('FY2021 Monthly Budget'!#REF!)</f>
        <v>#REF!</v>
      </c>
      <c r="N117">
        <v>129</v>
      </c>
    </row>
    <row r="118" spans="13:14" x14ac:dyDescent="0.25">
      <c r="M118" t="e">
        <f>_xlfn.SINGLE('FY2021 Monthly Budget'!#REF!)</f>
        <v>#REF!</v>
      </c>
      <c r="N118">
        <v>130</v>
      </c>
    </row>
    <row r="119" spans="13:14" x14ac:dyDescent="0.25">
      <c r="M119" t="e">
        <f>_xlfn.SINGLE('FY2021 Monthly Budget'!#REF!)</f>
        <v>#REF!</v>
      </c>
      <c r="N119">
        <v>131</v>
      </c>
    </row>
    <row r="120" spans="13:14" x14ac:dyDescent="0.25">
      <c r="M120" t="e">
        <f>_xlfn.SINGLE('FY2021 Monthly Budget'!#REF!)</f>
        <v>#REF!</v>
      </c>
      <c r="N120">
        <v>132</v>
      </c>
    </row>
    <row r="121" spans="13:14" x14ac:dyDescent="0.25">
      <c r="M121" t="e">
        <f>_xlfn.SINGLE('FY2021 Monthly Budget'!#REF!)</f>
        <v>#REF!</v>
      </c>
      <c r="N121">
        <v>133</v>
      </c>
    </row>
    <row r="122" spans="13:14" x14ac:dyDescent="0.25">
      <c r="M122" t="e">
        <f>_xlfn.SINGLE('FY2021 Monthly Budget'!#REF!)</f>
        <v>#REF!</v>
      </c>
      <c r="N122">
        <v>134</v>
      </c>
    </row>
    <row r="123" spans="13:14" x14ac:dyDescent="0.25">
      <c r="M123" t="e">
        <f>_xlfn.SINGLE('FY2021 Monthly Budget'!#REF!)</f>
        <v>#REF!</v>
      </c>
      <c r="N123">
        <v>135</v>
      </c>
    </row>
    <row r="124" spans="13:14" x14ac:dyDescent="0.25">
      <c r="M124" t="e">
        <f>_xlfn.SINGLE('FY2021 Monthly Budget'!#REF!)</f>
        <v>#REF!</v>
      </c>
      <c r="N124">
        <v>136</v>
      </c>
    </row>
    <row r="125" spans="13:14" x14ac:dyDescent="0.25">
      <c r="M125" t="e">
        <f>_xlfn.SINGLE('FY2021 Monthly Budget'!#REF!)</f>
        <v>#REF!</v>
      </c>
      <c r="N125">
        <v>137</v>
      </c>
    </row>
    <row r="126" spans="13:14" x14ac:dyDescent="0.25">
      <c r="M126" t="e">
        <f>_xlfn.SINGLE('FY2021 Monthly Budget'!#REF!)</f>
        <v>#REF!</v>
      </c>
      <c r="N126">
        <v>138</v>
      </c>
    </row>
    <row r="127" spans="13:14" x14ac:dyDescent="0.25">
      <c r="M127" t="e">
        <f>_xlfn.SINGLE('FY2021 Monthly Budget'!#REF!)</f>
        <v>#REF!</v>
      </c>
      <c r="N127">
        <v>139</v>
      </c>
    </row>
    <row r="128" spans="13:14" x14ac:dyDescent="0.25">
      <c r="M128" t="e">
        <f>_xlfn.SINGLE('FY2021 Monthly Budget'!#REF!)</f>
        <v>#REF!</v>
      </c>
      <c r="N128">
        <v>140</v>
      </c>
    </row>
    <row r="129" spans="13:14" x14ac:dyDescent="0.25">
      <c r="M129" t="e">
        <f>_xlfn.SINGLE('FY2021 Monthly Budget'!#REF!)</f>
        <v>#REF!</v>
      </c>
      <c r="N129">
        <v>141</v>
      </c>
    </row>
    <row r="130" spans="13:14" x14ac:dyDescent="0.25">
      <c r="M130" t="e">
        <f>_xlfn.SINGLE('FY2021 Monthly Budget'!#REF!)</f>
        <v>#REF!</v>
      </c>
      <c r="N130">
        <v>142</v>
      </c>
    </row>
    <row r="131" spans="13:14" x14ac:dyDescent="0.25">
      <c r="M131" t="e">
        <f>_xlfn.SINGLE('FY2021 Monthly Budget'!#REF!)</f>
        <v>#REF!</v>
      </c>
      <c r="N131">
        <v>143</v>
      </c>
    </row>
    <row r="132" spans="13:14" x14ac:dyDescent="0.25">
      <c r="M132" t="e">
        <f>_xlfn.SINGLE('FY2021 Monthly Budget'!#REF!)</f>
        <v>#REF!</v>
      </c>
      <c r="N132">
        <v>144</v>
      </c>
    </row>
    <row r="133" spans="13:14" x14ac:dyDescent="0.25">
      <c r="M133" t="e">
        <f>_xlfn.SINGLE('FY2021 Monthly Budget'!#REF!)</f>
        <v>#REF!</v>
      </c>
      <c r="N133">
        <v>145</v>
      </c>
    </row>
    <row r="134" spans="13:14" x14ac:dyDescent="0.25">
      <c r="M134" t="e">
        <f>_xlfn.SINGLE('FY2021 Monthly Budget'!#REF!)</f>
        <v>#REF!</v>
      </c>
      <c r="N134">
        <v>146</v>
      </c>
    </row>
    <row r="135" spans="13:14" x14ac:dyDescent="0.25">
      <c r="M135" t="e">
        <f>_xlfn.SINGLE('FY2021 Monthly Budget'!#REF!)</f>
        <v>#REF!</v>
      </c>
      <c r="N135">
        <v>147</v>
      </c>
    </row>
    <row r="136" spans="13:14" x14ac:dyDescent="0.25">
      <c r="M136" t="e">
        <f>_xlfn.SINGLE('FY2021 Monthly Budget'!#REF!)</f>
        <v>#REF!</v>
      </c>
      <c r="N136">
        <v>148</v>
      </c>
    </row>
    <row r="137" spans="13:14" x14ac:dyDescent="0.25">
      <c r="M137" t="e">
        <f>_xlfn.SINGLE('FY2021 Monthly Budget'!#REF!)</f>
        <v>#REF!</v>
      </c>
      <c r="N137">
        <v>149</v>
      </c>
    </row>
    <row r="138" spans="13:14" x14ac:dyDescent="0.25">
      <c r="M138" t="e">
        <f>_xlfn.SINGLE('FY2021 Monthly Budget'!#REF!)</f>
        <v>#REF!</v>
      </c>
      <c r="N138">
        <v>150</v>
      </c>
    </row>
    <row r="139" spans="13:14" x14ac:dyDescent="0.25">
      <c r="M139" t="e">
        <f>_xlfn.SINGLE('FY2021 Monthly Budget'!#REF!)</f>
        <v>#REF!</v>
      </c>
      <c r="N139">
        <v>151</v>
      </c>
    </row>
    <row r="140" spans="13:14" x14ac:dyDescent="0.25">
      <c r="M140" t="e">
        <f>_xlfn.SINGLE('FY2021 Monthly Budget'!#REF!)</f>
        <v>#REF!</v>
      </c>
      <c r="N140">
        <v>152</v>
      </c>
    </row>
    <row r="141" spans="13:14" x14ac:dyDescent="0.25">
      <c r="M141" t="e">
        <f>_xlfn.SINGLE('FY2021 Monthly Budget'!#REF!)</f>
        <v>#REF!</v>
      </c>
      <c r="N141">
        <v>153</v>
      </c>
    </row>
    <row r="142" spans="13:14" x14ac:dyDescent="0.25">
      <c r="M142" t="e">
        <f>_xlfn.SINGLE('FY2021 Monthly Budget'!#REF!)</f>
        <v>#REF!</v>
      </c>
      <c r="N142">
        <v>154</v>
      </c>
    </row>
    <row r="143" spans="13:14" x14ac:dyDescent="0.25">
      <c r="M143" t="e">
        <f>_xlfn.SINGLE('FY2021 Monthly Budget'!#REF!)</f>
        <v>#REF!</v>
      </c>
      <c r="N143">
        <v>155</v>
      </c>
    </row>
    <row r="144" spans="13:14" x14ac:dyDescent="0.25">
      <c r="M144" t="e">
        <f>_xlfn.SINGLE('FY2021 Monthly Budget'!#REF!)</f>
        <v>#REF!</v>
      </c>
      <c r="N144">
        <v>156</v>
      </c>
    </row>
    <row r="145" spans="13:14" x14ac:dyDescent="0.25">
      <c r="M145" t="e">
        <f>_xlfn.SINGLE('FY2021 Monthly Budget'!#REF!)</f>
        <v>#REF!</v>
      </c>
      <c r="N145">
        <v>157</v>
      </c>
    </row>
    <row r="146" spans="13:14" x14ac:dyDescent="0.25">
      <c r="M146" t="e">
        <f>_xlfn.SINGLE('FY2021 Monthly Budget'!#REF!)</f>
        <v>#REF!</v>
      </c>
      <c r="N146">
        <v>158</v>
      </c>
    </row>
    <row r="147" spans="13:14" x14ac:dyDescent="0.25">
      <c r="M147" t="e">
        <f>_xlfn.SINGLE('FY2021 Monthly Budget'!#REF!)</f>
        <v>#REF!</v>
      </c>
      <c r="N147">
        <v>159</v>
      </c>
    </row>
    <row r="148" spans="13:14" x14ac:dyDescent="0.25">
      <c r="M148" t="e">
        <f>_xlfn.SINGLE('FY2021 Monthly Budget'!#REF!)</f>
        <v>#REF!</v>
      </c>
      <c r="N148">
        <v>160</v>
      </c>
    </row>
    <row r="149" spans="13:14" x14ac:dyDescent="0.25">
      <c r="M149" t="e">
        <f>_xlfn.SINGLE('FY2021 Monthly Budget'!#REF!)</f>
        <v>#REF!</v>
      </c>
      <c r="N149">
        <v>161</v>
      </c>
    </row>
    <row r="150" spans="13:14" x14ac:dyDescent="0.25">
      <c r="M150" t="e">
        <f>_xlfn.SINGLE('FY2021 Monthly Budget'!#REF!)</f>
        <v>#REF!</v>
      </c>
      <c r="N150">
        <v>162</v>
      </c>
    </row>
    <row r="151" spans="13:14" x14ac:dyDescent="0.25">
      <c r="M151" t="e">
        <f>_xlfn.SINGLE('FY2021 Monthly Budget'!#REF!)</f>
        <v>#REF!</v>
      </c>
      <c r="N151">
        <v>163</v>
      </c>
    </row>
    <row r="152" spans="13:14" x14ac:dyDescent="0.25">
      <c r="M152" t="e">
        <f>_xlfn.SINGLE('FY2021 Monthly Budget'!#REF!)</f>
        <v>#REF!</v>
      </c>
      <c r="N152">
        <v>164</v>
      </c>
    </row>
    <row r="153" spans="13:14" x14ac:dyDescent="0.25">
      <c r="M153" t="e">
        <f>_xlfn.SINGLE('FY2021 Monthly Budget'!#REF!)</f>
        <v>#REF!</v>
      </c>
      <c r="N153">
        <v>165</v>
      </c>
    </row>
    <row r="154" spans="13:14" x14ac:dyDescent="0.25">
      <c r="M154" t="e">
        <f>_xlfn.SINGLE('FY2021 Monthly Budget'!#REF!)</f>
        <v>#REF!</v>
      </c>
      <c r="N154">
        <v>166</v>
      </c>
    </row>
    <row r="155" spans="13:14" x14ac:dyDescent="0.25">
      <c r="M155" t="e">
        <f>_xlfn.SINGLE('FY2021 Monthly Budget'!#REF!)</f>
        <v>#REF!</v>
      </c>
      <c r="N155">
        <v>167</v>
      </c>
    </row>
    <row r="156" spans="13:14" x14ac:dyDescent="0.25">
      <c r="M156" t="e">
        <f>_xlfn.SINGLE('FY2021 Monthly Budget'!#REF!)</f>
        <v>#REF!</v>
      </c>
      <c r="N156">
        <v>168</v>
      </c>
    </row>
    <row r="157" spans="13:14" x14ac:dyDescent="0.25">
      <c r="M157" t="e">
        <f>_xlfn.SINGLE('FY2021 Monthly Budget'!#REF!)</f>
        <v>#REF!</v>
      </c>
      <c r="N157">
        <v>169</v>
      </c>
    </row>
    <row r="158" spans="13:14" x14ac:dyDescent="0.25">
      <c r="M158" t="e">
        <f>_xlfn.SINGLE('FY2021 Monthly Budget'!#REF!)</f>
        <v>#REF!</v>
      </c>
      <c r="N158">
        <v>170</v>
      </c>
    </row>
    <row r="159" spans="13:14" x14ac:dyDescent="0.25">
      <c r="M159" t="e">
        <f>_xlfn.SINGLE('FY2021 Monthly Budget'!#REF!)</f>
        <v>#REF!</v>
      </c>
      <c r="N159">
        <v>171</v>
      </c>
    </row>
    <row r="160" spans="13:14" x14ac:dyDescent="0.25">
      <c r="M160" t="e">
        <f>_xlfn.SINGLE('FY2021 Monthly Budget'!#REF!)</f>
        <v>#REF!</v>
      </c>
      <c r="N160">
        <v>172</v>
      </c>
    </row>
    <row r="161" spans="13:14" x14ac:dyDescent="0.25">
      <c r="M161" t="e">
        <f>_xlfn.SINGLE('FY2021 Monthly Budget'!#REF!)</f>
        <v>#REF!</v>
      </c>
      <c r="N161">
        <v>173</v>
      </c>
    </row>
    <row r="162" spans="13:14" x14ac:dyDescent="0.25">
      <c r="M162" t="e">
        <f>_xlfn.SINGLE('FY2021 Monthly Budget'!#REF!)</f>
        <v>#REF!</v>
      </c>
      <c r="N162">
        <v>174</v>
      </c>
    </row>
    <row r="163" spans="13:14" x14ac:dyDescent="0.25">
      <c r="M163" t="e">
        <f>_xlfn.SINGLE('FY2021 Monthly Budget'!#REF!)</f>
        <v>#REF!</v>
      </c>
      <c r="N163">
        <v>175</v>
      </c>
    </row>
    <row r="164" spans="13:14" x14ac:dyDescent="0.25">
      <c r="M164" t="e">
        <f>_xlfn.SINGLE('FY2021 Monthly Budget'!#REF!)</f>
        <v>#REF!</v>
      </c>
      <c r="N164">
        <v>176</v>
      </c>
    </row>
    <row r="165" spans="13:14" x14ac:dyDescent="0.25">
      <c r="M165" t="e">
        <f>_xlfn.SINGLE('FY2021 Monthly Budget'!#REF!)</f>
        <v>#REF!</v>
      </c>
      <c r="N165">
        <v>177</v>
      </c>
    </row>
    <row r="166" spans="13:14" x14ac:dyDescent="0.25">
      <c r="M166" t="e">
        <f>_xlfn.SINGLE('FY2021 Monthly Budget'!#REF!)</f>
        <v>#REF!</v>
      </c>
      <c r="N166">
        <v>178</v>
      </c>
    </row>
    <row r="167" spans="13:14" x14ac:dyDescent="0.25">
      <c r="M167" t="e">
        <f>_xlfn.SINGLE('FY2021 Monthly Budget'!#REF!)</f>
        <v>#REF!</v>
      </c>
      <c r="N167">
        <v>179</v>
      </c>
    </row>
    <row r="168" spans="13:14" x14ac:dyDescent="0.25">
      <c r="M168" t="e">
        <f>_xlfn.SINGLE('FY2021 Monthly Budget'!#REF!)</f>
        <v>#REF!</v>
      </c>
      <c r="N168">
        <v>180</v>
      </c>
    </row>
    <row r="169" spans="13:14" x14ac:dyDescent="0.25">
      <c r="M169" t="e">
        <f>_xlfn.SINGLE('FY2021 Monthly Budget'!#REF!)</f>
        <v>#REF!</v>
      </c>
      <c r="N169">
        <v>181</v>
      </c>
    </row>
    <row r="170" spans="13:14" x14ac:dyDescent="0.25">
      <c r="M170" t="e">
        <f>_xlfn.SINGLE('FY2021 Monthly Budget'!#REF!)</f>
        <v>#REF!</v>
      </c>
      <c r="N170">
        <v>182</v>
      </c>
    </row>
    <row r="171" spans="13:14" x14ac:dyDescent="0.25">
      <c r="M171" t="e">
        <f>_xlfn.SINGLE('FY2021 Monthly Budget'!#REF!)</f>
        <v>#REF!</v>
      </c>
      <c r="N171">
        <v>183</v>
      </c>
    </row>
    <row r="172" spans="13:14" x14ac:dyDescent="0.25">
      <c r="M172" t="e">
        <f>_xlfn.SINGLE('FY2021 Monthly Budget'!#REF!)</f>
        <v>#REF!</v>
      </c>
      <c r="N172">
        <v>184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24C47-C77F-4E4F-AB32-8224B3FFE01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5F049-09EE-493B-A1EB-80F5004350B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5146D-5EB6-4EF9-A1CA-51075FC11895}">
  <dimension ref="A1:K85"/>
  <sheetViews>
    <sheetView tabSelected="1" workbookViewId="0">
      <selection activeCell="F6" sqref="F6"/>
    </sheetView>
  </sheetViews>
  <sheetFormatPr defaultRowHeight="15" x14ac:dyDescent="0.25"/>
  <cols>
    <col min="6" max="6" width="43" bestFit="1" customWidth="1"/>
    <col min="7" max="7" width="21.85546875" bestFit="1" customWidth="1"/>
    <col min="8" max="8" width="36.140625" bestFit="1" customWidth="1"/>
    <col min="9" max="9" width="24.42578125" bestFit="1" customWidth="1"/>
    <col min="10" max="10" width="22.5703125" bestFit="1" customWidth="1"/>
    <col min="11" max="11" width="35" bestFit="1" customWidth="1"/>
  </cols>
  <sheetData>
    <row r="1" spans="1:11" x14ac:dyDescent="0.25">
      <c r="A1" t="s">
        <v>6</v>
      </c>
      <c r="B1" t="s">
        <v>29</v>
      </c>
      <c r="C1" t="s">
        <v>9</v>
      </c>
      <c r="D1" t="s">
        <v>10</v>
      </c>
      <c r="E1" t="s">
        <v>8</v>
      </c>
      <c r="F1" t="s">
        <v>0</v>
      </c>
      <c r="G1" t="s">
        <v>1</v>
      </c>
      <c r="H1" t="s">
        <v>2</v>
      </c>
      <c r="I1" t="s">
        <v>3</v>
      </c>
      <c r="J1" t="s">
        <v>4</v>
      </c>
      <c r="K1" t="s">
        <v>5</v>
      </c>
    </row>
    <row r="2" spans="1:11" x14ac:dyDescent="0.25">
      <c r="A2" t="s">
        <v>15</v>
      </c>
      <c r="B2" t="s">
        <v>35</v>
      </c>
      <c r="C2" t="s">
        <v>11</v>
      </c>
      <c r="D2" t="s">
        <v>13</v>
      </c>
      <c r="E2" s="1">
        <v>44135</v>
      </c>
      <c r="F2">
        <v>7733535.7499999991</v>
      </c>
      <c r="G2">
        <v>307904.49999999994</v>
      </c>
      <c r="H2">
        <v>8004591.166666666</v>
      </c>
      <c r="I2">
        <v>36849.083333333023</v>
      </c>
      <c r="J2">
        <v>58333.333333333336</v>
      </c>
      <c r="K2">
        <v>95182.416666666366</v>
      </c>
    </row>
    <row r="3" spans="1:11" x14ac:dyDescent="0.25">
      <c r="A3" t="s">
        <v>16</v>
      </c>
      <c r="B3" t="s">
        <v>30</v>
      </c>
      <c r="C3" t="s">
        <v>11</v>
      </c>
      <c r="D3" t="s">
        <v>13</v>
      </c>
      <c r="E3" s="1">
        <v>44135</v>
      </c>
      <c r="F3">
        <v>19865519.176743831</v>
      </c>
      <c r="G3">
        <v>1413245</v>
      </c>
      <c r="H3">
        <v>21349942.972639799</v>
      </c>
      <c r="I3">
        <v>-71178.795895967633</v>
      </c>
      <c r="J3">
        <v>535619.59996909997</v>
      </c>
      <c r="K3">
        <v>464440.80407313234</v>
      </c>
    </row>
    <row r="4" spans="1:11" x14ac:dyDescent="0.25">
      <c r="A4" t="s">
        <v>17</v>
      </c>
      <c r="B4" t="s">
        <v>36</v>
      </c>
      <c r="C4" t="s">
        <v>12</v>
      </c>
      <c r="D4" t="s">
        <v>13</v>
      </c>
      <c r="E4" s="1">
        <v>44135</v>
      </c>
      <c r="F4">
        <v>6391848</v>
      </c>
      <c r="G4">
        <v>69056.75</v>
      </c>
      <c r="H4">
        <v>6455059.083333333</v>
      </c>
      <c r="I4">
        <v>5845.6666666679084</v>
      </c>
      <c r="J4">
        <v>25183.333333333336</v>
      </c>
      <c r="K4">
        <v>31029.000000001244</v>
      </c>
    </row>
    <row r="5" spans="1:11" x14ac:dyDescent="0.25">
      <c r="A5" t="s">
        <v>18</v>
      </c>
      <c r="B5" t="s">
        <v>37</v>
      </c>
      <c r="C5" t="s">
        <v>12</v>
      </c>
      <c r="D5" t="s">
        <v>13</v>
      </c>
      <c r="E5" s="1">
        <v>44135</v>
      </c>
      <c r="F5">
        <v>4340262.2500000009</v>
      </c>
      <c r="G5">
        <v>123983.5</v>
      </c>
      <c r="H5">
        <v>4382014.7991666663</v>
      </c>
      <c r="I5">
        <v>82230.950833335519</v>
      </c>
      <c r="J5">
        <v>79166.666666666672</v>
      </c>
      <c r="K5">
        <v>161397.6175000022</v>
      </c>
    </row>
    <row r="6" spans="1:11" x14ac:dyDescent="0.25">
      <c r="A6" t="s">
        <v>19</v>
      </c>
      <c r="B6" t="s">
        <v>38</v>
      </c>
      <c r="C6" t="s">
        <v>12</v>
      </c>
      <c r="D6" t="s">
        <v>14</v>
      </c>
      <c r="E6" s="1">
        <v>44135</v>
      </c>
      <c r="F6">
        <v>1722224.583333333</v>
      </c>
      <c r="G6">
        <v>143503</v>
      </c>
      <c r="H6">
        <v>1865721.5833333335</v>
      </c>
      <c r="I6">
        <v>6</v>
      </c>
      <c r="J6">
        <v>74977.333333333328</v>
      </c>
      <c r="K6">
        <v>74983.333333333328</v>
      </c>
    </row>
    <row r="7" spans="1:11" x14ac:dyDescent="0.25">
      <c r="A7" t="s">
        <v>20</v>
      </c>
      <c r="B7" t="s">
        <v>39</v>
      </c>
      <c r="C7" t="s">
        <v>12</v>
      </c>
      <c r="D7" t="s">
        <v>13</v>
      </c>
      <c r="E7" s="1">
        <v>44135</v>
      </c>
      <c r="F7">
        <v>4684282.583333333</v>
      </c>
      <c r="G7">
        <v>315815.14166666666</v>
      </c>
      <c r="H7">
        <v>4985712.1316666659</v>
      </c>
      <c r="I7">
        <v>14385.593333335592</v>
      </c>
      <c r="J7">
        <v>82916.666666666672</v>
      </c>
      <c r="K7">
        <v>97302.260000002265</v>
      </c>
    </row>
    <row r="8" spans="1:11" x14ac:dyDescent="0.25">
      <c r="A8" t="s">
        <v>21</v>
      </c>
      <c r="B8" t="s">
        <v>40</v>
      </c>
      <c r="C8" t="s">
        <v>12</v>
      </c>
      <c r="D8" t="s">
        <v>13</v>
      </c>
      <c r="E8" s="1">
        <v>44135</v>
      </c>
      <c r="F8">
        <v>6894746.6666666651</v>
      </c>
      <c r="G8">
        <v>637493.5</v>
      </c>
      <c r="H8">
        <v>7402841.7500000019</v>
      </c>
      <c r="I8">
        <v>129398.41666666605</v>
      </c>
      <c r="J8">
        <v>48883.25</v>
      </c>
      <c r="K8">
        <v>178281.66666666605</v>
      </c>
    </row>
    <row r="9" spans="1:11" x14ac:dyDescent="0.25">
      <c r="A9" t="s">
        <v>22</v>
      </c>
      <c r="B9" t="s">
        <v>32</v>
      </c>
      <c r="C9" t="s">
        <v>12</v>
      </c>
      <c r="D9" t="s">
        <v>13</v>
      </c>
      <c r="E9" s="1">
        <v>44135</v>
      </c>
      <c r="F9">
        <v>7543775.0000000009</v>
      </c>
      <c r="G9">
        <v>408950</v>
      </c>
      <c r="H9">
        <v>7790666.6666666679</v>
      </c>
      <c r="I9">
        <v>162058.33333333209</v>
      </c>
      <c r="J9">
        <v>0</v>
      </c>
      <c r="K9">
        <v>162058.33333333209</v>
      </c>
    </row>
    <row r="10" spans="1:11" x14ac:dyDescent="0.25">
      <c r="A10" t="s">
        <v>23</v>
      </c>
      <c r="B10" t="s">
        <v>31</v>
      </c>
      <c r="C10" t="s">
        <v>11</v>
      </c>
      <c r="D10" t="s">
        <v>13</v>
      </c>
      <c r="E10" s="1">
        <v>44135</v>
      </c>
      <c r="F10">
        <v>9334643.0833333377</v>
      </c>
      <c r="G10">
        <v>456156</v>
      </c>
      <c r="H10">
        <v>9946847.083333334</v>
      </c>
      <c r="I10">
        <v>-156047.99999999814</v>
      </c>
      <c r="J10">
        <v>139472.91666666666</v>
      </c>
      <c r="K10">
        <v>-16575.08333333148</v>
      </c>
    </row>
    <row r="11" spans="1:11" x14ac:dyDescent="0.25">
      <c r="A11" t="s">
        <v>24</v>
      </c>
      <c r="B11" t="s">
        <v>41</v>
      </c>
      <c r="C11" t="s">
        <v>12</v>
      </c>
      <c r="D11" t="s">
        <v>13</v>
      </c>
      <c r="E11" s="1">
        <v>44135</v>
      </c>
      <c r="F11">
        <v>7357116.01495203</v>
      </c>
      <c r="G11">
        <v>575648.3333333336</v>
      </c>
      <c r="H11">
        <v>7639963.4873806676</v>
      </c>
      <c r="I11">
        <v>292800.86090469826</v>
      </c>
      <c r="J11">
        <v>53312.166666666672</v>
      </c>
      <c r="K11">
        <v>346113.02757136495</v>
      </c>
    </row>
    <row r="12" spans="1:11" x14ac:dyDescent="0.25">
      <c r="A12" t="s">
        <v>25</v>
      </c>
      <c r="B12" t="s">
        <v>42</v>
      </c>
      <c r="C12" t="s">
        <v>11</v>
      </c>
      <c r="D12" t="s">
        <v>13</v>
      </c>
      <c r="E12" s="1">
        <v>44135</v>
      </c>
      <c r="F12">
        <v>20623973.66666666</v>
      </c>
      <c r="G12">
        <v>1748663.7500000002</v>
      </c>
      <c r="H12">
        <v>22230908.25</v>
      </c>
      <c r="I12">
        <v>141729.16666665673</v>
      </c>
      <c r="J12">
        <v>698375.33333333349</v>
      </c>
      <c r="K12">
        <v>840104.49999999022</v>
      </c>
    </row>
    <row r="13" spans="1:11" x14ac:dyDescent="0.25">
      <c r="A13" t="s">
        <v>26</v>
      </c>
      <c r="B13" t="s">
        <v>33</v>
      </c>
      <c r="C13" t="s">
        <v>11</v>
      </c>
      <c r="D13" t="s">
        <v>13</v>
      </c>
      <c r="E13" s="1">
        <v>44135</v>
      </c>
      <c r="F13">
        <v>13924094</v>
      </c>
      <c r="G13">
        <v>625431.16666666674</v>
      </c>
      <c r="H13">
        <v>14533531</v>
      </c>
      <c r="I13">
        <v>15994.166666669773</v>
      </c>
      <c r="J13">
        <v>37500</v>
      </c>
      <c r="K13">
        <v>53494.166666669771</v>
      </c>
    </row>
    <row r="14" spans="1:11" s="2" customFormat="1" x14ac:dyDescent="0.25">
      <c r="A14" s="2" t="s">
        <v>27</v>
      </c>
      <c r="B14" s="2" t="s">
        <v>43</v>
      </c>
      <c r="C14" s="2" t="s">
        <v>12</v>
      </c>
      <c r="D14" s="2" t="s">
        <v>13</v>
      </c>
      <c r="E14" s="1">
        <v>44135</v>
      </c>
      <c r="F14" s="2">
        <v>4407448</v>
      </c>
      <c r="G14" s="2">
        <v>146789.33333333334</v>
      </c>
      <c r="H14" s="2">
        <v>4355978.583333334</v>
      </c>
      <c r="I14" s="2">
        <v>198258.74999999907</v>
      </c>
      <c r="J14" s="2">
        <v>-42411.166666666664</v>
      </c>
      <c r="K14" s="2">
        <v>155847.58333333241</v>
      </c>
    </row>
    <row r="15" spans="1:11" x14ac:dyDescent="0.25">
      <c r="A15" t="s">
        <v>28</v>
      </c>
      <c r="B15" t="s">
        <v>34</v>
      </c>
      <c r="C15" t="s">
        <v>11</v>
      </c>
      <c r="D15" t="s">
        <v>13</v>
      </c>
      <c r="E15" s="1">
        <v>44135</v>
      </c>
      <c r="F15">
        <v>117788472.76780036</v>
      </c>
      <c r="G15">
        <v>15767738.902429</v>
      </c>
      <c r="H15">
        <v>131476429.14870796</v>
      </c>
      <c r="I15">
        <v>2079782.5215214044</v>
      </c>
      <c r="J15">
        <v>1141624.9413459999</v>
      </c>
      <c r="K15">
        <v>3221407.4628674043</v>
      </c>
    </row>
    <row r="16" spans="1:11" x14ac:dyDescent="0.25">
      <c r="A16" t="s">
        <v>15</v>
      </c>
      <c r="B16" t="s">
        <v>35</v>
      </c>
      <c r="C16" t="s">
        <v>11</v>
      </c>
      <c r="D16" t="s">
        <v>13</v>
      </c>
      <c r="E16" s="1">
        <v>44165</v>
      </c>
      <c r="F16">
        <v>7733535.7499999991</v>
      </c>
      <c r="G16">
        <v>307904.49999999994</v>
      </c>
      <c r="H16">
        <v>8004591.166666666</v>
      </c>
      <c r="I16">
        <v>36849.083333333023</v>
      </c>
      <c r="J16">
        <v>58333.333333333336</v>
      </c>
      <c r="K16">
        <v>95182.416666666366</v>
      </c>
    </row>
    <row r="17" spans="1:11" x14ac:dyDescent="0.25">
      <c r="A17" t="s">
        <v>16</v>
      </c>
      <c r="B17" t="s">
        <v>30</v>
      </c>
      <c r="C17" t="s">
        <v>11</v>
      </c>
      <c r="D17" t="s">
        <v>13</v>
      </c>
      <c r="E17" s="1">
        <v>44165</v>
      </c>
      <c r="F17">
        <v>18629791.470453031</v>
      </c>
      <c r="G17">
        <v>1413245</v>
      </c>
      <c r="H17">
        <v>20496624.275083099</v>
      </c>
      <c r="I17">
        <v>-453587.8046300672</v>
      </c>
      <c r="J17">
        <v>535619.59996909997</v>
      </c>
      <c r="K17">
        <v>82031.795339032775</v>
      </c>
    </row>
    <row r="18" spans="1:11" x14ac:dyDescent="0.25">
      <c r="A18" t="s">
        <v>17</v>
      </c>
      <c r="B18" t="s">
        <v>36</v>
      </c>
      <c r="C18" t="s">
        <v>12</v>
      </c>
      <c r="D18" t="s">
        <v>13</v>
      </c>
      <c r="E18" s="1">
        <v>44165</v>
      </c>
      <c r="F18">
        <v>6391848</v>
      </c>
      <c r="G18">
        <v>69056.75</v>
      </c>
      <c r="H18">
        <v>6455059.083333333</v>
      </c>
      <c r="I18">
        <v>5845.6666666679084</v>
      </c>
      <c r="J18">
        <v>25183.333333333336</v>
      </c>
      <c r="K18">
        <v>31029.000000001244</v>
      </c>
    </row>
    <row r="19" spans="1:11" x14ac:dyDescent="0.25">
      <c r="A19" t="s">
        <v>18</v>
      </c>
      <c r="B19" t="s">
        <v>37</v>
      </c>
      <c r="C19" t="s">
        <v>12</v>
      </c>
      <c r="D19" t="s">
        <v>13</v>
      </c>
      <c r="E19" s="1">
        <v>44165</v>
      </c>
      <c r="F19">
        <v>4340262.2500000009</v>
      </c>
      <c r="G19">
        <v>123983.5</v>
      </c>
      <c r="H19">
        <v>4382014.7991666663</v>
      </c>
      <c r="I19">
        <v>82230.950833335519</v>
      </c>
      <c r="J19">
        <v>79166.666666666672</v>
      </c>
      <c r="K19">
        <v>161397.6175000022</v>
      </c>
    </row>
    <row r="20" spans="1:11" x14ac:dyDescent="0.25">
      <c r="A20" t="s">
        <v>19</v>
      </c>
      <c r="B20" t="s">
        <v>38</v>
      </c>
      <c r="C20" t="s">
        <v>12</v>
      </c>
      <c r="D20" t="s">
        <v>14</v>
      </c>
      <c r="E20" s="1">
        <v>44165</v>
      </c>
      <c r="F20">
        <v>1722224.583333333</v>
      </c>
      <c r="G20">
        <v>143503</v>
      </c>
      <c r="H20">
        <v>1865721.5833333335</v>
      </c>
      <c r="I20">
        <v>6</v>
      </c>
      <c r="J20">
        <v>74977.333333333328</v>
      </c>
      <c r="K20">
        <v>74983.333333333328</v>
      </c>
    </row>
    <row r="21" spans="1:11" x14ac:dyDescent="0.25">
      <c r="A21" t="s">
        <v>20</v>
      </c>
      <c r="B21" t="s">
        <v>39</v>
      </c>
      <c r="C21" t="s">
        <v>12</v>
      </c>
      <c r="D21" t="s">
        <v>13</v>
      </c>
      <c r="E21" s="1">
        <v>44165</v>
      </c>
      <c r="F21">
        <v>4684282.583333333</v>
      </c>
      <c r="G21">
        <v>315815.14166666666</v>
      </c>
      <c r="H21">
        <v>4985712.1316666659</v>
      </c>
      <c r="I21">
        <v>14385.593333335592</v>
      </c>
      <c r="J21">
        <v>82916.666666666672</v>
      </c>
      <c r="K21">
        <v>97302.260000002265</v>
      </c>
    </row>
    <row r="22" spans="1:11" x14ac:dyDescent="0.25">
      <c r="A22" t="s">
        <v>21</v>
      </c>
      <c r="B22" t="s">
        <v>40</v>
      </c>
      <c r="C22" t="s">
        <v>12</v>
      </c>
      <c r="D22" t="s">
        <v>13</v>
      </c>
      <c r="E22" s="1">
        <v>44165</v>
      </c>
      <c r="F22">
        <v>6894746.6666666651</v>
      </c>
      <c r="G22">
        <v>637493.5</v>
      </c>
      <c r="H22">
        <v>7402841.7500000019</v>
      </c>
      <c r="I22">
        <v>129398.41666666605</v>
      </c>
      <c r="J22">
        <v>48883.25</v>
      </c>
      <c r="K22">
        <v>178281.66666666605</v>
      </c>
    </row>
    <row r="23" spans="1:11" x14ac:dyDescent="0.25">
      <c r="A23" t="s">
        <v>22</v>
      </c>
      <c r="B23" t="s">
        <v>32</v>
      </c>
      <c r="C23" t="s">
        <v>12</v>
      </c>
      <c r="D23" t="s">
        <v>13</v>
      </c>
      <c r="E23" s="1">
        <v>44165</v>
      </c>
      <c r="F23">
        <v>7543775.0000000009</v>
      </c>
      <c r="G23">
        <v>408950</v>
      </c>
      <c r="H23">
        <v>7790666.6666666679</v>
      </c>
      <c r="I23">
        <v>162058.33333333209</v>
      </c>
      <c r="J23">
        <v>0</v>
      </c>
      <c r="K23">
        <v>162058.33333333209</v>
      </c>
    </row>
    <row r="24" spans="1:11" x14ac:dyDescent="0.25">
      <c r="A24" t="s">
        <v>23</v>
      </c>
      <c r="B24" t="s">
        <v>31</v>
      </c>
      <c r="C24" t="s">
        <v>11</v>
      </c>
      <c r="D24" t="s">
        <v>13</v>
      </c>
      <c r="E24" s="1">
        <v>44165</v>
      </c>
      <c r="F24">
        <v>9334643.0833333377</v>
      </c>
      <c r="G24">
        <v>456156</v>
      </c>
      <c r="H24">
        <v>9946847.083333334</v>
      </c>
      <c r="I24">
        <v>-156047.99999999814</v>
      </c>
      <c r="J24">
        <v>139472.91666666666</v>
      </c>
      <c r="K24">
        <v>-16575.08333333148</v>
      </c>
    </row>
    <row r="25" spans="1:11" x14ac:dyDescent="0.25">
      <c r="A25" t="s">
        <v>24</v>
      </c>
      <c r="B25" t="s">
        <v>41</v>
      </c>
      <c r="C25" t="s">
        <v>12</v>
      </c>
      <c r="D25" t="s">
        <v>13</v>
      </c>
      <c r="E25" s="1">
        <v>44165</v>
      </c>
      <c r="F25">
        <v>7061952.2895882307</v>
      </c>
      <c r="G25">
        <v>575648.3333333336</v>
      </c>
      <c r="H25">
        <v>7491076.2455125675</v>
      </c>
      <c r="I25">
        <v>146524.37740899809</v>
      </c>
      <c r="J25">
        <v>53312.166666666672</v>
      </c>
      <c r="K25">
        <v>199836.54407566477</v>
      </c>
    </row>
    <row r="26" spans="1:11" x14ac:dyDescent="0.25">
      <c r="A26" t="s">
        <v>25</v>
      </c>
      <c r="B26" t="s">
        <v>42</v>
      </c>
      <c r="C26" t="s">
        <v>11</v>
      </c>
      <c r="D26" t="s">
        <v>13</v>
      </c>
      <c r="E26" s="1">
        <v>44165</v>
      </c>
      <c r="F26">
        <v>20623973.66666666</v>
      </c>
      <c r="G26">
        <v>1748663.7500000002</v>
      </c>
      <c r="H26">
        <v>22230908.25</v>
      </c>
      <c r="I26">
        <v>141729.16666665673</v>
      </c>
      <c r="J26">
        <v>698375.33333333349</v>
      </c>
      <c r="K26">
        <v>840104.49999999022</v>
      </c>
    </row>
    <row r="27" spans="1:11" x14ac:dyDescent="0.25">
      <c r="A27" t="s">
        <v>26</v>
      </c>
      <c r="B27" t="s">
        <v>33</v>
      </c>
      <c r="C27" t="s">
        <v>11</v>
      </c>
      <c r="D27" t="s">
        <v>13</v>
      </c>
      <c r="E27" s="1">
        <v>44165</v>
      </c>
      <c r="F27">
        <v>13924094</v>
      </c>
      <c r="G27">
        <v>625431.16666666674</v>
      </c>
      <c r="H27">
        <v>14533531</v>
      </c>
      <c r="I27">
        <v>15994.166666669773</v>
      </c>
      <c r="J27">
        <v>37500</v>
      </c>
      <c r="K27">
        <v>53494.166666669771</v>
      </c>
    </row>
    <row r="28" spans="1:11" s="2" customFormat="1" x14ac:dyDescent="0.25">
      <c r="A28" s="2" t="s">
        <v>27</v>
      </c>
      <c r="B28" s="2" t="s">
        <v>43</v>
      </c>
      <c r="C28" s="2" t="s">
        <v>12</v>
      </c>
      <c r="D28" s="2" t="s">
        <v>13</v>
      </c>
      <c r="E28" s="1">
        <v>44165</v>
      </c>
      <c r="F28" s="2">
        <v>3930363</v>
      </c>
      <c r="G28" s="2">
        <v>146789.33333333334</v>
      </c>
      <c r="H28" s="2">
        <v>4290832.583333334</v>
      </c>
      <c r="I28" s="2">
        <v>-213680.25000000047</v>
      </c>
      <c r="J28" s="2">
        <v>-42411.166666666664</v>
      </c>
      <c r="K28" s="2">
        <v>-256091.41666666712</v>
      </c>
    </row>
    <row r="29" spans="1:11" x14ac:dyDescent="0.25">
      <c r="A29" t="s">
        <v>28</v>
      </c>
      <c r="B29" t="s">
        <v>34</v>
      </c>
      <c r="C29" t="s">
        <v>11</v>
      </c>
      <c r="D29" t="s">
        <v>13</v>
      </c>
      <c r="E29" s="1">
        <v>44165</v>
      </c>
      <c r="F29">
        <v>108313532.90884954</v>
      </c>
      <c r="G29">
        <v>14575271.855396001</v>
      </c>
      <c r="H29">
        <v>119858021.75410192</v>
      </c>
      <c r="I29">
        <v>3030783.0101436079</v>
      </c>
      <c r="J29">
        <v>1139178.7898172</v>
      </c>
      <c r="K29">
        <v>4169961.7999608079</v>
      </c>
    </row>
    <row r="30" spans="1:11" x14ac:dyDescent="0.25">
      <c r="A30" t="s">
        <v>15</v>
      </c>
      <c r="B30" t="s">
        <v>35</v>
      </c>
      <c r="C30" t="s">
        <v>11</v>
      </c>
      <c r="D30" t="s">
        <v>13</v>
      </c>
      <c r="E30" s="1">
        <v>44196</v>
      </c>
      <c r="F30">
        <v>7733535.7499999991</v>
      </c>
      <c r="G30">
        <v>307904.49999999994</v>
      </c>
      <c r="H30">
        <v>8004591.166666666</v>
      </c>
      <c r="I30">
        <v>36849.083333333023</v>
      </c>
      <c r="J30">
        <v>58333.333333333336</v>
      </c>
      <c r="K30">
        <v>95182.416666666366</v>
      </c>
    </row>
    <row r="31" spans="1:11" x14ac:dyDescent="0.25">
      <c r="A31" t="s">
        <v>16</v>
      </c>
      <c r="B31" t="s">
        <v>30</v>
      </c>
      <c r="C31" t="s">
        <v>11</v>
      </c>
      <c r="D31" t="s">
        <v>13</v>
      </c>
      <c r="E31" s="1">
        <v>44196</v>
      </c>
      <c r="F31">
        <v>19308716.941256233</v>
      </c>
      <c r="G31">
        <v>1413245</v>
      </c>
      <c r="H31">
        <v>21156128.5485778</v>
      </c>
      <c r="I31">
        <v>-434166.60732156783</v>
      </c>
      <c r="J31">
        <v>535619.59996909997</v>
      </c>
      <c r="K31">
        <v>101452.99264753214</v>
      </c>
    </row>
    <row r="32" spans="1:11" x14ac:dyDescent="0.25">
      <c r="A32" t="s">
        <v>17</v>
      </c>
      <c r="B32" t="s">
        <v>36</v>
      </c>
      <c r="C32" t="s">
        <v>12</v>
      </c>
      <c r="D32" t="s">
        <v>13</v>
      </c>
      <c r="E32" s="1">
        <v>44196</v>
      </c>
      <c r="F32">
        <v>6391848</v>
      </c>
      <c r="G32">
        <v>69056.75</v>
      </c>
      <c r="H32">
        <v>6455059.083333333</v>
      </c>
      <c r="I32">
        <v>5845.6666666679084</v>
      </c>
      <c r="J32">
        <v>25183.333333333336</v>
      </c>
      <c r="K32">
        <v>31029.000000001244</v>
      </c>
    </row>
    <row r="33" spans="1:11" x14ac:dyDescent="0.25">
      <c r="A33" t="s">
        <v>18</v>
      </c>
      <c r="B33" t="s">
        <v>37</v>
      </c>
      <c r="C33" t="s">
        <v>12</v>
      </c>
      <c r="D33" t="s">
        <v>13</v>
      </c>
      <c r="E33" s="1">
        <v>44196</v>
      </c>
      <c r="F33">
        <v>4340262.2500000009</v>
      </c>
      <c r="G33">
        <v>123983.5</v>
      </c>
      <c r="H33">
        <v>4382014.7991666663</v>
      </c>
      <c r="I33">
        <v>82230.950833335519</v>
      </c>
      <c r="J33">
        <v>79166.666666666672</v>
      </c>
      <c r="K33">
        <v>161397.6175000022</v>
      </c>
    </row>
    <row r="34" spans="1:11" x14ac:dyDescent="0.25">
      <c r="A34" t="s">
        <v>19</v>
      </c>
      <c r="B34" t="s">
        <v>38</v>
      </c>
      <c r="C34" t="s">
        <v>12</v>
      </c>
      <c r="D34" t="s">
        <v>14</v>
      </c>
      <c r="E34" s="1">
        <v>44196</v>
      </c>
      <c r="F34">
        <v>1722224.583333333</v>
      </c>
      <c r="G34">
        <v>143503</v>
      </c>
      <c r="H34">
        <v>1865721.5833333335</v>
      </c>
      <c r="I34">
        <v>6</v>
      </c>
      <c r="J34">
        <v>74977.333333333328</v>
      </c>
      <c r="K34">
        <v>74983.333333333328</v>
      </c>
    </row>
    <row r="35" spans="1:11" x14ac:dyDescent="0.25">
      <c r="A35" t="s">
        <v>20</v>
      </c>
      <c r="B35" t="s">
        <v>39</v>
      </c>
      <c r="C35" t="s">
        <v>12</v>
      </c>
      <c r="D35" t="s">
        <v>13</v>
      </c>
      <c r="E35" s="1">
        <v>44196</v>
      </c>
      <c r="F35">
        <v>4684282.583333333</v>
      </c>
      <c r="G35">
        <v>315815.14166666666</v>
      </c>
      <c r="H35">
        <v>4985712.1316666659</v>
      </c>
      <c r="I35">
        <v>14385.593333335592</v>
      </c>
      <c r="J35">
        <v>82916.666666666672</v>
      </c>
      <c r="K35">
        <v>97302.260000002265</v>
      </c>
    </row>
    <row r="36" spans="1:11" x14ac:dyDescent="0.25">
      <c r="A36" t="s">
        <v>21</v>
      </c>
      <c r="B36" t="s">
        <v>40</v>
      </c>
      <c r="C36" t="s">
        <v>12</v>
      </c>
      <c r="D36" t="s">
        <v>13</v>
      </c>
      <c r="E36" s="1">
        <v>44196</v>
      </c>
      <c r="F36">
        <v>6894746.6666666651</v>
      </c>
      <c r="G36">
        <v>637493.5</v>
      </c>
      <c r="H36">
        <v>7402841.7500000019</v>
      </c>
      <c r="I36">
        <v>129398.41666666605</v>
      </c>
      <c r="J36">
        <v>48883.25</v>
      </c>
      <c r="K36">
        <v>178281.66666666605</v>
      </c>
    </row>
    <row r="37" spans="1:11" x14ac:dyDescent="0.25">
      <c r="A37" t="s">
        <v>22</v>
      </c>
      <c r="B37" t="s">
        <v>32</v>
      </c>
      <c r="C37" t="s">
        <v>12</v>
      </c>
      <c r="D37" t="s">
        <v>13</v>
      </c>
      <c r="E37" s="1">
        <v>44196</v>
      </c>
      <c r="F37">
        <v>7543775.0000000009</v>
      </c>
      <c r="G37">
        <v>408950</v>
      </c>
      <c r="H37">
        <v>7790666.6666666679</v>
      </c>
      <c r="I37">
        <v>162058.33333333209</v>
      </c>
      <c r="J37">
        <v>0</v>
      </c>
      <c r="K37">
        <v>162058.33333333209</v>
      </c>
    </row>
    <row r="38" spans="1:11" x14ac:dyDescent="0.25">
      <c r="A38" t="s">
        <v>23</v>
      </c>
      <c r="B38" t="s">
        <v>31</v>
      </c>
      <c r="C38" t="s">
        <v>11</v>
      </c>
      <c r="D38" t="s">
        <v>13</v>
      </c>
      <c r="E38" s="1">
        <v>44196</v>
      </c>
      <c r="F38">
        <v>9334643.0833333377</v>
      </c>
      <c r="G38">
        <v>456156</v>
      </c>
      <c r="H38">
        <v>9946847.083333334</v>
      </c>
      <c r="I38">
        <v>-156047.99999999814</v>
      </c>
      <c r="J38">
        <v>139472.91666666666</v>
      </c>
      <c r="K38">
        <v>-16575.08333333148</v>
      </c>
    </row>
    <row r="39" spans="1:11" x14ac:dyDescent="0.25">
      <c r="A39" t="s">
        <v>24</v>
      </c>
      <c r="B39" t="s">
        <v>41</v>
      </c>
      <c r="C39" t="s">
        <v>12</v>
      </c>
      <c r="D39" t="s">
        <v>13</v>
      </c>
      <c r="E39" s="1">
        <v>44196</v>
      </c>
      <c r="F39">
        <v>7303789.1065694299</v>
      </c>
      <c r="G39">
        <v>575648.3333333336</v>
      </c>
      <c r="H39">
        <v>7629951.7889681673</v>
      </c>
      <c r="I39">
        <v>249485.65093459841</v>
      </c>
      <c r="J39">
        <v>53312.166666666672</v>
      </c>
      <c r="K39">
        <v>302797.81760126509</v>
      </c>
    </row>
    <row r="40" spans="1:11" x14ac:dyDescent="0.25">
      <c r="A40" t="s">
        <v>25</v>
      </c>
      <c r="B40" t="s">
        <v>42</v>
      </c>
      <c r="C40" t="s">
        <v>11</v>
      </c>
      <c r="D40" t="s">
        <v>13</v>
      </c>
      <c r="E40" s="1">
        <v>44196</v>
      </c>
      <c r="F40">
        <v>20623973.66666666</v>
      </c>
      <c r="G40">
        <v>1748663.7500000002</v>
      </c>
      <c r="H40">
        <v>22230908.25</v>
      </c>
      <c r="I40">
        <v>141729.16666665673</v>
      </c>
      <c r="J40">
        <v>698375.33333333349</v>
      </c>
      <c r="K40">
        <v>840104.49999999022</v>
      </c>
    </row>
    <row r="41" spans="1:11" x14ac:dyDescent="0.25">
      <c r="A41" t="s">
        <v>26</v>
      </c>
      <c r="B41" t="s">
        <v>33</v>
      </c>
      <c r="C41" t="s">
        <v>11</v>
      </c>
      <c r="D41" t="s">
        <v>13</v>
      </c>
      <c r="E41" s="1">
        <v>44196</v>
      </c>
      <c r="F41">
        <v>13924094</v>
      </c>
      <c r="G41">
        <v>625431.16666666674</v>
      </c>
      <c r="H41">
        <v>14533531</v>
      </c>
      <c r="I41">
        <v>15994.166666669773</v>
      </c>
      <c r="J41">
        <v>37500</v>
      </c>
      <c r="K41">
        <v>53494.166666669771</v>
      </c>
    </row>
    <row r="42" spans="1:11" s="2" customFormat="1" x14ac:dyDescent="0.25">
      <c r="A42" s="2" t="s">
        <v>27</v>
      </c>
      <c r="B42" s="2" t="s">
        <v>43</v>
      </c>
      <c r="C42" s="2" t="s">
        <v>12</v>
      </c>
      <c r="D42" s="2" t="s">
        <v>13</v>
      </c>
      <c r="E42" s="1">
        <v>44196</v>
      </c>
      <c r="F42" s="2">
        <v>4046112</v>
      </c>
      <c r="G42" s="2">
        <v>146789.33333333334</v>
      </c>
      <c r="H42" s="2">
        <v>4355978.583333334</v>
      </c>
      <c r="I42" s="2">
        <v>-163077.25000000047</v>
      </c>
      <c r="J42" s="2">
        <v>-42411.166666666664</v>
      </c>
      <c r="K42" s="2">
        <v>-205488.41666666712</v>
      </c>
    </row>
    <row r="43" spans="1:11" x14ac:dyDescent="0.25">
      <c r="A43" t="s">
        <v>28</v>
      </c>
      <c r="B43" t="s">
        <v>34</v>
      </c>
      <c r="C43" t="s">
        <v>11</v>
      </c>
      <c r="D43" t="s">
        <v>13</v>
      </c>
      <c r="E43" s="1">
        <v>44196</v>
      </c>
      <c r="F43">
        <v>119162878.56536928</v>
      </c>
      <c r="G43">
        <v>15220646.098704999</v>
      </c>
      <c r="H43">
        <v>130619897.59295796</v>
      </c>
      <c r="I43">
        <v>3763627.0711162984</v>
      </c>
      <c r="J43">
        <v>1134416.8526886001</v>
      </c>
      <c r="K43">
        <v>4898043.9238048987</v>
      </c>
    </row>
    <row r="44" spans="1:11" x14ac:dyDescent="0.25">
      <c r="A44" t="s">
        <v>15</v>
      </c>
      <c r="B44" t="s">
        <v>35</v>
      </c>
      <c r="C44" t="s">
        <v>11</v>
      </c>
      <c r="D44" t="s">
        <v>13</v>
      </c>
      <c r="E44" s="1">
        <v>44227</v>
      </c>
      <c r="F44">
        <v>7733535.7499999991</v>
      </c>
      <c r="G44">
        <v>307904.49999999994</v>
      </c>
      <c r="H44">
        <v>8004591.166666666</v>
      </c>
      <c r="I44">
        <v>36849.083333333023</v>
      </c>
      <c r="J44">
        <v>58333.333333333336</v>
      </c>
      <c r="K44">
        <v>95182.416666666366</v>
      </c>
    </row>
    <row r="45" spans="1:11" x14ac:dyDescent="0.25">
      <c r="A45" t="s">
        <v>16</v>
      </c>
      <c r="B45" t="s">
        <v>30</v>
      </c>
      <c r="C45" t="s">
        <v>11</v>
      </c>
      <c r="D45" t="s">
        <v>13</v>
      </c>
      <c r="E45" s="1">
        <v>44227</v>
      </c>
      <c r="F45">
        <v>19302561.102508832</v>
      </c>
      <c r="G45">
        <v>1413245</v>
      </c>
      <c r="H45">
        <v>21236396.157900099</v>
      </c>
      <c r="I45">
        <v>-520590.05539126694</v>
      </c>
      <c r="J45">
        <v>535619.59996909997</v>
      </c>
      <c r="K45">
        <v>15029.544577833032</v>
      </c>
    </row>
    <row r="46" spans="1:11" x14ac:dyDescent="0.25">
      <c r="A46" t="s">
        <v>17</v>
      </c>
      <c r="B46" t="s">
        <v>36</v>
      </c>
      <c r="C46" t="s">
        <v>12</v>
      </c>
      <c r="D46" t="s">
        <v>13</v>
      </c>
      <c r="E46" s="1">
        <v>44227</v>
      </c>
      <c r="F46">
        <v>6391848</v>
      </c>
      <c r="G46">
        <v>69056.75</v>
      </c>
      <c r="H46">
        <v>6455059.083333333</v>
      </c>
      <c r="I46">
        <v>5845.6666666679084</v>
      </c>
      <c r="J46">
        <v>25183.333333333336</v>
      </c>
      <c r="K46">
        <v>31029.000000001244</v>
      </c>
    </row>
    <row r="47" spans="1:11" x14ac:dyDescent="0.25">
      <c r="A47" t="s">
        <v>18</v>
      </c>
      <c r="B47" t="s">
        <v>37</v>
      </c>
      <c r="C47" t="s">
        <v>12</v>
      </c>
      <c r="D47" t="s">
        <v>13</v>
      </c>
      <c r="E47" s="1">
        <v>44227</v>
      </c>
      <c r="F47">
        <v>4340262.2500000009</v>
      </c>
      <c r="G47">
        <v>123983.5</v>
      </c>
      <c r="H47">
        <v>4382014.7991666663</v>
      </c>
      <c r="I47">
        <v>82230.950833335519</v>
      </c>
      <c r="J47">
        <v>79166.666666666672</v>
      </c>
      <c r="K47">
        <v>161397.6175000022</v>
      </c>
    </row>
    <row r="48" spans="1:11" x14ac:dyDescent="0.25">
      <c r="A48" t="s">
        <v>19</v>
      </c>
      <c r="B48" t="s">
        <v>38</v>
      </c>
      <c r="C48" t="s">
        <v>12</v>
      </c>
      <c r="D48" t="s">
        <v>14</v>
      </c>
      <c r="E48" s="1">
        <v>44227</v>
      </c>
      <c r="F48">
        <v>1722224.583333333</v>
      </c>
      <c r="G48">
        <v>143503</v>
      </c>
      <c r="H48">
        <v>1865721.5833333335</v>
      </c>
      <c r="I48">
        <v>6</v>
      </c>
      <c r="J48">
        <v>74977.333333333328</v>
      </c>
      <c r="K48">
        <v>74983.333333333328</v>
      </c>
    </row>
    <row r="49" spans="1:11" x14ac:dyDescent="0.25">
      <c r="A49" t="s">
        <v>20</v>
      </c>
      <c r="B49" t="s">
        <v>39</v>
      </c>
      <c r="C49" t="s">
        <v>12</v>
      </c>
      <c r="D49" t="s">
        <v>13</v>
      </c>
      <c r="E49" s="1">
        <v>44227</v>
      </c>
      <c r="F49">
        <v>4684282.583333333</v>
      </c>
      <c r="G49">
        <v>315815.14166666666</v>
      </c>
      <c r="H49">
        <v>4985712.1316666659</v>
      </c>
      <c r="I49">
        <v>14385.593333335592</v>
      </c>
      <c r="J49">
        <v>82916.666666666672</v>
      </c>
      <c r="K49">
        <v>97302.260000002265</v>
      </c>
    </row>
    <row r="50" spans="1:11" x14ac:dyDescent="0.25">
      <c r="A50" t="s">
        <v>21</v>
      </c>
      <c r="B50" t="s">
        <v>40</v>
      </c>
      <c r="C50" t="s">
        <v>12</v>
      </c>
      <c r="D50" t="s">
        <v>13</v>
      </c>
      <c r="E50" s="1">
        <v>44227</v>
      </c>
      <c r="F50">
        <v>6894746.6666666651</v>
      </c>
      <c r="G50">
        <v>637493.5</v>
      </c>
      <c r="H50">
        <v>7402841.7500000019</v>
      </c>
      <c r="I50">
        <v>129398.41666666605</v>
      </c>
      <c r="J50">
        <v>48883.25</v>
      </c>
      <c r="K50">
        <v>178281.66666666605</v>
      </c>
    </row>
    <row r="51" spans="1:11" x14ac:dyDescent="0.25">
      <c r="A51" t="s">
        <v>22</v>
      </c>
      <c r="B51" t="s">
        <v>32</v>
      </c>
      <c r="C51" t="s">
        <v>12</v>
      </c>
      <c r="D51" t="s">
        <v>13</v>
      </c>
      <c r="E51" s="1">
        <v>44227</v>
      </c>
      <c r="F51">
        <v>7543775.0000000009</v>
      </c>
      <c r="G51">
        <v>408950</v>
      </c>
      <c r="H51">
        <v>7790666.6666666679</v>
      </c>
      <c r="I51">
        <v>162058.33333333209</v>
      </c>
      <c r="J51">
        <v>0</v>
      </c>
      <c r="K51">
        <v>162058.33333333209</v>
      </c>
    </row>
    <row r="52" spans="1:11" x14ac:dyDescent="0.25">
      <c r="A52" t="s">
        <v>23</v>
      </c>
      <c r="B52" t="s">
        <v>31</v>
      </c>
      <c r="C52" t="s">
        <v>11</v>
      </c>
      <c r="D52" t="s">
        <v>13</v>
      </c>
      <c r="E52" s="1">
        <v>44227</v>
      </c>
      <c r="F52">
        <v>9334643.0833333377</v>
      </c>
      <c r="G52">
        <v>456156</v>
      </c>
      <c r="H52">
        <v>9946847.083333334</v>
      </c>
      <c r="I52">
        <v>-156047.99999999814</v>
      </c>
      <c r="J52">
        <v>139472.91666666666</v>
      </c>
      <c r="K52">
        <v>-16575.08333333148</v>
      </c>
    </row>
    <row r="53" spans="1:11" x14ac:dyDescent="0.25">
      <c r="A53" t="s">
        <v>24</v>
      </c>
      <c r="B53" t="s">
        <v>41</v>
      </c>
      <c r="C53" t="s">
        <v>12</v>
      </c>
      <c r="D53" t="s">
        <v>13</v>
      </c>
      <c r="E53" s="1">
        <v>44227</v>
      </c>
      <c r="F53">
        <v>7781215.9370377287</v>
      </c>
      <c r="G53">
        <v>575648.3333333336</v>
      </c>
      <c r="H53">
        <v>8008723.6988872681</v>
      </c>
      <c r="I53">
        <v>348140.57148379646</v>
      </c>
      <c r="J53">
        <v>53312.166666666672</v>
      </c>
      <c r="K53">
        <v>401452.73815046315</v>
      </c>
    </row>
    <row r="54" spans="1:11" x14ac:dyDescent="0.25">
      <c r="A54" t="s">
        <v>25</v>
      </c>
      <c r="B54" t="s">
        <v>42</v>
      </c>
      <c r="C54" t="s">
        <v>11</v>
      </c>
      <c r="D54" t="s">
        <v>13</v>
      </c>
      <c r="E54" s="1">
        <v>44227</v>
      </c>
      <c r="F54">
        <v>20623973.66666666</v>
      </c>
      <c r="G54">
        <v>1748663.7500000002</v>
      </c>
      <c r="H54">
        <v>22230908.25</v>
      </c>
      <c r="I54">
        <v>141729.16666665673</v>
      </c>
      <c r="J54">
        <v>698375.33333333349</v>
      </c>
      <c r="K54">
        <v>840104.49999999022</v>
      </c>
    </row>
    <row r="55" spans="1:11" x14ac:dyDescent="0.25">
      <c r="A55" t="s">
        <v>26</v>
      </c>
      <c r="B55" t="s">
        <v>33</v>
      </c>
      <c r="C55" t="s">
        <v>11</v>
      </c>
      <c r="D55" t="s">
        <v>13</v>
      </c>
      <c r="E55" s="1">
        <v>44227</v>
      </c>
      <c r="F55">
        <v>13924094</v>
      </c>
      <c r="G55">
        <v>625431.16666666674</v>
      </c>
      <c r="H55">
        <v>14533531</v>
      </c>
      <c r="I55">
        <v>15994.166666669773</v>
      </c>
      <c r="J55">
        <v>37500</v>
      </c>
      <c r="K55">
        <v>53494.166666669771</v>
      </c>
    </row>
    <row r="56" spans="1:11" s="2" customFormat="1" x14ac:dyDescent="0.25">
      <c r="A56" s="2" t="s">
        <v>27</v>
      </c>
      <c r="B56" s="2" t="s">
        <v>43</v>
      </c>
      <c r="C56" s="2" t="s">
        <v>12</v>
      </c>
      <c r="D56" s="2" t="s">
        <v>13</v>
      </c>
      <c r="E56" s="1">
        <v>44227</v>
      </c>
      <c r="F56" s="2">
        <v>4601264</v>
      </c>
      <c r="G56" s="2">
        <v>146789.33333333334</v>
      </c>
      <c r="H56" s="2">
        <v>4322910.583333334</v>
      </c>
      <c r="I56" s="2">
        <v>425142.74999999907</v>
      </c>
      <c r="J56" s="2">
        <v>-42411.166666666664</v>
      </c>
      <c r="K56" s="2">
        <v>382731.58333333238</v>
      </c>
    </row>
    <row r="57" spans="1:11" x14ac:dyDescent="0.25">
      <c r="A57" t="s">
        <v>28</v>
      </c>
      <c r="B57" t="s">
        <v>34</v>
      </c>
      <c r="C57" t="s">
        <v>11</v>
      </c>
      <c r="D57" t="s">
        <v>13</v>
      </c>
      <c r="E57" s="1">
        <v>44227</v>
      </c>
      <c r="F57">
        <v>115587622.69737761</v>
      </c>
      <c r="G57">
        <v>14653033.744974</v>
      </c>
      <c r="H57">
        <v>127584200.57691152</v>
      </c>
      <c r="I57">
        <v>2656455.8654400855</v>
      </c>
      <c r="J57">
        <v>1135089.0356276</v>
      </c>
      <c r="K57">
        <v>3791544.9010676858</v>
      </c>
    </row>
    <row r="58" spans="1:11" x14ac:dyDescent="0.25">
      <c r="A58" t="s">
        <v>15</v>
      </c>
      <c r="B58" t="s">
        <v>35</v>
      </c>
      <c r="C58" t="s">
        <v>11</v>
      </c>
      <c r="D58" t="s">
        <v>13</v>
      </c>
      <c r="E58" s="1">
        <v>44255</v>
      </c>
      <c r="F58">
        <v>7733535.7499999991</v>
      </c>
      <c r="G58">
        <v>307904.49999999994</v>
      </c>
      <c r="H58">
        <v>8004591.166666666</v>
      </c>
      <c r="I58">
        <v>36849.083333333023</v>
      </c>
      <c r="J58">
        <v>58333.333333333336</v>
      </c>
      <c r="K58">
        <v>95182.416666666366</v>
      </c>
    </row>
    <row r="59" spans="1:11" x14ac:dyDescent="0.25">
      <c r="A59" t="s">
        <v>16</v>
      </c>
      <c r="B59" t="s">
        <v>30</v>
      </c>
      <c r="C59" t="s">
        <v>11</v>
      </c>
      <c r="D59" t="s">
        <v>13</v>
      </c>
      <c r="E59" s="1">
        <v>44255</v>
      </c>
      <c r="F59">
        <v>18774114.273322932</v>
      </c>
      <c r="G59">
        <v>1413245</v>
      </c>
      <c r="H59">
        <v>20207406.139801104</v>
      </c>
      <c r="I59">
        <v>-20046.866478167471</v>
      </c>
      <c r="J59">
        <v>535619.59996909997</v>
      </c>
      <c r="K59">
        <v>515572.7334909325</v>
      </c>
    </row>
    <row r="60" spans="1:11" x14ac:dyDescent="0.25">
      <c r="A60" t="s">
        <v>17</v>
      </c>
      <c r="B60" t="s">
        <v>36</v>
      </c>
      <c r="C60" t="s">
        <v>12</v>
      </c>
      <c r="D60" t="s">
        <v>13</v>
      </c>
      <c r="E60" s="1">
        <v>44255</v>
      </c>
      <c r="F60">
        <v>6391848</v>
      </c>
      <c r="G60">
        <v>69056.75</v>
      </c>
      <c r="H60">
        <v>6455059.083333333</v>
      </c>
      <c r="I60">
        <v>5845.6666666679084</v>
      </c>
      <c r="J60">
        <v>25183.333333333336</v>
      </c>
      <c r="K60">
        <v>31029.000000001244</v>
      </c>
    </row>
    <row r="61" spans="1:11" x14ac:dyDescent="0.25">
      <c r="A61" t="s">
        <v>18</v>
      </c>
      <c r="B61" t="s">
        <v>37</v>
      </c>
      <c r="C61" t="s">
        <v>12</v>
      </c>
      <c r="D61" t="s">
        <v>13</v>
      </c>
      <c r="E61" s="1">
        <v>44255</v>
      </c>
      <c r="F61">
        <v>4340262.2500000009</v>
      </c>
      <c r="G61">
        <v>123983.5</v>
      </c>
      <c r="H61">
        <v>4382014.7991666663</v>
      </c>
      <c r="I61">
        <v>82230.950833335519</v>
      </c>
      <c r="J61">
        <v>79166.666666666672</v>
      </c>
      <c r="K61">
        <v>161397.6175000022</v>
      </c>
    </row>
    <row r="62" spans="1:11" x14ac:dyDescent="0.25">
      <c r="A62" t="s">
        <v>19</v>
      </c>
      <c r="B62" t="s">
        <v>38</v>
      </c>
      <c r="C62" t="s">
        <v>12</v>
      </c>
      <c r="D62" t="s">
        <v>14</v>
      </c>
      <c r="E62" s="1">
        <v>44255</v>
      </c>
      <c r="F62">
        <v>1722224.583333333</v>
      </c>
      <c r="G62">
        <v>143503</v>
      </c>
      <c r="H62">
        <v>1865721.5833333335</v>
      </c>
      <c r="I62">
        <v>6</v>
      </c>
      <c r="J62">
        <v>74977.333333333328</v>
      </c>
      <c r="K62">
        <v>74983.333333333328</v>
      </c>
    </row>
    <row r="63" spans="1:11" x14ac:dyDescent="0.25">
      <c r="A63" t="s">
        <v>20</v>
      </c>
      <c r="B63" t="s">
        <v>39</v>
      </c>
      <c r="C63" t="s">
        <v>12</v>
      </c>
      <c r="D63" t="s">
        <v>13</v>
      </c>
      <c r="E63" s="1">
        <v>44255</v>
      </c>
      <c r="F63">
        <v>4684282.583333333</v>
      </c>
      <c r="G63">
        <v>315815.14166666666</v>
      </c>
      <c r="H63">
        <v>4985712.1316666659</v>
      </c>
      <c r="I63">
        <v>14385.593333335592</v>
      </c>
      <c r="J63">
        <v>82916.666666666672</v>
      </c>
      <c r="K63">
        <v>97302.260000002265</v>
      </c>
    </row>
    <row r="64" spans="1:11" x14ac:dyDescent="0.25">
      <c r="A64" t="s">
        <v>21</v>
      </c>
      <c r="B64" t="s">
        <v>40</v>
      </c>
      <c r="C64" t="s">
        <v>12</v>
      </c>
      <c r="D64" t="s">
        <v>13</v>
      </c>
      <c r="E64" s="1">
        <v>44255</v>
      </c>
      <c r="F64">
        <v>6894746.6666666651</v>
      </c>
      <c r="G64">
        <v>637493.5</v>
      </c>
      <c r="H64">
        <v>7402841.7500000019</v>
      </c>
      <c r="I64">
        <v>129398.41666666605</v>
      </c>
      <c r="J64">
        <v>48883.25</v>
      </c>
      <c r="K64">
        <v>178281.66666666605</v>
      </c>
    </row>
    <row r="65" spans="1:11" x14ac:dyDescent="0.25">
      <c r="A65" t="s">
        <v>22</v>
      </c>
      <c r="B65" t="s">
        <v>32</v>
      </c>
      <c r="C65" t="s">
        <v>12</v>
      </c>
      <c r="D65" t="s">
        <v>13</v>
      </c>
      <c r="E65" s="1">
        <v>44255</v>
      </c>
      <c r="F65">
        <v>7543775.0000000009</v>
      </c>
      <c r="G65">
        <v>408950</v>
      </c>
      <c r="H65">
        <v>7790666.6666666679</v>
      </c>
      <c r="I65">
        <v>162058.33333333209</v>
      </c>
      <c r="J65">
        <v>0</v>
      </c>
      <c r="K65">
        <v>162058.33333333209</v>
      </c>
    </row>
    <row r="66" spans="1:11" x14ac:dyDescent="0.25">
      <c r="A66" t="s">
        <v>23</v>
      </c>
      <c r="B66" t="s">
        <v>31</v>
      </c>
      <c r="C66" t="s">
        <v>11</v>
      </c>
      <c r="D66" t="s">
        <v>13</v>
      </c>
      <c r="E66" s="1">
        <v>44255</v>
      </c>
      <c r="F66">
        <v>9334643.0833333377</v>
      </c>
      <c r="G66">
        <v>456156</v>
      </c>
      <c r="H66">
        <v>9946847.083333334</v>
      </c>
      <c r="I66">
        <v>-156047.99999999814</v>
      </c>
      <c r="J66">
        <v>139472.91666666666</v>
      </c>
      <c r="K66">
        <v>-16575.08333333148</v>
      </c>
    </row>
    <row r="67" spans="1:11" x14ac:dyDescent="0.25">
      <c r="A67" t="s">
        <v>24</v>
      </c>
      <c r="B67" t="s">
        <v>41</v>
      </c>
      <c r="C67" t="s">
        <v>12</v>
      </c>
      <c r="D67" t="s">
        <v>13</v>
      </c>
      <c r="E67" s="1">
        <v>44255</v>
      </c>
      <c r="F67">
        <v>7301306.0828859312</v>
      </c>
      <c r="G67">
        <v>575648.3333333336</v>
      </c>
      <c r="H67">
        <v>7426683.2229559673</v>
      </c>
      <c r="I67">
        <v>450271.19326329877</v>
      </c>
      <c r="J67">
        <v>53312.166666666672</v>
      </c>
      <c r="K67">
        <v>503583.35992996552</v>
      </c>
    </row>
    <row r="68" spans="1:11" x14ac:dyDescent="0.25">
      <c r="A68" t="s">
        <v>25</v>
      </c>
      <c r="B68" t="s">
        <v>42</v>
      </c>
      <c r="C68" t="s">
        <v>11</v>
      </c>
      <c r="D68" t="s">
        <v>13</v>
      </c>
      <c r="E68" s="1">
        <v>44255</v>
      </c>
      <c r="F68">
        <v>20623973.66666666</v>
      </c>
      <c r="G68">
        <v>1748663.7500000002</v>
      </c>
      <c r="H68">
        <v>22230908.25</v>
      </c>
      <c r="I68">
        <v>141729.16666665673</v>
      </c>
      <c r="J68">
        <v>698375.33333333349</v>
      </c>
      <c r="K68">
        <v>840104.49999999022</v>
      </c>
    </row>
    <row r="69" spans="1:11" x14ac:dyDescent="0.25">
      <c r="A69" t="s">
        <v>26</v>
      </c>
      <c r="B69" t="s">
        <v>33</v>
      </c>
      <c r="C69" t="s">
        <v>11</v>
      </c>
      <c r="D69" t="s">
        <v>13</v>
      </c>
      <c r="E69" s="1">
        <v>44255</v>
      </c>
      <c r="F69">
        <v>13924094</v>
      </c>
      <c r="G69">
        <v>625431.16666666674</v>
      </c>
      <c r="H69">
        <v>14533531</v>
      </c>
      <c r="I69">
        <v>15994.166666669773</v>
      </c>
      <c r="J69">
        <v>37500</v>
      </c>
      <c r="K69">
        <v>53494.166666669771</v>
      </c>
    </row>
    <row r="70" spans="1:11" s="2" customFormat="1" x14ac:dyDescent="0.25">
      <c r="A70" s="2" t="s">
        <v>27</v>
      </c>
      <c r="B70" s="2" t="s">
        <v>43</v>
      </c>
      <c r="C70" s="2" t="s">
        <v>12</v>
      </c>
      <c r="D70" s="2" t="s">
        <v>13</v>
      </c>
      <c r="E70" s="1">
        <v>44255</v>
      </c>
      <c r="F70" s="2">
        <v>4162029</v>
      </c>
      <c r="G70" s="2">
        <v>146789.33333333334</v>
      </c>
      <c r="H70" s="2">
        <v>4127472.583333334</v>
      </c>
      <c r="I70" s="2">
        <v>181345.74999999907</v>
      </c>
      <c r="J70" s="2">
        <v>-42411.166666666664</v>
      </c>
      <c r="K70" s="2">
        <v>138934.58333333241</v>
      </c>
    </row>
    <row r="71" spans="1:11" x14ac:dyDescent="0.25">
      <c r="A71" t="s">
        <v>28</v>
      </c>
      <c r="B71" t="s">
        <v>34</v>
      </c>
      <c r="C71" t="s">
        <v>11</v>
      </c>
      <c r="D71" t="s">
        <v>13</v>
      </c>
      <c r="E71" s="1">
        <v>44255</v>
      </c>
      <c r="F71">
        <v>109086107.91108485</v>
      </c>
      <c r="G71">
        <v>14700026.576743999</v>
      </c>
      <c r="H71">
        <v>122904412.25555602</v>
      </c>
      <c r="I71">
        <v>881722.23227284849</v>
      </c>
      <c r="J71">
        <v>1164093.1129048001</v>
      </c>
      <c r="K71">
        <v>2045815.3451776488</v>
      </c>
    </row>
    <row r="72" spans="1:11" x14ac:dyDescent="0.25">
      <c r="A72" t="s">
        <v>15</v>
      </c>
      <c r="B72" t="s">
        <v>35</v>
      </c>
      <c r="C72" t="s">
        <v>11</v>
      </c>
      <c r="D72" t="s">
        <v>13</v>
      </c>
      <c r="E72" s="1">
        <v>44286</v>
      </c>
      <c r="F72">
        <v>7733535.7499999991</v>
      </c>
      <c r="G72">
        <v>307904.49999999994</v>
      </c>
      <c r="H72">
        <v>8004591.166666666</v>
      </c>
      <c r="I72">
        <v>36849.083333333023</v>
      </c>
      <c r="J72">
        <v>58333.333333333336</v>
      </c>
      <c r="K72">
        <v>95182.416666666366</v>
      </c>
    </row>
    <row r="73" spans="1:11" x14ac:dyDescent="0.25">
      <c r="A73" t="s">
        <v>16</v>
      </c>
      <c r="B73" t="s">
        <v>30</v>
      </c>
      <c r="C73" t="s">
        <v>11</v>
      </c>
      <c r="D73" t="s">
        <v>13</v>
      </c>
      <c r="E73" s="1">
        <v>44286</v>
      </c>
      <c r="F73">
        <v>20880537.485799231</v>
      </c>
      <c r="G73">
        <v>1413245</v>
      </c>
      <c r="H73">
        <v>21707203.694851302</v>
      </c>
      <c r="I73">
        <v>586578.79094793275</v>
      </c>
      <c r="J73">
        <v>535619.59996909997</v>
      </c>
      <c r="K73">
        <v>1122198.3909170327</v>
      </c>
    </row>
    <row r="74" spans="1:11" x14ac:dyDescent="0.25">
      <c r="A74" t="s">
        <v>17</v>
      </c>
      <c r="B74" t="s">
        <v>36</v>
      </c>
      <c r="C74" t="s">
        <v>12</v>
      </c>
      <c r="D74" t="s">
        <v>13</v>
      </c>
      <c r="E74" s="1">
        <v>44286</v>
      </c>
      <c r="F74">
        <v>6391848</v>
      </c>
      <c r="G74">
        <v>69056.75</v>
      </c>
      <c r="H74">
        <v>6455059.083333333</v>
      </c>
      <c r="I74">
        <v>5845.6666666679084</v>
      </c>
      <c r="J74">
        <v>25183.333333333336</v>
      </c>
      <c r="K74">
        <v>31029.000000001244</v>
      </c>
    </row>
    <row r="75" spans="1:11" x14ac:dyDescent="0.25">
      <c r="A75" t="s">
        <v>18</v>
      </c>
      <c r="B75" t="s">
        <v>37</v>
      </c>
      <c r="C75" t="s">
        <v>12</v>
      </c>
      <c r="D75" t="s">
        <v>13</v>
      </c>
      <c r="E75" s="1">
        <v>44286</v>
      </c>
      <c r="F75">
        <v>4340262.2500000009</v>
      </c>
      <c r="G75">
        <v>123983.5</v>
      </c>
      <c r="H75">
        <v>4382014.7991666663</v>
      </c>
      <c r="I75">
        <v>82230.950833335519</v>
      </c>
      <c r="J75">
        <v>79166.666666666672</v>
      </c>
      <c r="K75">
        <v>161397.6175000022</v>
      </c>
    </row>
    <row r="76" spans="1:11" x14ac:dyDescent="0.25">
      <c r="A76" t="s">
        <v>19</v>
      </c>
      <c r="B76" t="s">
        <v>38</v>
      </c>
      <c r="C76" t="s">
        <v>12</v>
      </c>
      <c r="D76" t="s">
        <v>14</v>
      </c>
      <c r="E76" s="1">
        <v>44286</v>
      </c>
      <c r="F76">
        <v>1722224.583333333</v>
      </c>
      <c r="G76">
        <v>143503</v>
      </c>
      <c r="H76">
        <v>1865721.5833333335</v>
      </c>
      <c r="I76">
        <v>6</v>
      </c>
      <c r="J76">
        <v>74977.333333333328</v>
      </c>
      <c r="K76">
        <v>74983.333333333328</v>
      </c>
    </row>
    <row r="77" spans="1:11" x14ac:dyDescent="0.25">
      <c r="A77" t="s">
        <v>20</v>
      </c>
      <c r="B77" t="s">
        <v>39</v>
      </c>
      <c r="C77" t="s">
        <v>12</v>
      </c>
      <c r="D77" t="s">
        <v>13</v>
      </c>
      <c r="E77" s="1">
        <v>44286</v>
      </c>
      <c r="F77">
        <v>4684282.583333333</v>
      </c>
      <c r="G77">
        <v>315815.14166666666</v>
      </c>
      <c r="H77">
        <v>4985712.1316666659</v>
      </c>
      <c r="I77">
        <v>14385.593333335592</v>
      </c>
      <c r="J77">
        <v>82916.666666666672</v>
      </c>
      <c r="K77">
        <v>97302.260000002265</v>
      </c>
    </row>
    <row r="78" spans="1:11" x14ac:dyDescent="0.25">
      <c r="A78" t="s">
        <v>21</v>
      </c>
      <c r="B78" t="s">
        <v>40</v>
      </c>
      <c r="C78" t="s">
        <v>12</v>
      </c>
      <c r="D78" t="s">
        <v>13</v>
      </c>
      <c r="E78" s="1">
        <v>44286</v>
      </c>
      <c r="F78">
        <v>6894746.6666666651</v>
      </c>
      <c r="G78">
        <v>637493.5</v>
      </c>
      <c r="H78">
        <v>7402841.7500000019</v>
      </c>
      <c r="I78">
        <v>129398.41666666605</v>
      </c>
      <c r="J78">
        <v>48883.25</v>
      </c>
      <c r="K78">
        <v>178281.66666666605</v>
      </c>
    </row>
    <row r="79" spans="1:11" x14ac:dyDescent="0.25">
      <c r="A79" t="s">
        <v>22</v>
      </c>
      <c r="B79" t="s">
        <v>32</v>
      </c>
      <c r="C79" t="s">
        <v>12</v>
      </c>
      <c r="D79" t="s">
        <v>13</v>
      </c>
      <c r="E79" s="1">
        <v>44286</v>
      </c>
      <c r="F79">
        <v>7543775.0000000009</v>
      </c>
      <c r="G79">
        <v>408950</v>
      </c>
      <c r="H79">
        <v>7790666.6666666679</v>
      </c>
      <c r="I79">
        <v>162058.33333333209</v>
      </c>
      <c r="J79">
        <v>0</v>
      </c>
      <c r="K79">
        <v>162058.33333333209</v>
      </c>
    </row>
    <row r="80" spans="1:11" x14ac:dyDescent="0.25">
      <c r="A80" t="s">
        <v>23</v>
      </c>
      <c r="B80" t="s">
        <v>31</v>
      </c>
      <c r="C80" t="s">
        <v>11</v>
      </c>
      <c r="D80" t="s">
        <v>13</v>
      </c>
      <c r="E80" s="1">
        <v>44286</v>
      </c>
      <c r="F80">
        <v>9334643.0833333377</v>
      </c>
      <c r="G80">
        <v>456156</v>
      </c>
      <c r="H80">
        <v>9946847.083333334</v>
      </c>
      <c r="I80">
        <v>-156047.99999999814</v>
      </c>
      <c r="J80">
        <v>139472.91666666666</v>
      </c>
      <c r="K80">
        <v>-16575.08333333148</v>
      </c>
    </row>
    <row r="81" spans="1:11" x14ac:dyDescent="0.25">
      <c r="A81" t="s">
        <v>24</v>
      </c>
      <c r="B81" t="s">
        <v>41</v>
      </c>
      <c r="C81" t="s">
        <v>12</v>
      </c>
      <c r="D81" t="s">
        <v>13</v>
      </c>
      <c r="E81" s="1">
        <v>44286</v>
      </c>
      <c r="F81">
        <v>5813052.7570289308</v>
      </c>
      <c r="G81">
        <v>575648.3333333336</v>
      </c>
      <c r="H81">
        <v>7630983.6315135676</v>
      </c>
      <c r="I81">
        <v>-1242282.5411513019</v>
      </c>
      <c r="J81">
        <v>53312.166666666672</v>
      </c>
      <c r="K81">
        <v>-1188970.3744846352</v>
      </c>
    </row>
    <row r="82" spans="1:11" x14ac:dyDescent="0.25">
      <c r="A82" t="s">
        <v>25</v>
      </c>
      <c r="B82" t="s">
        <v>42</v>
      </c>
      <c r="C82" t="s">
        <v>11</v>
      </c>
      <c r="D82" t="s">
        <v>13</v>
      </c>
      <c r="E82" s="1">
        <v>44286</v>
      </c>
      <c r="F82">
        <v>20623973.66666666</v>
      </c>
      <c r="G82">
        <v>1748663.7500000002</v>
      </c>
      <c r="H82">
        <v>22230908.25</v>
      </c>
      <c r="I82">
        <v>141729.16666665673</v>
      </c>
      <c r="J82">
        <v>698375.33333333349</v>
      </c>
      <c r="K82">
        <v>840104.49999999022</v>
      </c>
    </row>
    <row r="83" spans="1:11" x14ac:dyDescent="0.25">
      <c r="A83" t="s">
        <v>26</v>
      </c>
      <c r="B83" t="s">
        <v>33</v>
      </c>
      <c r="C83" t="s">
        <v>11</v>
      </c>
      <c r="D83" t="s">
        <v>13</v>
      </c>
      <c r="E83" s="1">
        <v>44286</v>
      </c>
      <c r="F83">
        <v>13924094</v>
      </c>
      <c r="G83">
        <v>625431.16666666674</v>
      </c>
      <c r="H83">
        <v>14533531</v>
      </c>
      <c r="I83">
        <v>15994.166666669773</v>
      </c>
      <c r="J83">
        <v>37500</v>
      </c>
      <c r="K83">
        <v>53494.166666669771</v>
      </c>
    </row>
    <row r="84" spans="1:11" s="2" customFormat="1" x14ac:dyDescent="0.25">
      <c r="A84" s="2" t="s">
        <v>27</v>
      </c>
      <c r="B84" s="2" t="s">
        <v>43</v>
      </c>
      <c r="C84" s="2" t="s">
        <v>12</v>
      </c>
      <c r="D84" s="2" t="s">
        <v>13</v>
      </c>
      <c r="E84" s="1">
        <v>44286</v>
      </c>
      <c r="F84" s="2">
        <v>4611204</v>
      </c>
      <c r="G84" s="2">
        <v>146789.33333333334</v>
      </c>
      <c r="H84" s="2">
        <v>4322910.583333334</v>
      </c>
      <c r="I84" s="2">
        <v>435082.74999999907</v>
      </c>
      <c r="J84" s="2">
        <v>-42411.166666666664</v>
      </c>
      <c r="K84" s="2">
        <v>392671.58333333238</v>
      </c>
    </row>
    <row r="85" spans="1:11" x14ac:dyDescent="0.25">
      <c r="A85" t="s">
        <v>28</v>
      </c>
      <c r="B85" t="s">
        <v>34</v>
      </c>
      <c r="C85" t="s">
        <v>11</v>
      </c>
      <c r="D85" t="s">
        <v>13</v>
      </c>
      <c r="E85" s="1">
        <v>44286</v>
      </c>
      <c r="F85">
        <v>129609148.23715204</v>
      </c>
      <c r="G85">
        <v>16585519.333687</v>
      </c>
      <c r="H85">
        <v>137847013.97229713</v>
      </c>
      <c r="I85">
        <v>8347653.5985419154</v>
      </c>
      <c r="J85">
        <v>1150482.2495899999</v>
      </c>
      <c r="K85">
        <v>9498135.8481319156</v>
      </c>
    </row>
  </sheetData>
  <pageMargins left="0.7" right="0.7" top="0.75" bottom="0.75" header="0.3" footer="0.3"/>
  <customProperties>
    <customPr name="AdaptiveCustomXmlPartId" r:id="rId1"/>
    <customPr name="AdaptiveReportingSheetKey" r:id="rId2"/>
    <customPr name="Current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daptiveCompressedXml>H4sIAAAAAAAEAO2dXZNcN5Ke7x3h/8Dgfa6QQCKRuUFpYz07dkyEd+zYGV/Yd0h8rBimKAXJ2fX8+8VhcyiqxTaPNoQ5Jxa4UIt9qrqquhpPIQE8L/Di7/7fd6+e/Ut78/bl96+/fo5/457/3Tf/+T+9+MO3rb179rv69XNzmYqLGWKRCISYIVtCyA07cnUqNT5/9vv8Xfv6+X/93955fPaP379+9+2rPz/7L3+q/9zePR+P9+zZi7fHI/5D6y9fv3w3nuvt+6vj+pv2w/dv3v3hp7d+uHHc/EN+8+7tx28/3v9/jsvvX17R2MdrSCBJFYjQQCM5yN0lc1ZyT/35Jz8/HuG/f1/yT57kw/WX9dm7P/8wfg1+/uyrxzeW9urV39f6pr19++zN9//69XP//Fn5/tWfvhvvmvvM/f9v+/M3+OKr438/efKvPvvsL8qbl+/am5f58cO0V+279vrdH8YfI9f8w7jP8Uv754/ud7z612/f5del/eyWT24br7iO3++//dNvf/v7f/wf/+v3f/z73/0ef/7ij5f55MP95SW9/dwTfbjt2cvxIpHx5y/z/b2Od/nZuNvLd3/+41Nv+MOr+PB4n7vtTXs13sd/ab/Jr9rrmt/89sNTf9/72/bu6+cQnj+rf3rz/r0+nuV439A99ZLKh0f5Xf3s7T+9BzrnXnz1hR/58h3evX9VTz3fz94k+fybdDzTk4/04qsn3qbP/MWf+Lt+vGG0wUdN+TON9njCv/D5/6GWnG8RMYJVakDNDIxSh465Rc0+uG5TqA1fptYvTu1nXub7e21qP74Ni1LbK3sMTgGFw6CW0uhrgwA2dorBi4YwhVr6MrVhcWrDpnZT+3D5EbWKqaNrAZLYqJCRjwJ+1MqphRpNU/M4p6+NX6aWFqc2bmo3tQ+XH1GLsSE1DIDJCpCkClorQ0sxsWUOveUp1PKXqY2LU8ub2k3tw+XHfa1RbNVHYNYxrjVrYClX6N6y95RSDW4KtenL1PLi1KZN7ab24fIjakWxqc8M7Ae6xGagWD2Y5hCp+k7GU6iVL1ObFqdWNrWb2ofLj6iNxVe0RJCFR4VcgoAkqyBcM4YYLPY5FbJ+mVpZnFrd1G5qHy4/ojYoxtJIoNTAQI0Rcm2jQk6hR895YDuHWnRfxlbXxja5je3G9uHy4xI5UFH1COrKGNhWcqCFCQr2aElKiKhzsMUTnoVbnNstWmxuP1x+xG1qtbBlhMIFgYQCaOsZerGgsaovbs7QFs/4UYsLUmmrFpvbD5cfa415DF9DOQQLHv0tOgbB0ekmXy1FU24yZ9EWTxhSuLgilbZssbn9cPmxIhVTD9EyNDoUKZ8INI+BbnCYUhw1tFCdw+0JRwoXl6QSbW43tw+XH3Hr0HctNEpkowzUioKQ88CGMfseMtmcGAGesKRwdU1qc7u5/XD5Ebe1KEZyGUJradTJtYDlqqDsUjBGR3mOkownPKmw+Pj24gCQ39zellsKiQsFhJqwAqlE0JIVGvugkTRbncTtCVMqLD6+vTgCtLm9L7dRo1aHHVJvY3xLxCDsG4yRrRvDXicobQ63J1ypsPj49uIQ0Ob2vtw6iaXU1EElD1q7eVBzDnqOrK2hE5o0vj1hS4XVx7fXxoA2t/fl1qcQXCQETRmBOBpIGV/s2ORilM6JZdL2Fid0qbCDQJvbze37y499qU69Hl6jjLcSKFkDDbEfu9Rk7+MY/vYyh9sTvlTYUaDN7eb2/eWfBfiksR/jWxdDBrIw+luPDZy1YMWqFZ0zvvUnfKmww0Cb283t+8uPPUemqiXK4LYe81KFwbBEQC4xM2OzPMdP9id8qbDjQJvbze37y4/7W01HKRwhmKXBLUfIUgh6EApZYnN5Un97Zk+pnQfa3G5u319+PJ/MYxib0EFNRMe2qx7UlwBu1MgpFsaQJnF7ZlepnQfa3G5u319+vH6bxzDWW4bs6zEvdcRvUQp0Cs6km3GYE7/1J3wpWtyXujgPtLm9L7eYzQI1hBQPz1H8sQSUOkSH0RxqHu/wHG5P+FK0uC91cR5oc3tfbil6S8wEdZTLQLkXyCUUINU+/kgluuDncHvCl6LFfamL80Cb2/ty6zgJRopAzsL4IhFyCArRO/XBMeU0J8fnT/hStLovtbnd3H64/HgdiLormTpkPfxkVgPt5KCoxVI0RE9xCrfhhC9Fq/tS185L4eb2ttxaVtZePZSAAlSaB2mBoCVtOUtv8XEo5dfi9oQvRav7UtfOS21u78tt66FJrAyYaYxv4yiW5ThcJPcgKY+OuJU5dXI44UvR6r7UtfNSm9v7cltdx4atQIjp2PQiFdCcAvSmNfXQx39z1m/DCV+KVvelrs0DbW5vzK0Y0RjgDlAbHafxRjCsCCK+YyBDpkl18glfihb3pS7OA21u78xtKs4OWrUd/W0sYN3q+LbkkMWikzSH2xO+VFzcl7o4D7S5vS+3kWKToIdooRGoZgS1VkFDL95JJo9zvItw5hy+xX2pi/NAm9v7cmtGWLwPQMUXoFQyaM0e1GHslMvocmUOtyd8qbi4L3VxHmhze19unQuB0RB8wz7grce+cCFA6tlV8+XI883h9oQvFVf3pa7NA21u78utzx0zH7sm8zEvdfS3cnS/KZZBcxiFs580L3XCl4qL+1IX54E2t/fltkdfY6wVonAC8kxgXRTQmhM2Tb7POR+ITvhScXFf6uI80Ob2vtwaYu/VZ+jCCNS0gcqomL0vXEvMjmVOf0snfKm4uC91cR5oc3tfbiVStzLGt0k6HeeMHJ6jY0jUXNaE3HDOvud0wpeKi/tSF+eBNrf35dYJNnGlQnfHbufBKVjzCNk77sxGlOesA9EJXyqu7kttbje3Hy4/4pal5ZxDhFr9MS8lDiyjQFBrRNYz1kncnvCl4uq+1KXzUm5je1tsFWurgg40kABRHT1tH71v9pFbKiWGSbECOqFL8eq61KXTUhvb+2LrA7qSzUMLoqNKFgbrrgJLMXLC2DrNwfaELcWr21KXzkptbO+LLWPqLpcIepxYQNwCmMcEjjWV2rB5P0dOphOyFK8uS10aBtrY3hdbFY8WtYKZy0C+FzAyBq5BknBEnZThoxOuFC/uSl2bBdrY3hfbAaugVgPux1HzpQtILwy1kDk2Sm3SFqx0QpXixVWpa6NAG9v7YsvZNSquQOjqgFxlyBorKCfFzs5JmnMSXzxhSvHiptS1SaCN7X2xpX6cR9AcCEkACnTMJIcIsUdHtTPGgHOwPSFK8eKi1LVBoI3tfbGtkti7XiG09n4mWcDUjSJZVLQGbr7PWbeNJzwpXt2TujQHtLG9L7ZiDjNTgZQObJ10sK4JGhbTLs3E5swkxxOaFC+uSV0bA9rY3hdbqo3NRh+bOTegrAhKrUBhE5RWhP2c1G08YUnx4pbUtSmgje19sQ2GEgMnsOptYMsZpLQE1anXlslUJhXJJyyptLgldW0IaGN7X2yzIOUSEvieBrYsDnIZ7Obochgo99rmZPfiCUsqLW5JXZsB2tjeF9taIhUpFYorEahLAQvJQ06+1FZKTHXOEfPxhCWVVrekNrYb24fLj3WLWCm6bpDbkbj11YN2YxjFM1ai5NuknWniCUsqrW5JXToltYN7N8a2utzHIBZKdv0Y2ypI8h6qxGbFiDOVOdiesKTS6pbUpVNSG9v7YitpQGqlQKpHAshZgcyWIRYrMZOrqc6xpPiEJZVWt6QunZLa2N4XW481Vs0IHvPA1qiDRvFg+dgsGXvVNCdKwCcsqbS6JXVpAmhje19s1XFLqSTQWo/dkqM7FoAUsOUWWC1YnjMlxScsqbS4JXVtAmhje19sY9LA2MMY20p6GNvmogkyxaDZnLHMOZyAT1hSaXFL6toE0Mb2vtj2IGMA6wS6SgTyR7/Lx8GZBdsY2FrkZHOwPWFJpcUtqWsTQBvb+2KroYzx7LH7m7Mxtk1eQTGM3lY5+yoxl0lHZvIJS0oWt6SuTQBtbO+Lbeqd/OhyoRUtxxZw7phJrtAkk4h26W1OcI9PWFKyuiV1aQJoY3tfbOOog0sXD/XIypM7jgQyDcd5XooD6erbnAQQn7CkZHFL6toE0Mb2vthak6qsx67mqQIVGdi2SCCxO+ZIDmlOlIBPWFKyuCV1bQJoY3tfbF1xuSc0KK2EMbbtCYx9BO8oeFXz+tiw+7WwPWFJyeKW1LUJoI3tfbGVbJFzbNDQIlAY/xIcA9wUJLfGwWKcM5OcTlhSsrgldW0CaGN7X2wxaE1hjGhrGR0t9VDAjn3gSjaJpXTtbs725umEJSWrW1Ib243tw+XHciMpRiwRisQjAeQNxDIDVmYtZhof/6V+LWxPWFKyuiV16ZSU39jeFtvMrTp/dLQxFiDUPrANNsa2sRX0HNysIvmEJSWrW1KXTkltbO+LrWWX8yiGoaMfY1s8dm5k7hACVT+62855jm6RTlhSsroldemU1Mb2vtim3NXY1cFpYaBiCSQem9Jo5FSsYoqTsD1hSenqltSlCaCN7X2xpeZcTUkACUel7Ea5LFoTjF62hk6YQ5uTAEonLCld3JK6NgG0sb0vttXlEEaXC9rJA9XIoFwFkouJPZfoypyYfDphSeniltS1CaCN7X2xtdpLi74dO0g5oEQOVLxCidFZTT63Nmef5HTCktLFLalrE0Ab2/ti6zKWcoTjNfMY21aMoCV04Fo9J8eRwyRsT1hSurgldW0CaGN7X2xJUqtSPfRaxti2BA+5F4Hak6+poDXiKdjKCUtKV7ekLk0AbWzvi+2okR2Ja5DKGNaScD+2pyHImg0tZVdkzvm2csKS0sUtqWsTQBvb+2IbU49FqkF1eYxtOWWQxuPb2BNm695NWreVE5aULm5JXZsA2tjeF1v1hUsMDNzcKJIxFbDsA4wBr3clNh9ozgKQnLCkdHFL6toE0Mb2vtj6Jq6k2iAWx8e6LYH12keX64tl9DVM0i3khCWli1tS1yaANrb3xZZddK25UR/nkIE0R5DsKkitJqhsYdKx1HLCkkK3uia1ud3cPlx+vAIkLeOxF00OToF8rpDrGNxGi6jIwf9MaP+1uD2hSY1Wsji3l05Khc3tbbml3DVSIciEOPpbscOYymAhSu5VsJZJS0AnPCl0q4tSl85KbW7vy22uKUupBcZIVoC6DWRxjHErqoScuA+u53B7QpRCt7opdem01Ob2vtxaQM/cGbRKBQqsoCV76Eqpd0nBa5jD7QlTCt3qqtSlMaDN7Y25bZaq0wZWggEVVLBaM3COqpzZYpiz66qeUKXQLe5KXZsD2tzel1s0Uk1jfFvLIV1kh4PbZhBi7Tn3ZLnPmZfSE64UusVlqWuDQJvb+3J71MMkdfS34ThU/r3eWF0ErrkLUzBnk7g9IUuhW9yWujYJtLm9L7cumBR2DozVjpP3CNSSAtbEWaJ5meQm6wlbCt3iutS1UaDN7X25rZjFCiNoTKO/5dHzZmoJQmPKqtJE5+Tl9YQuhW51X+rSLNDm9r7cdmKn7qiOrSJQHz1vrkoQQwmBEuYYJvW3Z3wpXNyXujYMtLm9L7fJd1UaoPru23GwfAQpIuBi9tUSu9DnrAPpGV8KF/elrk0DbW7vy23mOophLtCdz2N8axHMkgdzSPH9zNTjtYhfi9szvhQu7ktdGwfa3N6YW1cll9JA6PCT3ehvLbUA2WWl0Jq2Sb6UnvGlcHFf6to80Ob2vty2WCkd28Alfu9dNASj6KBnSU49ZW9zzijQM74Uru5LbW43tw+XH49vj/TtEdzr1SFQCqO/jY2hqwvZEwoXmcLt+NOdAXd1YerSiSna4N4W3O5TwlA8uHYUysfxmZmTgM8YYuHkYq2TwD1jTOHqxtSlM1Mb3PuCW7xmluagOj6O9DrGuoVGj8utmm+KHsskcM8oU7i6MnXp1NQG977gmlFogQhs1MVHj5tAoyhoVc4aFbXNWQpCd8aZwtWdqUszQRvc+4Ir2TfmnsBVjkA+ObBWMrB3qbVRRWOaNcY9I03h4tLUtaGgDe59wQ05BCXuEC0UoJwRchxj3IjSGzsnfdKkMroz1pRf3Jq6NhW0wb0vuM5HahXtmFU+dplKDEKtQXaokX1v3s/qcc9oU35xberaWNAG977gHltbpBZGbYzHdjWJHeTeHKRESM6SNpsTn0d3xpvyi3tT1+aCNrj3BTcplSiWANmOs0aOM76sJPBYAtWSYsBZk1NnxCm/ujh1aTBog3tfcLvLlSUEwH7sf06cwKQHaF79cdyXjFJ6ErhnzCm/uDl1bTJog3tfcAMWctoEauEAxINZTaVC1dJyrOZcnTQ5hWfMKb+4OXVtNGiDe19wq0up5kTg2ZVRKgcFzaVBKcnVUotxnDTGxTPmlF/cnLo2G7TBvS+4QqmU3AyKDwjknIH5mCHE3LCFlEqaZE7hGXPKL25OXRsO2uDeF1wTKxa0QvTcgIIaCKEDblW8txZ6mHNYEOIZc8qvbk5tcDe4D5cfn6lpNEpjY/DH3nBEFMDezyr33nqqwbjNAveMOeVXN6cunZyKG9zbgpu9I3KjNvaRj1M1G4OF8SWk0dUKh1C4TQL3jDkVVjenLp2c2uDeF9yELVVlD1ZIgPxRKsdQIGIqwaVW0+OlxF8N3DPmVFjdnLp0cmqDe19wJUSqmhC6HyNbqrmDJTmyfapZigudZoF7xpwKq5tTl6aDNrj3BTe5ZC4eJ31RTKNUzgIZc4acekHs3SziJHDPmFNhcXPq2nTQBve+4DLXMMa4BoksA7Ef4PZwnEMfW29Rgn/8of+rgXvGnAqLm1PXpoM2uPcFt1AgtSDgkStQSQrZe4MerOVEPrdZsT5/xpwKi5tT16aDNrj3BTeVappbh0KVgawgGAqBUIgFDbHppDGuP2NOhcXNqWvTQRvc+4LrmwbyHCBqi8fkVAGz4xT6HIqaiC91zukj6M+YU2F1c+rSdNAG977gqk9ZYyuQfDxCBhbAXPcQXCuWm7caJu3y6M+YU2Fxc+radNAG977g+mKuFEvHLo8CFNGD+RohmkPnS4muTIr1+TPmVFjcnLo2HbTBvS+4VZrELnbEgRqQCw2UI4N2LVaMfHVzDiBBf8acosXNqWvTQRvc+4JbmkmyplBRjskpEVBCAkzJicZUWplzEj36M+YULW5OXZsO2uDeF1zMKVP1HmLUDNSKjlK5KxQJFnsVkjJp6xp/xpyi1c2pDe4G9+HyI3CJvM/9qI1Z2tHjOsjEeZTKNfbgqTeeNTl1xpyi1c2pSyeneIN7W3DVBexjKAmmjECSGCwhQ0ucc6xHhzwpHeTPmFO0ujl16eTUBve+4OYYLDRN4MgnoB47SGQb4LZjw9YiSSdtXRPOmFO0ujl16eTUBve+4HZ2rL4jZGxjjOuLB0N/7IpeutRI6B5PbP5q4J4xp2h1c+rSdNAG977gJs2ouSIMgsPocbOBoCA416p11G55kvIYzphTtLg5dW06aIN7X3Bz61SbEKC0BhRjgqzHNBX22mPLScsk5TGcMadocXPq2nTQBve+4JYe2HcLEOtxBIm5CMqogEghS9deS58E7hlzihY3p65NB21w7wuuc5hyYwexV3+EDASy8w1a67G42plk1hj3jDkVFzenrk0HbXDvC65p9ChRwJuNAjkHB+K8QaNMYfTGTWaFDMIZcyqubk5dmg7a4N4XXMFg6JqDXkY/Sy3RMaucwChyV29pfJ0E7hlzKi5uTl2bDtrg3hdciy2zNISYugIFPHbAyAVciSmHmHNsk04yCGfMqbi4OXVtOmiDe19w2bXIkSq0Mr6Q+DhK5ZIgFlHkWlvPkw62DmfMqbi4OXVtOmiDe19wjTy2KgQ9YgRi8iA1Kvjj1KDcXCo0CVw6Y07Fxc2pa9NBG9z7ghvJvBOfQaR4oFSPPG47to3rPZI3FJy0WRydMafi6ubUBneD+3D5Zwdbc6KeaZDK40tVAe29jQ64Zg5Bo7RJ27PSGXMqrm5OXTo5lTa4twU3xJ5d0QAloAAhEahzDdAzdy3HIQeT0kF0xpyKq5tTl05ObXBvDG4nc+ojYDzOx9V87DmlCUJoKXsU8XWSgEFnzKm4ujl16eTUBve+4FZzSUT7KJVNgZxnyLk7sKbka+eMZVapfMac4tXNqUvTQRvc+4LLuat6lyBZSEChVRDfDKK64rlLZ51VKp8xp3hxc+radNAG977gJsmuW43gCgUg3wtY9Ak4Uc6efFA3KWRAZ8wpXtycujYdtMG9MbhJfG4YobnegGo0EEOBloST1VZrnJTHpTPmFC9uTl2bDtrg3hfc1hKXpBFS9xEolgB67DkVOVvIYkJ9FrhnzCle3Jy6Nh20wb0xuMaSGzkIWI+ta3CMcTEp9IFvrSVGC5P2VY5nzCle3Zy6NB20wb0vuF0LuVo6hIyjVObCoDknUK6VVbKMK5PAPWNO8eLm1LXpoA3ujcEV11yoBiTxMKcag2iv4FoMSOxLSZOUx3jGnOLFzalr00Eb3PuC6yoKYgyA5gNQcgjacHTAHlNKGjDHWeCeMad4cXPq2nTQBve+4CI3leD8GNn2BIRNwag5aC2RehyDrIyTwD1jTvHi5tS16aAN7n3B7SG6FJwePa6MehkFhNIolamULt5J1Um7PMYz5lRa3Zza4G5wHy4/NqdCHJ3qAJfTsXVNH/+yNErlUaR249gD+lk97hlzKq1uTl06OSUb3NuCW0ep7FgcRGd99Li1gIUyelwsldBCrm7WrPIZcyqtbk5dOjm1wb0vuCU2T015dLYqx/asCbRShSQNYzBs7rG886uBe8acSqubU5dOTm1w7wsuC2UffIWScwQyLqA6etyUsWJLWXVWyCCeMafS6ubUpemgDe59wT12wIheOnCg0ePm5iFLiaPH7UWdYm4yKdbHZ8yptLg5dW06aIN7X3BrVvalRdDWFIjRgzVTaD1KNp+S2KRjNvmMOZUWN6euTQdtcO8LbkiVTZhBSqJj65oIxubA9Z4louNpyiOfMafS4ubUtemgDe59wW2lqHapYKYNjk0vQM0rcObDwJDibNJyEJ8xp9Li5tS16aAN7n3BRTIfu6tQe2eg1hXG6NZBdZbIYaqRJ8X6+Iw5lVY3py5NB21w7wuuZ9Yxks2APg9wk0+QGyMohRS8pOTrpEO/+Iw5JYubU9emgza49wW3mk8xYoFWOwJl6WAtROgs3F3omXTW5NQZc0oWN6euTQdtcO8LLracrXcPRUIe4DoP2dsolVP1pZXWK0/ac4rPmFOyuDl1bTpog3tfcF115Itl4EYRqEuGrEpgvTH7oqIyq8c9Y07J4ubUtemgDe59wZUoY5BrHupxnDV57yCnMdotyYpi9RpnHfrFZ8wpWd2c2uBucB8uP97lEZMUjgziOwFFlyBzSOBc8xaC5hDnTE594k2lp7BdW5tK6fQi7mdfwxeo/ckHhDsfQ9Jf+lx/ZTEBMbGig+TSMdvKBMqBoWNINTpOYnOO5vikQX/mA+JDvHztBn3eA9wN+mODJku1iLjRlo99eBXzsWNCBhTL1CRyrzq7QX/mLfqw6rd4gz7tx+0G/WPKolXrPjWobGOs0KqAJh2f0F458/iYxjy95MCnhwpLt+ipzexn9c08ev7KH9F47IFRCKJDPAJ/DSQYQ2i+O2asLUyvOfAz79FDi15bzPDJnzYz9of0j0souUazoJCPU3aokoFIVlCssZdWxof1nO1ePm3S/okm7ddWFkaTPr2Cspv0xyZt2UXvKoPQ8Sk9WjLkMioQH0tzPvVYcY5A92mTDk816bUX8306H+7cTfpjk87CPcVGwCUnoJ4L5OwSlJAlkOM0Su3pTZqeatJrL3P7hHv+7pc36VAcUugBeuEMVEIco0Mx6OPzumpVT3lOsOjTJh2fatJrLwCn8+mE3aJ/TNxIqckng9QO/zc7Aw00PrM9s+NWg7o5UsOnLfpzP/C+Ra+9MprSbtH/jhZ9LAsejblS0fEZ7TxolAhVNPigsZZaprfop1YN/dqrhp5oV9K/vElXc64caytjIHK43qhgWRuM8jpbzVVDmz84fGrd0C++bih7Bu+Xt2gNVrSMJlw9GVAgBmFyUHKR4FlK1Pljw6cWDv3aC4d/tU/oPQL95eC46MwnaoBOjvXJqMdR8xW0Mmss5Ain1+v+qfVJv/b6ZJLTrWy36B+LG9e5+5SOfQ1HvU65gJkfA9Ig49/VB+/nL+Y81aDXXp78D9TKAqmUWh144g7EroD27kYJ3fz42CSvPL3geGqaI6y9YvgfqJVJVBI+PsbMO6Aj1vd+V3Qshq2UyuqmD9T8k66FrD35gHsZ79/1yRlVKPgCvqsHSo3AovcQsbXqista5+zJ9Gmbfkq2QFl79mG06dPpmd2mf9yStzjOSQRa9odtUTpIzBGK5FZRcs7zl6b9U7YFytrzD6NNb4Pol7fplrX4NhpxqsRAYglybTY+rGl8cHNnsvm1x1O6BcraUwOY3G7Tv7xNp2RSLDtgbxGoeQFhrSDmQ27SlJCmt+mnfAuUxWcHEu3a40tt+sVXP4xvf3zgF9/mt7/5Nr/+5/b2m55fvW0vvvrkysd7vXz7mw9P8NvX2V61+pc7//yGjz/zKr9990+tj0b87R9ffte+8W7UNg4B/R+R/9bL32L8G3ERyYf/8+Krx/f++DBvv/3+X3/z/et349f+3fj65m0rR3P++HKfvP3hEf7yLvzh29be/UPrL1+//EjD8cM/uXr80Iuv3t/1m38DqlIewnqtAgA=</AdaptiveCompressedXml>
</file>

<file path=customXml/item2.xml><?xml version="1.0" encoding="utf-8"?>
<document Id="1743a66a-4a8b-4735-b36a-67ed943d3232">
  <version>1</version>
  <createdBy>Kaitlyn.Hoffman</createdBy>
  <modifiedBy>Kaitlyn.Hoffman</modifiedBy>
  <createdDate>2021-01-11T16:56:42.2451115Z</createdDate>
  <modifiedDate>2021-01-14T16:15:47.416465Z</modifiedDate>
  <sheets>
    <sheet Id="b0a4c05a-5c85-411a-ab71-ae1f16d098d5" Name="FY2021 Monthly Budget"/>
  </sheets>
  <documentDefinitions>
    <reportDocumentDefinition>
      <properties version="22" revision="0" isCriteriaEnabled="false" suppressions="10"/>
      <reportDate>2021-01-11T00:00:00</reportDate>
      <lastRefreshTime>2021-01-12T16:28:18.0100075Z</lastRefreshTime>
      <options areDatesRelativeByDefault="true" autoFitColumnsOnRefresh="true" rounding="0" displayZeroForBlank="true" clearDataOnSave="true" refreshOnExpand="true" updateExpandedElementsOnRefresh="true" updateReportGroupsOnRefresh="true"/>
      <areLocationsHidden>false</areLocationsHidden>
      <adapterReportOptions>
        <option adapterId="2">
          <reportSettings UseLevelCurrency="true"/>
        </option>
      </adapterReportOptions>
    </reportDocumentDefinition>
  </documentDefinitions>
</document>
</file>

<file path=customXml/item3.xml><?xml version="1.0" encoding="utf-8"?>
<AdaptiveCompressedXml>H4sIAAAAAAAEAOy9766fu42o971A7yHY39mIFCWSQGYODtpBMUA7PehML4D6hwbNJIOdfU7PoOi9V1rZzSw7+zd+XUQLhZY+xLG9vO1l+zFF8pHI3/yH//rPv/vVf+k//vG3f/j93/yA/1344T/87X/73/zmH//33n/61d+3v/khDu09JgaMmYBbRijNKiTEIVlzlKY//Oof/J/73/zw9l/hD/Mn+NWvfvPH9Y3/oY/f/v63P82f/I9v3zu//8f+L3/48ad//PKjP39wfvhf/Mef/vjnb/75x/+n+d1/+nyqm9Yi4GlUYO8FSpcCWVqJVWt34R/e/ffzZ/if/lD9i1/k5+//bfvVT//6L/Pzzj/86tdff7D23/3uP7b2Y//jH3/14x/+z/kL//Cr+off/ed/nn9M4Rd+/P/R//Vv8Te/Xv/3xS/+61/81X9Tf/ztT/3H3/rXP03/Xf/n/vuf/nH+6Xvzf5k/Zv2m6Yevftz67H//x5/897X/xUfefWx+xm3+/v7H//Xv/u4f/uf/5X/7h3/6j3//D/iXn/z6NF/+dP/vp/THX/qFfv7Yr347P0kR/ctP8+1HrT/lX80f9tuf/vWf3v7Af/FzWJ/Fzz/ft34pzPz0l/qFv9t//5f680e+/g3/+QPzL+erv+Nf+Nv8za//Ddx/B2fTwDmpQMulAUeMYJUZRjZVVGm9hS0487dxps+N83PGLs5/xrlKGJImyZ0GcBEGzy2DxE6odRRJsgXn9G2c46fGmWJIl+fv5VloRmRqEarFOMMzJdCZZEAUocQcPKhu4Tl/m+f0qXmWnC/O34tz0oxZZzLflX3FaIESdGb0blLYJCPVLTjLt3HOnxxnuTh/L84evIWQC3DIM9sIo4AmIlAhrokyGdkWnPXbOMsnx/nWgt8fnWukmqlBJJw4Z8mglhCMW+9IJUocW3C2b+OsnxtnudH5u3HW1K1iU8jVZkE4AkPJ4tCF08hRcs+4BWcM3+bZPjXPJBQu0N8LdG/Co7Uy0+WRgVsgsCEddPTecAh5KnuAxge95/DZiY6X6O8lWnpNijM611x1EZ1AWRCyd6m15ZBT3kM0PSD6c+sUknwbdt+fQ6cWeZADpz5zaOUITiFCK4VLnzm1xj0+BZ/4wc9tVEjQLtHfHaOr1rzSaKSVRq8mR0FjcEShTiE173uIfqAI8ZNLFcHb5/huokejxs0U6hABpopgKU6srbmo6wzTe9p2+MASIn9qojGkq72/m2jFEs1CAO6d5hdphueiCjOLHhEl0AR7D9EPPCF+blFIppfo7886Ssql1wCjJwO2QTNGr9b0TECiUxuIaQ/RD1Qhfm5XSCn8wuf59sMu0S+JzlrdnDNY7hGYNYL11oGQBmoQybIp63hgC/Fz68JJ9O3efT/RdUKMOGFWnTG6D4QSYgbpOdtAyrirMnwgDPGzG0O8QH8v0N2Vq5FNgh1n0jFLRPdSIQRlTIZmdY8ApwfGED+3MhS5xvC7gU5NyCzKjNAyw3RODUpJM5Vmx5BHSzH5HqAfGEP65MYwhVsXfjfRIcesOSiQzmqQE2XQjA0q06wLWRrzHmNID4whfW5jiCHdLPq7iSbKHnII0JPNGO1hgBEzFIqUkqToY8+tDnpgDOlzG0NLH5ZFi3xYT0Xkw/6ZytePYXf+Uh92XYFmOvVhv1YKH8bg/LU+7s8whQ97QCNy3+p8f+1gTqQlwiwSZgHR1/XZrgYUeN2qxTx8z0N3evI0+HN7f/laUP/5R12gXwI9tFsc3CGUSTUHqqA0i4gSIhWeeVbZ1ICnB9qfPrckla//6P/8oy7QL4E2GrXV5FBEC/BY91gqVpBkjUPknL/OKf9aQD+w/vS5HanwvZj13UC7UK/sA4TprRTuoL2vK1pUMQQptqtd+UD60+dWpMI3Qn830N1L8hwyUFKeEToKeOX5Rak+Yg3dac+9LHrg/OmTG9J0hdJ3A40pDbSYZ1E4E41ZCCbQrD5jdSqCiIF9U4R+oPzpcxtS03sr67uB5kaCdT0SDm9v3tmgNBmQSrNQPIac2p5xfg+Uf/zchlQ+rvt+DtBp1n22cug+1qUsrgHMR4Oeoseak42vn17/tYB+oPzj5xakkm6E/m6gW8rYGdcbHcuzFMwZNFgHxoxMa9jf1yLhrwX0A+MfP7cfReSPE6T3csH3/+PRMLK3miChrodBJYKntl4HpU6EA2PZ0/OODy4XxM8tccjuCMHvJzqglcZhwsxx5TdWwYkEYi5c6xga+6b52w+0ZPz0jzdvxv79Mdqp5vXAjZuvJiEzGAcHohJ4jS1ObVMJ+mRo8ef2kjNG35T9u4nOXUcoqUAOXIHD6ninyhCaS0Psw3BPlzA+EJPxc4vJSfSN0d9NNNYlIlNfZtKBS12Di33mHzOvFu6slPc8dYsPzGT83GZyEn0HVX1/Hl1MpWqC2saaXcxp5tElQB7k6Fqr4aa2ygM1GT+3mpxE317HdxPdQhcuGGFWgTJjdHQo6ALJTJI3I9n0NCg+cJPxk7vJj0ujP/DfjuUPu0LwgVmbfdziIfrIXyvxDarfHVRFqZXhDaw2mkE1ZdCWO/TcAtnwUL9+nvLX2g/2wI/z5/bjxHwT3+8mmmIbtSUC5DiJ1rYumRYHzZ1o5Eoa9uyg4QeCnD+5INd7J++7ga7mMnou6wFxBx7o4L0ShBEsljZpj3seEPMDQc6fW5B/WHy+rw3+P/y76a0Gd8jM8yCotUGh3qGxmlRsSb5O7/9a/24euHH+3G5c9DapvxvopANJeB4EuC5nS67gNScoVTx19UFh0/iqB8siv8O6/M5L/93XP8lP/b/+9Lf/V/i/f/Prt6999dG3/+Tf1nn//MnPT+YL8N/+vn8hw3j7m/779kt/tX/BgP4y8r/4M/zm1199Xl/99r/+jT59JlUwecIAWFZNZmag7gIyAZiZbLX89TP+v1bgenAFIn1uGYHPG13/P48mVdiTpknZQAHOMa2LxAyjzErJa8LY9rxd4gfXEtLnFgTnUGa1lBre1kmUWbxoF1iteiAmH02o9rqpeHmy4fhzN+3PoSxJiAm9AunaDW9YwGp2GIa9SumDv97e9dei7Mni4c/dxTyHsuKacxsZUgsz/8ZC4GEIhNg5NdE04p5rT/xAqefP3Vk8h7JYrMXYMmAqCpxKBh9h3fD3YUOKGG0yMg80d/7c7b5zKBupWS89w6A1lVJ6AG1lrf7CFCxmHXlPLEsPvF/+3M2xcyibSViWMRLETAmYbIBirOAWubkk902PVdMDF5c/+WOOYyhTHzHzPDHZqwA3dCgldIg1qJTAUjfte0sPGqP5cz+wOIeyOnikuBqyPrMxxjjzsiYOHjPmiuit7HmYlh7opPy5Hz2cQ9kIIdaZmEGuazBaIgT3EEBoJv9cWse6Z+ZfetD7z7f3fwZlTcYsMpmg+tqywIPBdB6bMytTYbYQdNOJ+aD3n2/v/wzKODSqtRB0n19MyGRSlgaEjnnWn2ox7bmJlx70/vPt/Z9BGXayyjMRa6X4pMwSzHpgnpgNOZkW8bKpk/Gg9y+3938GZRQGKvUEVmTM7J86WJ6o9V6xERVNcVP2/6D3L7f3fwZlmceoqVdYfTPgyggldQNroc66YGROuoeyB71/ub3/MygLWZuT0Dwn12P3UCN47whY0yCWTr6p958f9P7l9v7PoAxbyiJRoOlqmtXewckbtFYLR/Oxa9lqftD7l9v7P4OyIeQyIgIV7MswNbA0FIZac84FddMomvyg9y+3938GZZWYQywBQqI1ZnEM0GT81j4LEqNo2ZOX5Qe9f7m9/zMoi6WMFkoEedvIZj2Al06QsLnIWAuA9gwhyg96/3J7/2dQFjB3ZgkQ1yNpXmHM1BDyDGWJhFvYlf0/6P3L7f0fQpk2xhIymIVVYyJDqTOWNRapsYUxbE+/LD/o/cvt/Z9BGUWshjMl87wGUXpLsDY9ApeGXTGt/Ux7KHvQ+9fb+z+DshQ7kTeFmsukTNeuAhoOJRde86j78E3Z/4Pev97e/xmUjeKchTuMt5dyIYeZl4kDpVQD4awy06YT80HvX2/v/wzKlJxiU4ZaewPO82uasYE0UtbJm9ieG9nyoPevt/d/BmUmrXcbAwgtAY82wKIqCIm1QM1S23OLUR70/vX2/s+gzKNYEasQ9O3EjAk0zjpATZwjh4nZnluM8qD3r7f3fwZljIF7LBmGLlueZK3vcIQy41gLwzrhnveY8qD3r7f3fwZliNyah/U+LtisMV3AewoguacslGvfdL9MHvT+9fb+z6CsGcaAHaE2jDP7Lw1K9gJSSjIqomR7VhHJg96/3t7/GZRRkhKtF2CrATiOGct4OLSea2RvYrZnspQ86P3r7f2fQVkpIwnO4IVxzXluMa4ZU2t5bGfqlaK1PZOl5EHv327v/wzKekg5JcU1ZHPN/DEDN+/go9QmNff+9W/1r0XZg96/3d7/GZThSNnyPCwrjTxPTGTwEBGsI6uZIeIewyQPev92e/9nUKbmTC4O2GktUGoZfCb+YOgyOVMOdc8CJX3Q+7fb+z+DslbWkuaQwFVkdTIqmOQOOKzrMubj6z09fy3KHvT+7fb+z6Csrl331RHG2wSDKPPErG4z+5/lQIrds2+i7EHv327v/wzKIvWcowfQNVyWQxjgMRYIUXzm/8M47Mn+9UHv327v/wzKRDy41gISKq4t8RVK7AJ9pMSWKUTdc4tRH/T+7fb+z6BM3YlyidDe1khVjFBCajBG6zywdW173mO+S/7jC8j486VlP/bfzd/cf+n/vf+u/775j3/3M3R/GOOP/ae/+QHmn1X7zz++/QH809vykQnj17sY/+0P5eef5ReXnHz9IzCEMEn69/+Tb/+AX1yJ8sVHv71Y5U+/0sufaaH9i39M3/xnG57vU7Xv/Xf7FyHilAVDrFnIkGHmOArMymARDbpT8tRy574nqX4XIvhViPh8OfU3QwTdEHFDxAff7ERPVjhBlLFGoXqfJXcNIKO0Vjhj1j33VN6FiPQqRHy+guibIQJviLgh4oOVKcfWfCYQqWcDlhDBa8lAMUal3MOsRHaHiF/68W8h4vNVs98KEeFGiBshPvipW4vNIgtEzmM9D+lQOhuIYJHaRHraHiHkVYT4fLcQvxUhbg5xI8QHRwh3JWpN1wUFnWWGMpSAGaLmHCSW4nF7s/IXMPlThPh8N0i/FSFuI+JGiA+//htiDI1Bwpg5RC/r3V/OgJoLxRpzi3ueZb2LEL/wt/GnvbKf7/bvtyLEtRk3Qnx4H4JGk9Chv7UqMQ7wkR2y0ZBa85C+Z9TBuwiBL1dPf76r298KEXxDxA0RHxwi1EYPbjCrigQcqIJ1LzBywx5ypsB7Jgi8DxG/8I/sTyHi8927/1aISDdE3BDxwXVGKqNpTJC7Z+DRFYoEhRG8E7ccaNMK2/chgl6FiM/3aOJbISLfEHFDxAc3K99WqRtCQ54hwhLPLCJW6ENaNWWKtOeW+PsQ8epqZbpXK78OEXJDxA0RH3xtKqckGgOYR19PLwm0GkNpIQeTyir7Q8Srq5XpXq38OkToDRE3RHzw+4w0BDUVCGMocMcCFnMEk1I9YM+l7rl8zfztBxr2+W5FnPkKiGWNZPUIOeralxVmrloigs7Klvr81zRwj1h/T9mrg8g+n1k/kzILFFFGhl7fJubXCm60cp44zGuqo+6Rs+8pe3VNHMPn07NnYlZUQyqpQXAX4NDbGprZoVKm0UIgxD2D5t5j9uqq8cwXL2ZHYMamZn2emREbA4/5NW2eQVFdbdZykfZcV32P2av7qhg+nyY6E7Oo2pk0AM6YtmSkgs34NvOzxlFU5sG5PzV7dekRw+dTDWdiZt2wZiQImWYFkBpCwVlsznoge8lxVKrbMXt1cw7D52tXn4lZVZGh2CDSWgBYMYCPSV0scWZn2gfqnmFz7zF7ef0Kw+freZ7J2Swp58noA0b2mZxJrlCCBcgmmtlTye0DOHt1hwfD53uTfCZn3gWHrm5GK3EWAUOgtIrQexSsDXHUPaPzv+Ds1UUQDJ/vYeuZnNWiTDLSWswQgItV8DQYMKfWyb2o7K8CXt4mwHBFwBmclVTbTPllpmZ5ckYmoDLzs7VBK3dP5m3PsvkvOHtlAjBcFXAGZ94o0DAGqUw/j9AUb9BT71hioh43cZa+rTURrwo4A7OZgs2K0hzGkk08pEDBta9NNHqiRuPr6xsbMHsZzfCqgDMwq4jSi0XIneepOWPXytNsspY5ju6Ww55FDe8xeyk28aqAMzBzNMo1dGiMCThPzLwZgjQdLTTslDcVm+mB2MSrAs7ALFppGEcBHYrAMXVQzw5NGhFmL7teyL7H7KXYxKsCzsCseBvWOUNoXJY/r2DNCqzdWTi8VOybWhrpgdjEawLOwGyUwlLTJGyelcBJO5jN4BZER6gyjy3eM5r0PWYvxSZeEXAGZhS0/WmHbimTNcIKXiJDwJKsaK65bbqnnZ6ITbwi4AzOas6jcRMoYw044pxh5mY4SwLrI1Fo7nueDH3B2UuxiVcEnMFZmzWmDI0Qa5y1JtsAzaSQCldNvQXedR8oPRGbeEXAGZzFrDSCK1QLHRjXhSCe56a2kQbVIp72zFr5grOXJoCuCTiDM10rTokbsJX1wqkmUNIZ1BS75pBUyqbb2umJ2KSrAs7gLFbUpohQylu52Tto5QrZnELi3LBsUgH5gdikqwLOwKxGxhKRYLK11raFAGocwAqahSKCbdOxmR+ITboq4AzMKNfMHRPUuu4EWVJQjx1SCKPlknMLe3ZQvsfspdikqwIOwYysjdIcsigBqyp4GwNmKKMcNdX69eiIDZi9FJt0VcAZmGm2xooKAVdPY7yl/xOzLt5yZI6JNz0Mzg/EJl0VcAZmQ3rmTBEk1QgTK4LiM6SNyCGg9xZ0f272UmzSNQFnYGa5UNfMQG0ND/NZB2jOBXxd20jKKWnZjtlLsUlXBJyBWSicxdSWMEfgFDKscxQwZcwNFS1tekmXn4hNuiLgDM5MskasCMHmWclRDDxSAk1phFgNCTcJ9PxEbMYrAs7gLDUrzj4DWF4tjVFs7f9IUDmkGL1g+4Bj87XYjFcEnMEZNy4de4LA2IHLPDet5jZP0GrBQx5x1wv0/ERsxmsCzuBsjBGNLUH0OumqEme1uQZsFBooA61/QIv2tdiMVwWcwVksI+QWArjTAMY6YAIXwZyKxz5i100CXR6IzXhVwBmYNeegQhE8dwOmUqFk7fObPFIRSZo39WjlgdiMVwWcgVlNXmupCbAIA7fJmhVWKEk6aRil7jo15YHYjFcFnIFZq4NMo0F3taUCynpKZ6Cpq7ShGnXTi015IDbjVQFnYCaB5qmZBOKgNHOzgWsKLcOoSiUb9fmV7Zi9FJvxqoAzMIs5hcodJ1eI8DaU1rlHqMSjx5mehbjp7Yk8EJvxmoAzMDNRLM60cn4FHixQJnZQiLmi4Ix1+yvNl2KTrwg4AzOm2hN7h6QtrxGhODFbc0JbVQ6zOqBdL5zkidjkKwLO4MwLDcm9g+Q1HMh9VZlr3tlQn8dn0PgBpeZrsclXBJzBGXMLJVYEV2bgOssBFx+QqhRTbVxkf+fstdjkKwLO4Ew0jBBNobZZCrAKQ4lcZzwjzu5RWT8gnr00AXxNwBmc1VywZEpgaA04tnlkNjUgbFpDtlzzpjFU8kRs8lUBZ3Bmnma1iQaz5PQZz2y92Ayy1mwy965hfnwPZ/pAbPJVAWdgNovKNaw9QlxXaFnKJGyUBjTLAh8BsfumN076QGzyVQFnYEZUvZrNY1JknpolKmj2CGmenRy89rxrUYA+EJt8VcAZmDXV1PqY4SsXAm6O68IGQR4R4zy01l2N7Zi9FJt8VcAZmOXELRDxDF/xbZVrBC9hwEg2kpD30jc9pdMHYjNdFXAGZpJaaX0t1hFfYtPKPDSVoFuYQS2j5LA/mr0Um+magDMw69hJnGfij1WBMRLYurRtVgKNGMR2dc70gdhMVwScgVnIpjMhU+jMNksAMSgkHUqKY1Dtkm3TpTN9IjbTFQFncGZMVHpSyC3UyZkKlIIBevJShhtZ2x/OXovNdEXAGZxpw+YpJBghNWCnABalQJjhzGpXjnWTCNAnYjNdEXAGZ5hHwLYu0FZf44HWpANmgsYUh6YqWj7g3HxpAtI1AYdwNoGqKAxx9TOYhKDgyCB9uMRePYdNF8/0idhMVwWcwVkMmC3gRKz39e7cGEqIBVJwT9iGFdu0+cQeiM10VcAZmKXKTd07CLZ1v7GMiVkIM6bNGIcjtbFrqp49EJvpqoAzMJNUE4ZoM5qtHm3PM5oZCSg6aQyD0q51YfZAbOarAs7AjLT3WiICRmprTzCBU0MI2UoMnqrXTYup7YHYzFcFnIFZqrE0DQijZ1qrXCtYMIOKvVkmraVuunRmD8RmvirgDMxCxyxMAYJRBa7MoH0wDA5M2aMn2zSEyh6IzXxNwBmYxUBFZsSCEQoDa5y52dpLMb8/EGNkiftzs5diM18RcAZmRKktmiBZHWsbhUEpFCHM72ZqXbLsz81ei818RcAZnHGVVU8SvFl0zhagdEmQ3DNysS5jf0fjtdjMVwScwRmWXFKex2aXmfpzlAzWagYaNbla5YD7s7PXYjNfEXAGZ3nIjGbRIGnvk7O1Aj2OWQ9QiN5ZNIdNYtOeiM18TcAZnHUezVLJEIbPeIYSwS1GSOvpSbVKQpsuatgTsZmvCjiDMxmjzqNzrQoYb9e1A1gaARqWkVqz6pvu0abwQGzKVQGHYBY8hbX5pKH4xCwLrEdPgNqZSAtZ2fP45D1mL6OZXBVwBmYxSw9BEVpfd89SQygUlt1UothjybjnYfB7zF6KTbkq4AzMrJYRBwm04AN4DT7z9bXMiXyGNbVNC9DfY/ZSbMpVAWdgVoqH4r1Byss4SW6guRGkEYVLN+dNl2jfY/ZSbMpVAWdgJqX3UkqCVtaOTVv+3MnARsvknMnSnlG07zF7KTblmoAzMFPXkXGWAEPW0BZFgZmOzTPUolFS676pc/Yes5diU64IOAOzWkufB2SBWXEacKUOiq1CDzGZccDBexpn7zF7LTblioAzOMNeZjDjeWpSfnuxSVDW24Be+6w4Z8FpZc+tsy84eyk25YqAMzgbWocXp7UmbA06CAjF3CFb14alNtt0UeMLzl6KTbki4AzONMa0hoSCJEHgmaSBh5FhWK00mq+Hm/s5e2kC9JqAMzijYRJQHQb5LANCy2Drm0bdu7uU+hH52UsVoFcFnMFZdapjQgWdtAH3tS5sIgfdYuRYtEjZdG7iA7GpVwWcgZlKJRZDSMwD2FnBC8osPEPlUsvouEkF4AOxqVcFnIHZ6DmJFp+FZlvXNGhitp48xRykSXexuMmf4wOxqVcFnIGZNNehrlDXnmDuQdZWugEkllKK3nLYpALwgdjUqwLOwIwFDVduVrisRwFSZvrvbZ6cI/AMZqq4Z8fme8xeik29KuAMzFrPmjwYSMkGbDVDCavDUQUDKWJPe4YDvcfspdjUawLOwCxSF8tZAfNbmzYN0CQVStSUxkQw6p4nTu8xeyk29YqAMzDjWHoMGtZ9sxnNvHfQ9cxJUxmOXInG/kPztdjUKwLO4AzzrALMI/QaZ6kZIoGb4Zqrl6hZDo32N85ei027IuAMzrJqdfcKzWb+z2FU8Ow4k7U6AgUeY9OLzS84eyk27YqAMzgj96GNCtRUZzzDtTOgtDX4oHvIErHj/irgtdi0awLO4ExDaZiiQJAy41kpA3wemdA9U+khFk0fkJ+9VAF2VcAZnCW17DMHgzAjG/DEDrxKhNAlpR7U3TZxRg/Epl0VcAZmoYYc1pxjoXl2cqsKhp7AB1KlUbmEPROP32P2OppdFXAGZq31XodVwBonZpOrJTYDUAk1cW2MuEls0gOxaVcFnIGZ52xI2KG5ziLABKGMotALhZa5F95164weiE27KuAMzPrw1kolSLIunUWvUCo3MGHKjZOMuOn9OT0Qm3ZVwBmYGbbOq9SclcB6E8BrzEHskCprE2oWdNNTOnogNu2agDMw05asFkvAecYwzjWuQNagcaeuNIa1/YfmK7FJ4YqAMzBj6RmJ1t3GtZOuFgZtGKGNlmMgZuNNwokeiE0KVwScwVmkoBxopmQYZkwrHEGxr3lnJJppxrq86Z4GPRCbFK4IOIOzNdk4SjcwLgbMRGukHkOruQ72ZNr3tzReik0KVwScwRnPFCgojrUdLAAPWyNCscIonFqmGoZseoFOD8QmhWsCzuAsBqQScgLxwMBpfuEpIcwcTXJpw6PuNwEvxSaFqwLO4Kxxs1Z8HpSWZzyTSpOz0EApa+nCPe26qBG/LTYpXBVwBmZJtfXQGEpZOzaLLOOEBiOm7FWRkTYNOojfFpsUrgo4AzMrLY4sEchpzGiWZqHZc4TAErBgHl02Nc/it8XmrIQvZkdgFij3qi2tbtm6phF1lgO6rmmUoZaVkDfdBorfFpsUrgo4AzPkqCUMhlwNgTVF0DipSzWY2fwylP252SuxSXhVwBmYdQ2OY2ZkNbEA585gpU/MDIN4k2q66U1A/LbYJLwm4AzMoonHoRGYegVmVdBKASjV1jAlK77JOMUHYhOvCDgDsxqVbYQGYY1u50gCuuY3juaYW60Ydr3YjE/EJl4RcAZnzCORlTDzsjW1pXkA7bnMUrOE9Ry9Udjf0XgtNvGKgDM4Q62KTTKUtl4G95igeFsb0DEmTqPv2n34BWcvxSZeEXAGZzmMmrtEGGlt1oylQNE8oM0gV3QSF/umW7TxidjEawLO4GyGMVGqBK2HWQtIw7XzxMFyKsg6M7S0vwx4LTbxqoAzOKs2j81SInjWNSPUK+jotmY5Rlaxvu0pHT8Qm3hVwBmYNRnda0hgXBdmWUGFZno2C03lTD7/fztmr6PZVQFnYIYyw1mRBvq2yjWWDto6gdfYPHcU3XVdmx+ITboq4AzMShyEnhhibGuq3lhbXANCXk9PaPTmbVOxyQ/EJl0VcAZmNDT5GqedvDPwaDxzsyKQcdLnqfrY1aPlB2KTrgo4AzPpbaQ6GpgPBa5CoGkQpNJbCb034/3R7KXYpGsCDsFsFPPoCCOPVV/WAmVwhlS1eJ+hrH1ACfBSbNIVAWdghrkkVApQcugzmtUwi4G8ngUULt2F3TatCeAnYpOuCDiDsxmwiOroICNNztbEg2IlQg+jShgxJP0Azl6KTboi4AzOKpUaNTt01VlrWuvgmAzcIpeSpMZdIoCfiE26IuAMzga5d815JmUtAsc0T1Azheol1drnV8OmF5v8RGzSNQFncIZUaGBeOzb7PDdzdPAgDChZMKYSWk/7OXupAuiqgDM448rq2jJIDvPcrKOC2oStkqmWFHKRTde10wOxGa8KOASzyIkkDxDUCoxNobhEsIohpBAH7Zp4nB6IzXhVwBmYDQ1W+xp2bJpX82yemn3GtVwqc6szZ0ubrmmkB2IzXhVwBmbRuYXMCtkrrVu0DTSFAjOUMWEQ0bCp2EwPxGa8KuAQzKj2mIlgUjVmrTmPT2VLUErJnckI4/5o9lJsxqsCzsCMayTpHKH6/IJDrFDy4FlvKnty5do2tTTSA7EZrwk4AzMzTspl5vy8bgNlFNCwhtIajmo+Rg+bngSkB2IzXhFwBmaavQ/MAZBJgdd26vld8W3omcZQaNvuw/REbMYrAs7gLI3UW7ZZalKedHVdw0JDB6UhFilj8P3h7LXYjFcEnMGZthJHrgqB2iwC5ik5iwAO4OKKuYRmtGkUbXoiNuMVAWdwhnFUCqYg6wtG72BFIsRQU+vW3ML+Du1rscnXBJzBWQzdUNhghCU2qSTQoQSph4CxNAn5A/KzlyqArwo4hDMrnEkbzMLSZ5HpCmVJAUkleIh9FQV7OMsPxCZfFXAGZl2DSOkDiCiuUbQN1ISgtyZmWqPFTf48PxCbfFXAGZi1Xki7OFiy5c9nYqYSbVaboeRZcUbpm7Kz/EBs8lUBZ2Bm86xs69V5xrUzzPLae1IFPCY2G9oxbLqtnR+ITb4q4AzMah0jo8hM/9coWuYIM7wxpGEFzajorilU+YHY5KsCzsCsLKVElCGyT9aU1/LDPM9QRVWPljlsap3lB2KTrwk4AzOTqpwZoQ97M04dCkYHcvGAfX547MfspdjkKwLOwMzTmNVljhA1TswarhsawWbhqa31Qeq06UVAfiI2+YqAMziL1rhUMeiikzPRsV44IZRsnaR7LWPTKNr8RGymKwLO4IyyuFsu0HrhmZ01BjOJILGWRqWV4fuPzddiM10RcAZnMWcNxTqoYAR2XuuCcwKPeWQdSLhr0kF+IjbTNQFncJaGpmYhQiozlE3OJmKh4VJPJcWR2cd+E/BabKarAs7gzLgVckxQiSZdGAiMtUPMFFsPNmHbtANdHojNdFXAIZgV91h11pfJ37bSCXgeHRqnrFk0FdlUBsgDsZmuCjgDs9BCCkIz7S8oM5phmadmGdAHzo9IV5JNVYA8EJvpqoBDMBMKsZcIuUgFrrFAqS2ApFo09iHSNxkneSA201UBZ2Cm2Kt2Umhvl2jXfTOtcUAZRlE1erRNlxvlgdhMVwWcgVmoqGMGMYiVZ24mQ9fWE4IoNlQq9xI2lZryQGymawLOwGx4s+DUoM/jEZjijGZvUxyNg6bMOMp+zF6KzXxFwBmY9Znvq6KDVfU/jTlwZgdXqqNEClg3TTyWJ2IzXxFwBmfeUyhtFphqta/GWZs1ADJQibP2DBlt12RteSI28xUBZ3BWmnHuOhOzsCa4h26g611AiuhlnZtW9hcBr8VmviLgDM7iiAObIuRs6+lJQbDIDVrPJqNxy2l/T+O12MzXBJzBWSJrlGsCjTXMMiAhuDVc01t6mAma17RfOL0Wm/mqgDM4w95ZhzWIMtJ6GTwRizNd42wupXOluqnc1AdiM18VcAZmhaIX6hlIVxkQSoRSRgWqlYKONaa2bsfsdTS7KuAMzNhDYFeHSLa20gVd68LWtoBBwVPqiTdVm/pAbOarAs7AbFaXLTLP81JqgwUdWDWDliMxY6RGm4oAfSA281UBZ2BWPI6UQoaqbMCtKViJASTmHGvLbsG3Y/ZSbMpVAWdgNloN3ofBqL6WH6KDvq0J4MphCAnapktn+kBsyjUBZ2BWtGcRyRDj29KT4uDZCUwlI4fuo+3H7KXYlCsCDsEstrW9iYAkrgZt4DW/PUJlyZ689lQ3jaDSJ2JTrgg4g7O4prczIhjFWQjk1MEJJ2zm7N3Umm964aRPxKZcEXAGZ6mph2YFeh1lHptrlAZTBswxcew2fNd0IH0iNuWKgDM46546zeMJcCgCeySY9WWCVmLsOKrWvr919lpsyjUBZ3AW185gqQPQWOa5+XYhKBTQ4qF20oZ500QNfSI25aqAMzibx2bW1BWKruWHMr8oS6VTK0ViSanipjdO9kBsylUBZ2BWTJIUzdBt1gJMKOBSBkzCehdJNdGmjRT2QGzKVQFnYKbioY/cIYyZonHTBj4rAPBUfL0/GfXr3+oGzF6KTb0q4AzMKGtTKhmkyc9204cUSGo1I3fJvKl5Zg/Epl4VcAZmHq3YSBlGUVtLwsY8NK3NWrOXEHoc3TbVAPZAbOpVAWdgJjnFPLhAHKPNQ5MYLIrAoBGaxxKzb9qxaQ/Epl4TcAZmIzJWcoIQIgHPxB8KZoGKI2g0Cq6bOmf2QGzqFQFnYBakD+vmUIcH4FE6eK4zmjUcyN4D5k03te2J2NQrAs7gjLOYxbW0qeNagL5KzbgeCGTSis1x28tgeyI29YqAMzhrXarMIxOYbR6bqRtYGgLdqeWK1kLY9CTAnohNvSLgEM44hiEJoTLNc9OEQXXWnowlso7SfNdobXsiNvWagDM4K4SjJWYos8gEDrPuNJcGI63LQBLjwA/Iz16qAL0q4AzOpMYk2fu6qGHAFRU8pQiV1m700julPc2zHB6ITbsq4AzMLEUdeZYBhLQ2nyQF9T7A0WsOMkrBPSrgPWYvo5ldFXAIZp6GSq8z7e8zO8M2o5kbQkyBe3aTZnuuabzH7KXYtKsCDsGs1Dx4npeqzsBZZzQrea1BFKGULTXes8r1PWYvxaZdFXAGZlpLHL0axOG6LtEGUCkG0vpMwClIqXumtrzH7KXYtKsCDsEsUW4YCkjOY+3Y9DXsjKHn7LV4wpT2XDp7j9lLsWnXBJyBWW/FhqQBZQUyHpxnbkYVuEhWSugu+6PZS7FpVwScgdk8Kq3GhCBlXTrDJlBSy1CoFiQblmlP4+w9Zq/Fpl0RcAZnKYUuFmTWlnXVADWux5oG1sbQkubhGfeM0/iCs5di064IOIOzUpuX5g0yr9GNqAVcc4DESqveZA17BPoXnL0Um3ZFwBmceeGcODcwjDMpW0sCPK57Z6EnG9pNN73Y/IKzVyYghmsCzuBMLHtGGeBjjTxuskxAEmhkXHMVRv6A/OyVCojhqoAzOCs1aZ7/g/WkDlhiBy0xQgvdpU7svPIezvDbYjOGqwLOwAyLlkYRJ1xWgGNcZUBz6AUH5by2o286NvHbYjOGqwLOwCzz0ByzQhCd1WZ5G+XeGoimkWsPnnx/NHslNmO4KuAMzKIVodAERqpLZ5KBxY7QSiiaaBYFuucW7XvMXonNGK4KOAOzGsdAkxm+erA1TYOhYFtPhHPD7tE87LlE+x6zV2IzhqsCzsBMoppHRhDkAKwYwWObrAWXrBJw1D0vNt9j9kpsxnBNwBmYWY+140Bwn6xxLLPSDGsNIlO1ahh405iD95i9EpsxXBFwBmacJUYLs7RsaR6Va9+JW8qz3OSCVUiHbLqpjQ/EZgxXBBzCGRmW0irgimk8egFtTkCFveba2Mr+GuCl2Ix4RcAZnNmQwTngTP3TPCybD/A2Chh7MXTl0vesPfmCs1diM+IVAWdwVtzWE2CDltoa4c4CPs9L4IQNPVXc9sIJn4hNvCbgDM7EaT1BL5Dq2q/j686ZFp2ceQ8ksyLwTReC8InYxKsCzuAs5WHYQ4WS1uaTHB28TOJSmWEtSY3umx6f0AOxiVcFnIFZx1FStQI1reYZN5plQAmQI3nPQ0cum57S0QOxiVcFnIFZSBZi9AAYcpvVZp6YWY8QsA8Vj950kwqgB2ITrwo4A7NWRidJAcgDr43BCXQtP0kamoSaVHFTU4MeiE28KuAMzPJIKZrM8NXC29QWgdLTAJ1n6aw8reqmUbTvMXspNvGqgDMwm3Uls/QMpus2kFYEi6FBRaqMQ0bftMXpPWYvxSZeE3AGZi65SnKENYpqlgDz+PQ1XU+ErKsFa7vuNtIDsUlXBByCGcbRR2sQ0iwy2XoA45gBLReZJUBOtD+avRabdEXAGZyxZeudFKL72rEZEUrtA3JxzVkHtbTpOhA9EZt0RcAZnI04uK4nmpJXrRm7gJEGyD6GNPaiu16g0xOxSVcEnMGZkSEhE2RaOzYjF9DuDJLIyFtnbfvTs9dik64JOIOz2kZ2GQTqa0RoqQE08wCsRDVLL4E2XdSgJ2KTrgo4gzNLpI4zlHVs6yldJrCxBoWuoWfZYnLapALiA7FJVwWcgVlLPQZ1AiF2mOmYg0ruQK05YRlmfVMZEB+ITboq4AzMUlczHQ3cvQJjrlBCGlC5SAzuJruuN8YHYpOuCjgDM8URUrIGobQxo5mt/TolATbsqVMh1E0Pg+MDsUlXBZyBWcFGWlwAc1o7dkKAgtHA1lXtOCJ13fTGKT4Qm/GqgDMwG6X23kqdmK3hQOoDNJUOoY48stnoth+zl2IzXhNwBma1ZilNHKL0WQIMJVCa0Uy0VmuuiWR/bvZSbMYrAs7AzL1FLdTW7FmamJFA8ZAgqKbQe09p1/vz+ERsxisCzuCMmcVrUaAUZjhLkqHkWXRaY8TRYkfaJALiE7EZrwg4g7MU2rr638GRCzBNzrTXBFVqiSG1xGHTooD4RGzGKwLO4Kx47SjrBlCrDbiOWWyaCPRRcg2hBa6bnp7EJ2IzXhNwBmcaxK1ZhYwJgbslKKgrnqHmagnZN22kiE/EZrwq4AzOeoo55Fgh5Drzs1ocvNnagdINZ3rUsPQ9nPEDsRmvCjgDM02uTfuMZMQdOKQMbiVCVaVU1riDtkkF8AOxGa8KOAMzTqXmnCok5Qoc6+rR5giphCzWmxXe1NXgB2KTrwo4A7PqvZQgEWZuNosANAHNyaDhLABGqGOentsxeyk2+aqAMzBLpiSjJhhIE7MWDco8OqGRYkzW02ibak1+IDb5qoAzMKvdi77FsNZtJv6zGCi+tlPHTlRq7UM3DW3hB2KTrwk4A7PeA8aylgVnmSWAagCLWCGWnjF26UU2jTngB2KTrwg4A7NUo6q4QcWGP78IKIQgFC0kipx5f6X5WmzyFQGHcMZOuXWBGbcIWHhdbowCUdgnfxxz3zROg5+ITb4i4AzO2CtryvOwXA6Apa8J7mk9D9bOXAPnsUmg8xOxyVcEnMFZCDm02AekaA6MpYIhzqDWJ4Ftjd2W/T2N12KTrwk4g7PRJBYJCDWsl8HuDFbqTNdy6jICV4ofwNlLFcBXBZzBWWolzNOSIPKgpQIquIax6oA8cs2DwqZ7tOmB2ExXBZyBWQvsXVuGTLTeOKUEJSaFVkMYLYtV3TRQIz0Qm+mqgDMwG6KxJVeI1d+2N816oIYGXar6oBjLrlG06YHYTFcFnIFZGJ5ytAEll7GMUwEtQ0CCY8teteRNewLSA7GZrgo4A7OSlKXUmYxlj8BGCCpa15OnkeI8UlvZdLkxPRCb6aqAMzDDUDT4UAiMswSgEUAdZ725rnB7Qc67XmymB2IzXRNwBma18Kwn8ywBouCMZiGCGzlUTo4kPQ3cj9lLsZmuCDgDs5w50BrdWLLhys3WTrrW1ouAUOc3a7T9udlrsZmuCDiDs4jFc1QEkSzAtXbwlAQ6C9bAlmxXgzY9EZvpioAzOKvOmIYWKNVtHZsCJpmgR+0Nw8hW97c0XovNdEXAGZxlLetlMAGKFOCeErisN3XUWjfEovIB5+ZLE5CvCTiDM7WRJHKGVlcZIGu/To0yi8+UuFrNGjdd1EhPxGa+KuAMzhjX4DwbgDy/YJpBzW0UoGpiFgKqbDJO+YHYzFcFnIGZe4pjEVZ4PQfW9fjEAoPQimTaiMp+zF5Hs6sCzsCs1xDTaAzWVlcjGc0qANMqBUxpfqCPTQt28gOxma8KOAMz10xd1sum1tdWOlwXaDMDautt9NzI9kezl2IzXxVwBmY4gkloCD31eWhiIFBWhkxlFqFWovmm3ll+IDbzVQFnYJZILWJGGLmsO7QcwTlFMA5aRkprtPZ2zF6KzXxNwBmYDek983ri5KLAnBVKnMdnR8Vi0QL1TU/p8gOxma8IOAOzHkXqcAdquipNcShlxrWkLa5XJxbDJn+en4jNfEXAGZwNap2GFag90Sw1UcB7bMADrYXcxXl/cvZabMoVAYdwlmmk1ZFF4bReOK3OWanAklJydvNda0/yE7EpVwScwVlFjJaFoI+1xUnaTM+CBSBqxTqvi2j7q4DXYlOuCTiDMyk0E7R5bjbJAxirgJVUQCVkK/Pv2egD8rOXKkCuCjiDs9Bnxl9mahbReZabiOsFeoKYQlubDyntimfyQGzKVQFnYFaLeunIME/JiZnLWoPIGUKrRt2zV940h0oeiE25KuAMzJpxTKYVaMwDk43yWhdWYMSE2CynsktsygOxKVcFnIFZry30nMua1jijGVUG5bXZtVebH4qNyqYxB/JAbMpVAWdgFlsbPa4ebUprvc6YtaYWhd5wYA+cAm0aRSsPxKZcFXAGZiOWtXlOofpqzGoncMYImr11DaWluumutjwQm3JNwBmYtRFy8NChcPt56YlGGoBIuWeO3Pr+EuCl2NQrAs7ArKPNsDU6hPHmz9Pb7sMGiiNRm3VB3TXxWJ6ITb0i4AzOSsoWcQxwDLPUbFzB19gDkziK5dI5bxpFK0/Epl4RcAZnvdeOuDRTmmcnx+5rdOPMzlxalOLGYdMlWnkiNvWKgDM4Yx9VeqwwcowznglCcTYYUmNmKSYfkJ69Fpt6TcAZnKXm7jRTszLGGqrX59cqMVSyt65GJN/0YlOeiE29KuAMzgRDCVkbjNEzsGMBH+RQsLbAua/5jXs40wdiU68KOAOzmJAshALBV49WQgXr67JG5VzayDNJ29Q80wdiU68KOAOzUEqceZlCymlWm2p1npqpAY61YNOcetkfzV6KTb0q4AzMCEfrpA4YK6/bjbPOTBOzQWNtRYyIuqmpoQ/Epl4VcAZmYqnUVtYrAFn+vPW1BjFMzCiknEedidt2zF6KTbsq4AzM3IaU4AOk95mbxZzARnYw5ObZGmrddE1DH4hNuybgDMyK8BgjDdBR1vvzkqAkbmBWgsU2Ceyb9p/rA7FpVwScgZkRWmQlyFo7sNPEDDtCn1mZzIIAe9g0ulGfiE27IuAMzmbs6lhLnNlY9cnZaFBEOwQtcWjPWXlTg1afiE27IuAMzmJpdcSZ+qcy6szOEs3sbJ6dliSiR5fEm2436hOxaVcEnMEZl16yBwXFpLPYjAXM1/KTWWVi4trncbqfs5cmwK4JOIMzbQ3LAsuGCXBYirNlA3WONma5l9IHxLOXKsCuCjiDM3TpQ71DrzTPzeA2j8xZB1CmESJbctwUz+yB2LSrAs7AbDKVjbOAqhhw7wxuzBAxhhnhzFw39Wjtgdi0qwIOwSwYVWptjW1vMzvraanzAml4atyw2q7HJ/ZtscnhqoAzMHPrOU26oHac0WyUCCopQc6NOgcNPWy63WjfFpscrgo4A7NMbQyap6SFkGZuVgKUzh2ae3RsWmvZ9P7cvi02OVwVcAZmAXkWm/K2HmxiFqODx6GAnq1YcJ8H53bMXolNDtcEnIFZH5OvbBUs9rUxOAwoMubxqZRbiHlI2nTpzL4tNjlcEXAGZqW4GU+4tJgDi89iYM2jtdIl9TeBvmkxtT0QmxyuCDiDs5Q0d8cA4mu5joy4WrVj3dyOPbSIRffXAC/FJocrAs7gbIS2dlPPYzN0mZyV+bVqAlUttt5q2zby2B6ITQ5XBJzBWVxrAlpUkEBjJmWO4LkkGD0KhtbXhe39nL0yARyuCTiDszA5I+UGgmuihhmBUp2chRhHidjqLrFpD8Qmh6sCzuCs5Ng5s0Ks62XwwLXHSRhqillnyVlr3fP4RMK3xSbjVQFnYJZi6J6c5rHJ68XmZM08ZGizKohRqLVNe5zeY/YymuFVAWdg1mYUoxAGNFvrwkpS0IQNOKdmKBIl77mu/R6zl2ITrwo4AzOOVFuvEaTqTM5yD2CjdkjBKUtuI4Y9ydl7zF6KTbwq4AzMfHRFNQaMSsBxpv/W3MFrKcOzEdc9YvM9Zi/FJl4VcAZm2Q2JUoduZUYzTXlGM8nrdUDWoNlR9rQ03mP2UmziNQFnYNZnNRklvCX+ccI1K02PniHHGdR6MtayZ1nYe8xeik28IuAMzGrX1cDoYNHSukKbV0NDIHgU1jF8+J735+8xey028YqAMzgraURMa7pBVF7XgQx8hjFIOYeoDd1tf6n5WmziFQFncFYVTXsp0Gxdoi29Q1kFJ3UP1CSi0Qdw9lJs4hUBZ3Cm3FoukUFKe3ux2dYJGiBx4SBrhEvccyHoC85emgC6JuAMzvrAOBEjkNTXLKrOYDy/1mP1TBNAT3tGa3/B2UsVQFcFnMFZ0qpZU4K1zmnWAZjBDRPk4Eopj9o3zaESfCA26aqAMzDzqqF6mPGr5gKsuNaFEULNEz+pSiPvx+x1NLsq4AzMahhZdBTwNMqferRlzKJAg8aeykzQ0n7MXopNuirgDMxotBApM3Rrs9hEmodm4wJvzzhrKMNwk3HCB2KTrgo4AzNvBdO6dEZ5BOC6pEBHAtOWsXrtQnsua7/H7KXYpKsCzsAsEaKv7ixmDH9aE1AwFIheG1o2Km1TSwMfiE26JuAMzCINzKE3KD2HNU2jQKHcwedp2mZ2Nj+26W4jPhCbdEXAGZiV1Fy6FCDP6/25JrAZRGBUpBbRS9rVoMUnYpOuCDiDs+y9cQszkpWZl3FmnqemN6jWa5OQUeOeUbRfcPZSbMYrAs7gLLVoIbcCI4qv240dNGeDYN5qHDK6bBIB+ERsxisCzuAsY/FhqwpobzP1aFYB4ga1yJj/z0XanmFnX3D20gTEawLO4IzWvbM+o9gMXTM/Gy1CGYFBXGovXih9/VvdwdlLFRCvCjiDM6TQDbGuaY11cuYD9K0ssBTm33Jxjpvu0dIDsRmvCjgDM8YUS64JMAVbD+gQrHoAykpUsbtuGt74HrPX0eyqgDMwq4bkzQRyTKsKwFkFIAt4tFRiIht9UxVAD8RmvCrgDMwcOymNCBhx7dgcBIVLhEyDiS1G3bTH6T1mL8VmvCrgDMzIBGfk4jXseL06twyeioFXx5mbxYS2Zyvde8xeis14VcAZmOWaeyIaILETMBWFsp4I8IjDjWfBWfZj9lJsxmsCzsCsKXpI0cFGCmuVawfPWkFDLJhbK3mXCaAHYpOvCDgDs9x64NojkPXws3CSCVy22gr7hO0DotlrsclXBJzBWUteJmcdWqX48zqKrG3WABKbOlmt+xtnr8UmXxFwBmdVOHZfoaz4ekmXZ61JnKFlZYqBC9n+Y/O12OQrAs7grGvJgUKHYmum3rAIZilCCVoSphrSpp10X3D20gTwNQFncCaNS2UjiF0FGOfXfF3eNkQuQhGFPiCevVQBfFXAGZxx86TdHCisi2dh5mcllQbWNFiPODO0PcsPJT4Qm3xVwBmYiXM1XZNaLGTgRmGWAaiQg6TWQkk578fsdTS7KuAMzHps7EY4CfN5anosUFwSqOYqOFrxtunUjA/EJl8VcAZmSLVhrg0cZyXAIc9DMw+DHGMYQtZb3tTUiA/EJl8VcAZmfbAOxJmbuSlwtxnIMESg2g2FJWvaVGvGB2IzXRVwBmYxxVHGYChqb9M0CIqsIVQtzGJTyihxkwqID8RmuibgDMywiVNKDrFFmwkaJ7BUKsREuq4CSUubbgPFB2IzXRFwBmacY61d1yKKtYPCZs2pfWKWM9agqdn8ru2YvRab6YqAQzhL3odjhZZiBk7doYScYRCiaSuIdX84ey020xUBZ3BWufVS+hpF6xE4k8L8ywiggySZDRlx066w+ERspisCzuCsc9fYUIGiznOTRgYnkfnNMXrN1EbfNOwsPhGb6ZqAMzgzziF7FuiB/E+DW9RqAEqNMLagpWx6exKfiM10VcAZnLWSmqY6y03jeW6WiuC1Jgji3SRWV9rU1eAHYjNdFXAGZh6YG1eFkq1OzLiC98QQA/VWihK3TS82+YHYTFcFnIEZoRRSWjcbfVab3XGpAIYkqDkT9rxrbgs/EJv5qoAzMLNoBWtdiwHiZA0Lz+Qs/D/tnUmvXjdyQH9RxSyyxobhjZNFtkmvsuMYGXC7g8hA/n7I525HTnChu6GAENx8kPSe5EEHNfCQVTZrNcaOQTzrpmaTXohNuSrgDMyiU05tVf7GYybNNVM75w61idksz2ykTcsP6YXYlKsCzsCMLGmSFGaW9PX2ZFQwlVmgRXaNOc3Qtr82exSbck3AGZi11jq2kKHNan/NBgpQ6pghjblVHZQd93eaj2JTrgg4BDPnSRopIOc8WwBZu8KUgcxbIa06YduO2bPYlCsCzuAsNEmCa5yGLc6CV/C1QbgkbxSTjfINwtmz2JQrAs7grKxFTVIFlOvH3vMGWUKEmkounMcMc76fs0exKVcEnMFZq9S5qwMXCkDeIuTSB3DUWiaChXHTmwB6IzblmoAzOBOOuY1hs/hvDQixgQkHqJRG7l2V4/5u81lsylUBZ3CGQUyzRdBSfL3YnPGMkcDSSNZ1YNFNh2f8QmzqVQFnYJalVVm3M/zjVKNxBy+pQ89aWwkVE+/H7DGa6VUBZ2AmvVeOg6Gvk1man+A8g5vYCKG2EEbYdO2MX4hNvSrgDMxSj9HyIHCvOpMmljVJA4EGyppOu7LmdswexaZeFXAGZqP2XIsQYFiTQXOe3YCnOIObSUIRZN/0MJhfiE29KuAMzIgqh+oJauUZzRLN6j8wQixspYsb7XoTwC/Epl4TcAZmHNQqpwTEtQEVEzB1g8YjVB6WXfYnzUexqVcEnIHZKBpqDAa5t1mRSXWYqA2QiG5pUJOx6YCW34hNvSLgDM6yq+eUwizJwhrg3gbYaBUscmxxhCWj9nP2KDb1ioAzOMNWisgszDzrzJ01dMirROuMwcRiGt+Cs0exqVcEnMFZkaZ5zEQ5VGY8s6Ezso22tu2k1JiL7xJO/EZs2jUBZ3BWQ5PSzEHV1lK6gFBmRzA/YrNa8rD+DeqzRxVgVwWcwZmElpxKBAl1jW8pazd1nMRpCK0Z+mw593AmL8SmXRVwBmaEucyOc0Bua9xZCw0slQwtz14zr1agb7p3Ji/Epl0VcAZmNZSeVAz6xzza6gwlRoXUa0u9ROSA2zF7FJt2VcAZmIVeESs6lCEBiGbm9Jwi5JkvR0GtAfdHs0exaVcFnIGZ4BikuQPWIUDZGLxYBvSJH7piL5um6skLsWlXBZyBmVW3Qlpg1mdr4nGYXaZWh8FZlai7lE1HGvJCbNo1AWdgRo7WLRCU1CZmzGHWZrNUGyrUSm/BaNMJrbwQm3ZFwBmYcUoJ3RHGmIU/9SwzmqUETlKKc+DSN13TkDdi064IOIOzHBO1vGYcd509QE80ewAe0KxUlcbd0/4e4Fls+hUBZ3AmEdtYj4JDxpk2rSu4iIOMjLSGhJJvehksb8SmXxFwBmdakmTOFbKkCITaIUerkDyvu40eO256eiJvxKZfE3AGZ6Mo9/XuvBEJUIkdrLcKkeOYP8mVcdNtbXkjNv2qgDM4C6ObVo1/O6ONVcDajGwt0AiKpesuga4vxKZfFXAGZk3UZQQEpLoGHRBCHhzBvSu5ltpok3HSF2LTrwo4AzN07RhSg96HA6W2LjqmBDVXkaxC6puqM30hNv2qgDMwy01HdSaISh1o2HoYjAGCFEVnLSFsenyiL8SmXxVwBmaj9FZiZihW05qlV8H7mMGtBuUUeXjfH80exaZfFXAGZlVDDKPN8FWwr20UH2JTgEPy0njGOd50dKYvxKZfE3AGZhQEWdNsAaStpCkJrMYKo3cOUbjUuOlEQ78uNjlcEXAIZi3EkWd/Sf1j4vFQsBnJYGhKJXtoRJvEpr4QmxyuCDiDs9J6so+FJ2UNOm5YILc2oIzunLTFrJvEpr4QmzOiXs6O4Kx78eq5QODVaxYWsKICGEsxaZ6D7U+bj2JzRtbL2RGcCRJXDB1C9wAUaG1xmk1B7obIhbTxpuuN+kJscrgm4AzOMFXj7A61tgqEPDlbFzUyKmKolMw2DdXTF2KTw1UBZ3Dm0jmhZqDa16SDujY6EYHUoagqNHDTi037utjkcFXAGZhJYmo2w9maE7QeoHfwOsMZcmLtVAeOTWLTvi42OVwVcAZms71Ms9SfaVIHAWWPkEeZTUHOVWpOfcRNWdO+LjY5XBVwBmYhVOueEBrmGc0844xmOczglnqoHErfNYrWvi42OVwVcAZmSlhj4LXF1WZtRsUgJ00QuMXIw2KNYztmT2KT8aqAMzCT3rRjV9ARx8TMBdwbg7J3pN4dw6ajM/u62GS8JuAMzJoaDnMDH7JOaGe7mXNc75wmcZqdiPJ2zB7FJl4RcAZmY3ZzpNwgzDS5pmk4OI4BTVrCxN01xu2YPYtNvCLgDM4ke8FIsxrzNDnLa5pe9QCCElrURqlsunVmb8QmXhFwBmejjty4zCj2cbux8hqyjQYt2xhppDR0f9p8Fpt4RcAZnLXug9fTE+HZAMySrMKsyQowZ0pUQ7NdL4PtjdjEawLO4MxDoMIeIZCOdfssgy3r5DOW1dob8y6Bbm/EJl4VcAZncXYBHt2h62AgmS1ALpihlx5bZO2eN9Vn/kJs4lUBZ2CGkzM2XTMO1nXtom1GMhPAGmc+jRm5bkqb/kJs4lUBZ2CW0VMeswuYpb8B0dqxmXtbw6ia1ZDJ66as6S/EZrwq4AzMdA2dqnmmSm2zOAutQEmhQG+xDa0kzTdN1fMXYjNeFXAGZkGDc5QGKB/rdWYPkCVEiD1bbG3d1dj0KMBfiM14VcAhmIlltpjAss6kuQ43Cq/95zWOQCHybAW2Y/YoNuM1AWdgltgpSixQaU08Np6Y9e6QpKvX3ETa/hbgUWzGKwLOwGyMktTWrMZcCEg8glFXiImlJ8pDZX9t9iw24xUBZ3AWOFVK2lY4W9eBlGc4m02nGgdPVlrM+8PZs9iMVwScwRnSOriQBLWlPDlrCLkMBKGSZjfQY9u1Y9PfiM14RcAZnBUKGGNL4MZ5lWcM3jPCsCG1caPKm27R+huxGa8JOIOzUCy1qAUwhQZUpIPLmuMu2FqaCRV3LaXzN2IzXhVwBmfWBibBAcJS1z3aDNbz7APGGhCqWeqm0doWXojNdFXAGZi1XqlxbJB0vdikTmvbJkPLtTjHwW3sx+wxmqWrAg7BrLRWR0jQvU3MhmYolAXS4FI0cae858Xml5g9is10VcAZmJlYrOZ9Npszc1KqDjZqB0ktdEOV5HvGHHyJ2aPYTFcFnIFZiJaTzWKsMyuQz0bAqyJEx2qMo1bbc1n7S8wexWa6KuAMzFptOhIhcFzRTNc1DfICvbcwO01mSftrs0exma4JOAOznDKGQQJCfZ2czWhm2RwQA64raGv88XbMHsVmuiLgDMwkxYwyImBYImBYhRJ0Np4l9uK1VNE9o2i/xOxZbKYrAs7grKsQjnVSFkqdxRmvA1okEE/NQnUZm0Ye/4GzR7GZrgg4g7MiMQfOCF2irVlnAkZUYFgTjSyhjv1NwLPYTFcEnMHZ/JvUmNqMYiXGWZ5lATdhqClXiayFy/6js2exSdcEHMIZ5uFLOGXDBsRcwYqE+ZGxaShs3Pdz9qgC6KqAMzgLkrjFEYBHmZyFQlCwGkT0gbmlNGxTu4kvxCZdFXAGZjElTqPOcFZn8U+JHCyH2W4GzH02Ah7bprSJL8QmXRVwBmZBiHG2nMA9ZKAcGcpIGYZbyzrW9uA914G+xOxRbNJVAWdghp4S9ZTApeBMmrPtLJUM1uDQVHhmzk07Nr/E7FFs0lUBZ2CWnLXHLoDYffaayDNposyPvrbVFWppP2aPYpOuCjgDs1ayi48KvdQ+k2ZqM2na/JgtwciOmmTPmIMvMXsUm3RNwBmYMbZSakPoPssy6rVAlhnXApobV8lu+6PZo9ikKwLOwEy9ZJNUAMu6qT1zJFhaj9Bji9R5UMawHbNnsUlXBJzBWRsjxMEEZZ3SUpmNgPe8htIKtdkG5NL3vHD6A2ePYpOvCDiDsxwbjcQOSdegA/W2DmgRQqRZnGlMlb5BPHsUm3xFwBmcaZMW6gxldQauJQIUcs0drAekWmONuEk44RuxydcEnMFZX0rJmkKnpDNv1jTzJkaoisFH4Zbr/jbgWWzyVQFncBaUJH1Ma0za1xnt2oFuA3QoEq9gV/bMobL4QmzyVQFnYDaTpdRkCjXPD7I8ZqeJBkI5xjB7TRmbDs/iC7HJVwWcgZlMkCjGBMFkjTtLAWbtv4DjSm1+xTfNB/oSs0exyVcFnIFZt9qVUoERx5quHRIYFVpjW2bSVApp162z+EJs8lUBh2DWgylphdRngUY9tPX+nCG7m1XKxTYtP/wSs0exyVcFnIFZLrHPkNXB3MpsAaJA0ZwAZwvasJMqbbp0Fl+ITb4m4AzM2kDk6n2Gr/yxJkAh89rpVHrNIalpx+2YPYpNuSLgDMxcUmTyPFuA9ZIuSITcR4ZEFmQWZjpw003t+EZsyhUBZ3BWI+cZ0Bp4bGHdoS2QkRxSKmvTDqVE34CzR7EpVwScwZn2UuoQhOpNgdL8UWnBYfDohcwDbxqt/QfOHsWmXBFwBmfDmw+lCKOndSEIC3gXhVFcZvvZSPr+ZvNZbMo1AWdwpjNVjvX2JPFYB7NEUFKuIMNHQa+l903zgeIbsSlXBRzCWU2aamXwsV6g+0Rs/mUwpKI1dw6KfZNxSi/EplwVcAZma6pZVE5g5jOczeAGZb0PUAxYek7UddNTuvRCbMpVAWdg5ply7UkhtiRAvXewVhpkzjyiWLa06Yw2vRCbclXAGZilhKOtAbRVWgbi0iGPyRoyIc+k6RT2Y/YoNuWqgDMwi7PGb4IJpLgDleRQWDMMHSF7KjR80+XG9EJs6lUBZ2DWe8WiQ6AMrLDuOYJJ7uC15mTDDGV/NHsUm3pNwBmY1dZ6z75uzw6anWYN6/05g2bPCd1K+ga12aPY1CsCzsBssFYvVGaqlNlp6syXxuagvUlm7CHIpjUB6Y3Y1CsCzuBs8kQhqEBPa0QoK4Ph7AZMPdaubGKb7mmkN2JTrwg4g7OeZuCiUiH0GdSor+06qA4pD2o5OWL7Bpw9ik29IuAMzpKnqM4Rcq4ZqIUEuYUBKVBnWbupw/4T2mexqdcEnMFZng2lEmbQEGa3abJuOqYKEjHV2YgmrJtGuKc3YlOvCjiDsy4BZwsQYJivdWG5QSmNIEvk+UtYM28a4U4vxKZeFXAGZkXG0BR0raYevz2lK1IURufQesThcdPDYHohNvWqgDMws2I2uvBMk4JAlRP42k9RUsKMcRTRTXNb6IXYtKsCzsBMtWdx55klJ1zUaWJWsUNLXWvsPW+bEUovxKZdFXAGZtzr6L0weKk2MYsrmlUGbhpbrNS87Y9mj2LTrgo4AzOpziUTQZJegEorE7jegSlSr9rRbNORBr0Qm3ZNwBmYDWNE7gS91o8T2mUCskNQ6SGKB6T9SfNRbNoVAWdgVkqKjCIQ0trh1Me6DZQHBGuhUAw16KahLfRGbNoVAWdwJlXQR27QbFZoFPIszkbJ0JZQj8YlyqZRtPRGbNoVAWdwFjKhUagQJSsQj7guamTghFVTDa3smuBOb8SmXRFwBmc1GElxAwk4Oat1rLktGVDLbAkw0jaBTm/Epl0TcAZnwbpry3E9Ps+zPkOCvO6hxcFjCOae06ZpZ/RGbNpVAWdwVma6DJIMOOjqA8qa3EID5g8yO7vIprxJX3D2mDb9qoAzMBvUSojsoGoORD1CWWsQs2pUxu5Ce+7REr/B7KqAMzCbcEnT0kFqGksFONjgAhU5Za+oGPZcByJ5g9lVAWdgNgp3aaOvSRpjvdgU8KQIqeRimAPGsmfMAekbzK4KOAMztNyj9gbRW5lJswbIqRokbtaVea3Y2YOZvcHsqoAzMCvOLCU4VE4LszYxGyPACK04dW85bIpm/gazawLOwCyHZLPZtFnzt/Vsc2ZOyyUBc/UUzUsNe0wAhzeYXRFwBmaD8roqW6APzbNAswlcDgLSazEitUh7ohnjG8yuBzgDs6qRZ15c8xrXqrCBDXKdjWcYMXJ0mj/ec27G8Q1mVwOcgZnnOGbdb9ByXS7ACXIoFdpgGpnH7DT3vDvh9AazawHOwKxNmiRYBKOQgKr4bAFKgYKIjSQjxk3R7IUFkHAtwBmY+VA1clkvAD46TQFvXCHHEIhFkdue41l+YQEkXAtwBmahkGEkg4h1zW3kDsYfLQA24UrKdc8dDX5hASRcC3AGZha8OzsC5TZrs+EZSjWdHUHB5pJmcbZnqDa/sAASrgU4BLPaKhXW2QKUyVrJDMXNoAdO0mcf0MKeXRT8wgJIuBbgDMw8a+9mAtzWah32ASaFwFpg9RpUcFML8MICSLgW4AzMyqBSWyZIhmsK7azNCs/0mYV7S5baKHtaAHlhASRcC3AGZkFiTCFMuKquuUDrIlCdOVRwYE09mtc9SVNeWAAJ1wKcgRmVRlVIIchkjbwauI8EnlCahURp00UgeWEBJFwLcAZmdRQpTQ0GscykqTLjWk3QU/NUR0pj7Hl6Li8sgIRrAc7ALLXGITJDGzSTZkIFS2V2miOi2MiivueGhryxAHgtwBmYtdoL1jjh+m0ZXRbwIQWYuhSTugYh78HsjQXAawHOwGxYGaUaQg86MQutzbJMAnBaG3VI2pBNSfONBcBrAc7ALHrPrNKBR/K1IYAhW8ugFoNxz5h1z8smeWMB8FqAMzAz7WUkHRD6QKCWCngOBCVHL2K9z6/tweyNBcBrAc7AbNjgmFODWMqAtRIArFqHFqtZyHW0tufZubyxAHgtwBmYefHeShOoeT0H7uyQGdua4FjZHBv3PbWZvrEAeC3AGZjJYBxrHbWW8DHneLUAWCG0gSN309D3TAbVNxYArwU4A7MgtUqXAqkMmZ2m4KrNlmyqNmJC17GnNtM3FgCvBTgDsxI1WLcEIwut27MIxWitPklNi+ZEvOc5sL6xAHgtwBmYOa4nTYmgY1s7KMTBcly1WaHZHqRobY/T1DcWIF4LcAZmUSrHkNKabjyTZjQFa4YgprXpQIy855K2vrEA8VqAMzCbWVIbu4Nzy7MFSAbeO0Ero+msyzTgpmj2xgLEawEOwUy9EFICnGUYkNQIJcUKMY8YNfZWN6lzfWMB4rUAZ2CWNURPaYD4etlUMs0WYObQ0Wl5dJm956Zo9sYCxGsBzsAslrJm5dX1FoCBPDN4coQ2ZiwTbGja9mD2xgLEawHOwIw5lDFSAA1lLW7y1QxYB6coo6C72J4HdPbGAsRrAc7ATFoMPEKcxVhsQGF1muIBWiDWWaTVrptWA7yxAPFagDMwYy8oZg3aGtlIEe23bYeeQ0zmYyK4aQ3dGwsQrwU4A7Naci5aGLjGj4lAHTJ2hMGhoUfHbntaAHtjAeK1AGdghrUxm0RIul42tVrXS+AMknNfQ/VcZP+ek0fM0rUA/x8x+/67/5g//Z8/+PtP+fOPn/Iv/94//zDyz5/799998Su/f9dPn3/82z/gn37J5efe/v7N//cLv/+en/PnX/+lj8nVpz//9Jf+QwwRISAg/hntT5T+lOgfNKqg/dv33/3vb/79T/n86a//9eNff/l1/lf/8/z8z8+9LsB+/7d9/Ppvf8Lf/yf866fef/3HPn765aff+Vy/+Q+/un7T9999fOsP/w2u8At0gBMGAA==</AdaptiveCompressedXml>
</file>

<file path=customXml/item4.xml><?xml version="1.0" encoding="utf-8"?>
<AdaptiveCompressedXml>H4sIAAAAAAAEAO2cTW8bNxCG7wX6HwTdJyKH34HsIHCNwkCbFol76W1IDmuhsmxIStL8+3Jlx7DlVaVDF9DHXmxoOUvOct99OCRnd/zun9vp4AvPF5O72dlQvhHDd+c//jD+dMO8HFzlsyHKjJ5RgSzoQVNmoKIjMPmoDNmcOAwHH+iWz4ars8ywVjAYjBfNj5+4TGaTZa18sTpaj8/5/m6+/PSy9LGwFt/TfLl4+vlk/3s9vPLHCSqmtgsBjQLNIoJnNmBTVga90TLS8Nn5tYZf7hK9aOTx+CQPlt/uq992OBitFyaeTt/nPOfFYjC/+3o2VMNBupt+vq3dJFrs/+Zv53I8av69aHzU2vo4zSdLnk9ovRqe8i3Plp9q71Om+2qzugnDNbvG+9liSbPEr0qelVWPc72+nz9eXn749bc/Ply/v/ogXzvfuLmxuu8uLdoaeiwbTKqTUlj52s+VWdPNg2o3WX67XvV4aHOiceOxwrayOU9rR37hC5ryLNP88rHtu1IWvDwbQr1D+fN81dlNK1crnza5lB5rucqt5S8tpBBiPNpyynaD5cqrTe296iTf3klNSxtrGo82dNPWu7f7zWt5XB6a3nTznkrWNfRUUPW+9ti0PCDNtX1nwX8QAsk4L6QDjCGCNrkACULQmbgom2L2vhNC6O2EwJ4QPSEOlhAtImv3a88J4ckS55AByTUxTaoxBGUDHGIUKUqTsuuEEGY7IVRPiJ4QB0sIdSSEUKogoykgkhaVEJghaBVBsLIisnA+dkMIu50QuidET4iDJYQ5EkKQydExRohW1RjCWVFnGVECBiWNVmxN4k4I4bYTwvSE6AlxsISwR0II7Y3UWSsQIjBoUwxExQTGJFXjCHYYZCeE8NsJYXtC9IQ4WEK4IyEEm1QU+wR1fpFAZ5HAC6PB6phyYnLaiE4IEbYTwvWE6AlxsITwR0KI4FQhRg+JI9VZhtAQnKnRhEQRGbkY2c06hBTbEeF7RPSIOFhEhCNBBEZd4eARilGlIkJK8FJGMCKZmEvBvB4v/V+IkNsREXpE9Ig4VEQ4cSSIcOyM8J6AvA6gtcxNzhRBTtK74gyR7wgRuEPSlOgZ0TPiYBlxLFlTkZVn1BGUcgk05gCEFRRKlyAZHWrsZi1C7pJY2WdW9ow4XEYcS94UctbJoweBosYROUYIXDxgcDFF613oKG9K7pBaKfvcyp4Rh8uIY8mcyiHrmLwCnzOBLnXC4b0NIDyyN8YJX7rJvpY7pE65E48jrD4SlZlsAlmpIDtRo1UfHYRoCwhFQSRGIuom+0bukMLrTnxG645GZTZpR06BKKXJ8RISfFQRyMiCbFXybDtR2bPNF7UpC/S0wx3ndt7ia/Vhf0SGWSg2IkMoyoCWFWqUVYFkdHRRWmNi6FpkzTpdeybhaScbo9Y756vuucwMK4MkDRgSAjRynbuhN+CCENrFkINWncuspY8eZHbab7243Tcj91xl0RIHRwFQxAA6KlFHzKTBlmCUxqARu4n+n6lMbxoxTzst2u2eWLvnIpPOCyrZQFbeNyJD8CwLmJLrHNMpDtxNYu0zkZlNIjvtzFq3e27mnouMWCTvcwQs0oLONewPQhMoK6SVNttC3Xxn4vl4ufEFj9MO/tHJY4n+vfClGC2ALNcBUyUJQcYEBkVIUbogc+dhWZv9imWnneDn3LGwLFv2knKzb1MJptGFKjds0KYyZ09ex9K1yNwmkZ12ihi69W31J7NDU5myaL1IDHV8rDNMFzUEnxXoGqxJrSkGNF2rrGXT5mHAPO0l2aqynfeX9lxl1tYxkTSCilqDTs5B8youZJNdRhUJO3pn5pnKWvZPH1R22ttL6HZ/u3vPVWZKlFoKBkSuLPNGQmSdAJ13iVPOJXcf/W9a+jcnvpDhj2XEpCSsS9GBJReryrKAKIWqQKOobcRsZfcq27RcZk57JaM7kq01dCwzWaG8QwoRLDYzWYsIUQkPCh0nZJOCip2LedOynDnt11md3zk3bK9UNh69/Bzs+IYWFzc0+4sX58v5Zx6Pnh14MposLh7rv5xRnHI+LzRdVOPXBU/nTGmx/MilqurmenLL5yhQgpAg5bX0b014K+wbZ7zBIP8cj9atn6pZ3Nx9vbibLetVX9W/8wWnh4/fPnqwsfyhhu+d0PZ13ObkV1/UHY9Wpuf/Ar4eLlDIVwAA</AdaptiveCompressedXml>
</file>

<file path=customXml/item5.xml><?xml version="1.0" encoding="utf-8"?>
<AdaptiveCompressedXml>H4sIAAAAAAAEAHWQP2+DMBTE90r9DpZ3B2wgkMiQgXbI0qHJ1O0RHsUSmMjPavvxSyilf6Islny/u5N9evfRd+wNHZnB5lyuQr4r7u/0oUX0bF/nXMlaZagiIRuViRhqFNDElUDIqiiBdX3CDWdP0GPOp1TCxwLGNF0uD9gYa/xYTpM66g7Pg/OHv3SGIz6D88SCH6EFKluwr0hFAx2hDn4pi8tQ6YxHZ+DRQtVh/W2+BkumA/LP2Dik9mh6LFSopAilkOoo1TZJt3GySuNoncabFx38dy811A7v5WA9Wr8fT0d4+vrw/IKbfB4kuL3IJXy1og4ma/EJO8WfubwBAAA=</AdaptiveCompressedXml>
</file>

<file path=customXml/itemProps1.xml><?xml version="1.0" encoding="utf-8"?>
<ds:datastoreItem xmlns:ds="http://schemas.openxmlformats.org/officeDocument/2006/customXml" ds:itemID="{48572AC9-3AE2-42D0-BA5D-02F121C6349E}">
  <ds:schemaRefs/>
</ds:datastoreItem>
</file>

<file path=customXml/itemProps2.xml><?xml version="1.0" encoding="utf-8"?>
<ds:datastoreItem xmlns:ds="http://schemas.openxmlformats.org/officeDocument/2006/customXml" ds:itemID="{A63D4246-7BCF-49B2-91BA-B3D6B6F4EF41}">
  <ds:schemaRefs/>
</ds:datastoreItem>
</file>

<file path=customXml/itemProps3.xml><?xml version="1.0" encoding="utf-8"?>
<ds:datastoreItem xmlns:ds="http://schemas.openxmlformats.org/officeDocument/2006/customXml" ds:itemID="{C9BA4FE3-5051-448D-B673-41FAF780004C}">
  <ds:schemaRefs/>
</ds:datastoreItem>
</file>

<file path=customXml/itemProps4.xml><?xml version="1.0" encoding="utf-8"?>
<ds:datastoreItem xmlns:ds="http://schemas.openxmlformats.org/officeDocument/2006/customXml" ds:itemID="{EA92EAD2-CF0C-45DA-ABA3-7E8D1195AE9C}">
  <ds:schemaRefs/>
</ds:datastoreItem>
</file>

<file path=customXml/itemProps5.xml><?xml version="1.0" encoding="utf-8"?>
<ds:datastoreItem xmlns:ds="http://schemas.openxmlformats.org/officeDocument/2006/customXml" ds:itemID="{AD3495B4-5E0A-4D7E-AEBD-101F8F36EF9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FY2021 Monthly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Hoffman, Kaitlyn</dc:creator>
  <cp:lastModifiedBy>Mendizabal, Jessica</cp:lastModifiedBy>
  <dcterms:created xsi:type="dcterms:W3CDTF">2021-01-11T16:53:56Z</dcterms:created>
  <dcterms:modified xsi:type="dcterms:W3CDTF">2021-06-10T15:37:20Z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aptiveDocumentId">
    <vt:lpwstr>1743a66a-4a8b-4735-b36a-67ed943d3232</vt:lpwstr>
  </property>
  <property fmtid="{D5CDD505-2E9C-101B-9397-08002B2CF9AE}" pid="3" name="AdaptiveReportingVersion">
    <vt:lpwstr>4</vt:lpwstr>
  </property>
  <property fmtid="{D5CDD505-2E9C-101B-9397-08002B2CF9AE}" pid="4" name="AdaptiveReportingRevision">
    <vt:lpwstr>0</vt:lpwstr>
  </property>
  <property fmtid="{D5CDD505-2E9C-101B-9397-08002B2CF9AE}" pid="5" name="AdaptiveCustomXmlPartId">
    <vt:lpwstr>a63d4246-7bcf-49b2-91ba-b3d6b6f4ef41</vt:lpwstr>
  </property>
</Properties>
</file>