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autoCompressPictures="0" defaultThemeVersion="124226"/>
  <xr:revisionPtr revIDLastSave="0" documentId="8_{7092B711-B5AB-4169-AE7D-F9F85164224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budget" sheetId="4" r:id="rId1"/>
    <sheet name="Report Data budget" sheetId="5" r:id="rId2"/>
    <sheet name="actuals" sheetId="3" r:id="rId3"/>
    <sheet name="Report Data actuals" sheetId="1" r:id="rId4"/>
    <sheet name="Report Info" sheetId="2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1" i="4" l="1"/>
  <c r="L71" i="4"/>
  <c r="K71" i="4"/>
  <c r="J71" i="4"/>
  <c r="I71" i="4"/>
  <c r="H71" i="4"/>
  <c r="G71" i="4"/>
  <c r="F71" i="4"/>
  <c r="E71" i="4"/>
  <c r="D71" i="4"/>
  <c r="B71" i="4"/>
  <c r="A71" i="4"/>
  <c r="M70" i="4"/>
  <c r="L70" i="4"/>
  <c r="K70" i="4"/>
  <c r="J70" i="4"/>
  <c r="I70" i="4"/>
  <c r="H70" i="4"/>
  <c r="G70" i="4"/>
  <c r="F70" i="4"/>
  <c r="E70" i="4"/>
  <c r="D70" i="4"/>
  <c r="B70" i="4"/>
  <c r="A70" i="4"/>
  <c r="M69" i="4"/>
  <c r="L69" i="4"/>
  <c r="K69" i="4"/>
  <c r="J69" i="4"/>
  <c r="I69" i="4"/>
  <c r="H69" i="4"/>
  <c r="G69" i="4"/>
  <c r="F69" i="4"/>
  <c r="E69" i="4"/>
  <c r="D69" i="4"/>
  <c r="B69" i="4"/>
  <c r="A69" i="4"/>
  <c r="M68" i="4"/>
  <c r="L68" i="4"/>
  <c r="K68" i="4"/>
  <c r="J68" i="4"/>
  <c r="I68" i="4"/>
  <c r="H68" i="4"/>
  <c r="G68" i="4"/>
  <c r="F68" i="4"/>
  <c r="E68" i="4"/>
  <c r="D68" i="4"/>
  <c r="B68" i="4"/>
  <c r="A68" i="4"/>
  <c r="M67" i="4"/>
  <c r="L67" i="4"/>
  <c r="K67" i="4"/>
  <c r="J67" i="4"/>
  <c r="I67" i="4"/>
  <c r="H67" i="4"/>
  <c r="G67" i="4"/>
  <c r="F67" i="4"/>
  <c r="E67" i="4"/>
  <c r="D67" i="4"/>
  <c r="B67" i="4"/>
  <c r="A67" i="4"/>
  <c r="M66" i="4"/>
  <c r="L66" i="4"/>
  <c r="K66" i="4"/>
  <c r="J66" i="4"/>
  <c r="I66" i="4"/>
  <c r="H66" i="4"/>
  <c r="G66" i="4"/>
  <c r="F66" i="4"/>
  <c r="E66" i="4"/>
  <c r="D66" i="4"/>
  <c r="B66" i="4"/>
  <c r="A66" i="4"/>
  <c r="M65" i="4"/>
  <c r="L65" i="4"/>
  <c r="K65" i="4"/>
  <c r="J65" i="4"/>
  <c r="I65" i="4"/>
  <c r="H65" i="4"/>
  <c r="G65" i="4"/>
  <c r="F65" i="4"/>
  <c r="E65" i="4"/>
  <c r="D65" i="4"/>
  <c r="B65" i="4"/>
  <c r="A65" i="4"/>
  <c r="M64" i="4"/>
  <c r="L64" i="4"/>
  <c r="K64" i="4"/>
  <c r="J64" i="4"/>
  <c r="I64" i="4"/>
  <c r="H64" i="4"/>
  <c r="G64" i="4"/>
  <c r="F64" i="4"/>
  <c r="E64" i="4"/>
  <c r="D64" i="4"/>
  <c r="B64" i="4"/>
  <c r="A64" i="4"/>
  <c r="M63" i="4"/>
  <c r="L63" i="4"/>
  <c r="K63" i="4"/>
  <c r="J63" i="4"/>
  <c r="I63" i="4"/>
  <c r="H63" i="4"/>
  <c r="G63" i="4"/>
  <c r="F63" i="4"/>
  <c r="E63" i="4"/>
  <c r="D63" i="4"/>
  <c r="B63" i="4"/>
  <c r="A63" i="4"/>
  <c r="M62" i="4"/>
  <c r="L62" i="4"/>
  <c r="K62" i="4"/>
  <c r="J62" i="4"/>
  <c r="I62" i="4"/>
  <c r="H62" i="4"/>
  <c r="G62" i="4"/>
  <c r="F62" i="4"/>
  <c r="E62" i="4"/>
  <c r="D62" i="4"/>
  <c r="B62" i="4"/>
  <c r="A62" i="4"/>
  <c r="M61" i="4"/>
  <c r="L61" i="4"/>
  <c r="K61" i="4"/>
  <c r="J61" i="4"/>
  <c r="I61" i="4"/>
  <c r="H61" i="4"/>
  <c r="G61" i="4"/>
  <c r="F61" i="4"/>
  <c r="E61" i="4"/>
  <c r="D61" i="4"/>
  <c r="B61" i="4"/>
  <c r="A61" i="4"/>
  <c r="M60" i="4"/>
  <c r="L60" i="4"/>
  <c r="K60" i="4"/>
  <c r="J60" i="4"/>
  <c r="I60" i="4"/>
  <c r="H60" i="4"/>
  <c r="G60" i="4"/>
  <c r="F60" i="4"/>
  <c r="E60" i="4"/>
  <c r="D60" i="4"/>
  <c r="B60" i="4"/>
  <c r="A60" i="4"/>
  <c r="M59" i="4"/>
  <c r="L59" i="4"/>
  <c r="K59" i="4"/>
  <c r="J59" i="4"/>
  <c r="I59" i="4"/>
  <c r="H59" i="4"/>
  <c r="G59" i="4"/>
  <c r="F59" i="4"/>
  <c r="E59" i="4"/>
  <c r="D59" i="4"/>
  <c r="B59" i="4"/>
  <c r="A59" i="4"/>
  <c r="M58" i="4"/>
  <c r="L58" i="4"/>
  <c r="K58" i="4"/>
  <c r="J58" i="4"/>
  <c r="I58" i="4"/>
  <c r="H58" i="4"/>
  <c r="G58" i="4"/>
  <c r="F58" i="4"/>
  <c r="E58" i="4"/>
  <c r="D58" i="4"/>
  <c r="B58" i="4"/>
  <c r="A58" i="4"/>
  <c r="M57" i="4"/>
  <c r="L57" i="4"/>
  <c r="K57" i="4"/>
  <c r="J57" i="4"/>
  <c r="I57" i="4"/>
  <c r="H57" i="4"/>
  <c r="G57" i="4"/>
  <c r="F57" i="4"/>
  <c r="E57" i="4"/>
  <c r="D57" i="4"/>
  <c r="B57" i="4"/>
  <c r="A57" i="4"/>
  <c r="M56" i="4"/>
  <c r="L56" i="4"/>
  <c r="K56" i="4"/>
  <c r="J56" i="4"/>
  <c r="I56" i="4"/>
  <c r="H56" i="4"/>
  <c r="G56" i="4"/>
  <c r="F56" i="4"/>
  <c r="E56" i="4"/>
  <c r="D56" i="4"/>
  <c r="B56" i="4"/>
  <c r="A56" i="4"/>
  <c r="M55" i="4"/>
  <c r="L55" i="4"/>
  <c r="K55" i="4"/>
  <c r="J55" i="4"/>
  <c r="I55" i="4"/>
  <c r="H55" i="4"/>
  <c r="G55" i="4"/>
  <c r="F55" i="4"/>
  <c r="E55" i="4"/>
  <c r="D55" i="4"/>
  <c r="B55" i="4"/>
  <c r="A55" i="4"/>
  <c r="M54" i="4"/>
  <c r="L54" i="4"/>
  <c r="K54" i="4"/>
  <c r="J54" i="4"/>
  <c r="I54" i="4"/>
  <c r="H54" i="4"/>
  <c r="G54" i="4"/>
  <c r="F54" i="4"/>
  <c r="E54" i="4"/>
  <c r="D54" i="4"/>
  <c r="B54" i="4"/>
  <c r="A54" i="4"/>
  <c r="M53" i="4"/>
  <c r="L53" i="4"/>
  <c r="K53" i="4"/>
  <c r="J53" i="4"/>
  <c r="I53" i="4"/>
  <c r="H53" i="4"/>
  <c r="G53" i="4"/>
  <c r="F53" i="4"/>
  <c r="E53" i="4"/>
  <c r="D53" i="4"/>
  <c r="B53" i="4"/>
  <c r="A53" i="4"/>
  <c r="M52" i="4"/>
  <c r="L52" i="4"/>
  <c r="K52" i="4"/>
  <c r="J52" i="4"/>
  <c r="I52" i="4"/>
  <c r="H52" i="4"/>
  <c r="G52" i="4"/>
  <c r="F52" i="4"/>
  <c r="E52" i="4"/>
  <c r="D52" i="4"/>
  <c r="B52" i="4"/>
  <c r="A52" i="4"/>
  <c r="M51" i="4"/>
  <c r="L51" i="4"/>
  <c r="K51" i="4"/>
  <c r="J51" i="4"/>
  <c r="I51" i="4"/>
  <c r="H51" i="4"/>
  <c r="G51" i="4"/>
  <c r="F51" i="4"/>
  <c r="E51" i="4"/>
  <c r="D51" i="4"/>
  <c r="B51" i="4"/>
  <c r="A51" i="4"/>
  <c r="M50" i="4"/>
  <c r="L50" i="4"/>
  <c r="K50" i="4"/>
  <c r="J50" i="4"/>
  <c r="I50" i="4"/>
  <c r="H50" i="4"/>
  <c r="G50" i="4"/>
  <c r="F50" i="4"/>
  <c r="E50" i="4"/>
  <c r="D50" i="4"/>
  <c r="B50" i="4"/>
  <c r="A50" i="4"/>
  <c r="M49" i="4"/>
  <c r="L49" i="4"/>
  <c r="K49" i="4"/>
  <c r="J49" i="4"/>
  <c r="I49" i="4"/>
  <c r="H49" i="4"/>
  <c r="G49" i="4"/>
  <c r="F49" i="4"/>
  <c r="E49" i="4"/>
  <c r="D49" i="4"/>
  <c r="B49" i="4"/>
  <c r="A49" i="4"/>
  <c r="M48" i="4"/>
  <c r="L48" i="4"/>
  <c r="K48" i="4"/>
  <c r="J48" i="4"/>
  <c r="I48" i="4"/>
  <c r="H48" i="4"/>
  <c r="G48" i="4"/>
  <c r="F48" i="4"/>
  <c r="E48" i="4"/>
  <c r="D48" i="4"/>
  <c r="B48" i="4"/>
  <c r="A48" i="4"/>
  <c r="M47" i="4"/>
  <c r="L47" i="4"/>
  <c r="K47" i="4"/>
  <c r="J47" i="4"/>
  <c r="I47" i="4"/>
  <c r="H47" i="4"/>
  <c r="G47" i="4"/>
  <c r="F47" i="4"/>
  <c r="E47" i="4"/>
  <c r="D47" i="4"/>
  <c r="B47" i="4"/>
  <c r="A47" i="4"/>
  <c r="M46" i="4"/>
  <c r="L46" i="4"/>
  <c r="K46" i="4"/>
  <c r="J46" i="4"/>
  <c r="I46" i="4"/>
  <c r="H46" i="4"/>
  <c r="G46" i="4"/>
  <c r="F46" i="4"/>
  <c r="E46" i="4"/>
  <c r="D46" i="4"/>
  <c r="B46" i="4"/>
  <c r="A46" i="4"/>
  <c r="M45" i="4"/>
  <c r="L45" i="4"/>
  <c r="K45" i="4"/>
  <c r="J45" i="4"/>
  <c r="I45" i="4"/>
  <c r="H45" i="4"/>
  <c r="G45" i="4"/>
  <c r="F45" i="4"/>
  <c r="E45" i="4"/>
  <c r="D45" i="4"/>
  <c r="B45" i="4"/>
  <c r="A45" i="4"/>
  <c r="M44" i="4"/>
  <c r="L44" i="4"/>
  <c r="K44" i="4"/>
  <c r="J44" i="4"/>
  <c r="I44" i="4"/>
  <c r="H44" i="4"/>
  <c r="G44" i="4"/>
  <c r="F44" i="4"/>
  <c r="E44" i="4"/>
  <c r="D44" i="4"/>
  <c r="B44" i="4"/>
  <c r="A44" i="4"/>
  <c r="M43" i="4"/>
  <c r="L43" i="4"/>
  <c r="K43" i="4"/>
  <c r="J43" i="4"/>
  <c r="I43" i="4"/>
  <c r="H43" i="4"/>
  <c r="G43" i="4"/>
  <c r="F43" i="4"/>
  <c r="E43" i="4"/>
  <c r="D43" i="4"/>
  <c r="B43" i="4"/>
  <c r="A43" i="4"/>
  <c r="M42" i="4"/>
  <c r="L42" i="4"/>
  <c r="K42" i="4"/>
  <c r="J42" i="4"/>
  <c r="I42" i="4"/>
  <c r="H42" i="4"/>
  <c r="G42" i="4"/>
  <c r="F42" i="4"/>
  <c r="E42" i="4"/>
  <c r="D42" i="4"/>
  <c r="B42" i="4"/>
  <c r="A42" i="4"/>
  <c r="M41" i="4"/>
  <c r="L41" i="4"/>
  <c r="K41" i="4"/>
  <c r="J41" i="4"/>
  <c r="I41" i="4"/>
  <c r="H41" i="4"/>
  <c r="G41" i="4"/>
  <c r="F41" i="4"/>
  <c r="E41" i="4"/>
  <c r="D41" i="4"/>
  <c r="B41" i="4"/>
  <c r="A41" i="4"/>
  <c r="M40" i="4"/>
  <c r="L40" i="4"/>
  <c r="K40" i="4"/>
  <c r="J40" i="4"/>
  <c r="I40" i="4"/>
  <c r="H40" i="4"/>
  <c r="G40" i="4"/>
  <c r="F40" i="4"/>
  <c r="E40" i="4"/>
  <c r="D40" i="4"/>
  <c r="B40" i="4"/>
  <c r="A40" i="4"/>
  <c r="M39" i="4"/>
  <c r="L39" i="4"/>
  <c r="K39" i="4"/>
  <c r="J39" i="4"/>
  <c r="I39" i="4"/>
  <c r="H39" i="4"/>
  <c r="G39" i="4"/>
  <c r="F39" i="4"/>
  <c r="E39" i="4"/>
  <c r="D39" i="4"/>
  <c r="B39" i="4"/>
  <c r="A39" i="4"/>
  <c r="M38" i="4"/>
  <c r="L38" i="4"/>
  <c r="K38" i="4"/>
  <c r="J38" i="4"/>
  <c r="I38" i="4"/>
  <c r="H38" i="4"/>
  <c r="G38" i="4"/>
  <c r="F38" i="4"/>
  <c r="E38" i="4"/>
  <c r="D38" i="4"/>
  <c r="B38" i="4"/>
  <c r="A38" i="4"/>
  <c r="M37" i="4"/>
  <c r="L37" i="4"/>
  <c r="K37" i="4"/>
  <c r="J37" i="4"/>
  <c r="I37" i="4"/>
  <c r="H37" i="4"/>
  <c r="G37" i="4"/>
  <c r="F37" i="4"/>
  <c r="E37" i="4"/>
  <c r="D37" i="4"/>
  <c r="B37" i="4"/>
  <c r="A37" i="4"/>
  <c r="M36" i="4"/>
  <c r="L36" i="4"/>
  <c r="K36" i="4"/>
  <c r="J36" i="4"/>
  <c r="I36" i="4"/>
  <c r="H36" i="4"/>
  <c r="G36" i="4"/>
  <c r="F36" i="4"/>
  <c r="E36" i="4"/>
  <c r="D36" i="4"/>
  <c r="B36" i="4"/>
  <c r="A36" i="4"/>
  <c r="M35" i="4"/>
  <c r="L35" i="4"/>
  <c r="K35" i="4"/>
  <c r="J35" i="4"/>
  <c r="I35" i="4"/>
  <c r="H35" i="4"/>
  <c r="G35" i="4"/>
  <c r="F35" i="4"/>
  <c r="E35" i="4"/>
  <c r="D35" i="4"/>
  <c r="B35" i="4"/>
  <c r="A35" i="4"/>
  <c r="M34" i="4"/>
  <c r="L34" i="4"/>
  <c r="K34" i="4"/>
  <c r="J34" i="4"/>
  <c r="I34" i="4"/>
  <c r="H34" i="4"/>
  <c r="G34" i="4"/>
  <c r="F34" i="4"/>
  <c r="E34" i="4"/>
  <c r="D34" i="4"/>
  <c r="B34" i="4"/>
  <c r="A34" i="4"/>
  <c r="M33" i="4"/>
  <c r="L33" i="4"/>
  <c r="K33" i="4"/>
  <c r="J33" i="4"/>
  <c r="I33" i="4"/>
  <c r="H33" i="4"/>
  <c r="G33" i="4"/>
  <c r="F33" i="4"/>
  <c r="E33" i="4"/>
  <c r="D33" i="4"/>
  <c r="B33" i="4"/>
  <c r="A33" i="4"/>
  <c r="M32" i="4"/>
  <c r="L32" i="4"/>
  <c r="K32" i="4"/>
  <c r="J32" i="4"/>
  <c r="I32" i="4"/>
  <c r="H32" i="4"/>
  <c r="G32" i="4"/>
  <c r="F32" i="4"/>
  <c r="E32" i="4"/>
  <c r="D32" i="4"/>
  <c r="B32" i="4"/>
  <c r="A32" i="4"/>
  <c r="M31" i="4"/>
  <c r="L31" i="4"/>
  <c r="K31" i="4"/>
  <c r="J31" i="4"/>
  <c r="I31" i="4"/>
  <c r="H31" i="4"/>
  <c r="G31" i="4"/>
  <c r="F31" i="4"/>
  <c r="E31" i="4"/>
  <c r="D31" i="4"/>
  <c r="B31" i="4"/>
  <c r="A31" i="4"/>
  <c r="M30" i="4"/>
  <c r="L30" i="4"/>
  <c r="K30" i="4"/>
  <c r="J30" i="4"/>
  <c r="I30" i="4"/>
  <c r="H30" i="4"/>
  <c r="G30" i="4"/>
  <c r="F30" i="4"/>
  <c r="E30" i="4"/>
  <c r="D30" i="4"/>
  <c r="B30" i="4"/>
  <c r="A30" i="4"/>
  <c r="M29" i="4"/>
  <c r="L29" i="4"/>
  <c r="K29" i="4"/>
  <c r="J29" i="4"/>
  <c r="I29" i="4"/>
  <c r="H29" i="4"/>
  <c r="G29" i="4"/>
  <c r="F29" i="4"/>
  <c r="E29" i="4"/>
  <c r="D29" i="4"/>
  <c r="B29" i="4"/>
  <c r="A29" i="4"/>
  <c r="M28" i="4"/>
  <c r="L28" i="4"/>
  <c r="K28" i="4"/>
  <c r="J28" i="4"/>
  <c r="I28" i="4"/>
  <c r="H28" i="4"/>
  <c r="G28" i="4"/>
  <c r="F28" i="4"/>
  <c r="E28" i="4"/>
  <c r="D28" i="4"/>
  <c r="B28" i="4"/>
  <c r="A28" i="4"/>
  <c r="M27" i="4"/>
  <c r="L27" i="4"/>
  <c r="K27" i="4"/>
  <c r="J27" i="4"/>
  <c r="I27" i="4"/>
  <c r="H27" i="4"/>
  <c r="G27" i="4"/>
  <c r="F27" i="4"/>
  <c r="E27" i="4"/>
  <c r="D27" i="4"/>
  <c r="B27" i="4"/>
  <c r="A27" i="4"/>
  <c r="M26" i="4"/>
  <c r="L26" i="4"/>
  <c r="K26" i="4"/>
  <c r="J26" i="4"/>
  <c r="I26" i="4"/>
  <c r="H26" i="4"/>
  <c r="G26" i="4"/>
  <c r="F26" i="4"/>
  <c r="E26" i="4"/>
  <c r="D26" i="4"/>
  <c r="B26" i="4"/>
  <c r="A26" i="4"/>
  <c r="M25" i="4"/>
  <c r="L25" i="4"/>
  <c r="K25" i="4"/>
  <c r="J25" i="4"/>
  <c r="I25" i="4"/>
  <c r="H25" i="4"/>
  <c r="G25" i="4"/>
  <c r="F25" i="4"/>
  <c r="E25" i="4"/>
  <c r="D25" i="4"/>
  <c r="B25" i="4"/>
  <c r="A25" i="4"/>
  <c r="M24" i="4"/>
  <c r="L24" i="4"/>
  <c r="K24" i="4"/>
  <c r="J24" i="4"/>
  <c r="I24" i="4"/>
  <c r="H24" i="4"/>
  <c r="G24" i="4"/>
  <c r="F24" i="4"/>
  <c r="E24" i="4"/>
  <c r="D24" i="4"/>
  <c r="B24" i="4"/>
  <c r="A24" i="4"/>
  <c r="M23" i="4"/>
  <c r="L23" i="4"/>
  <c r="K23" i="4"/>
  <c r="J23" i="4"/>
  <c r="I23" i="4"/>
  <c r="H23" i="4"/>
  <c r="G23" i="4"/>
  <c r="F23" i="4"/>
  <c r="E23" i="4"/>
  <c r="D23" i="4"/>
  <c r="B23" i="4"/>
  <c r="A23" i="4"/>
  <c r="M22" i="4"/>
  <c r="L22" i="4"/>
  <c r="K22" i="4"/>
  <c r="J22" i="4"/>
  <c r="I22" i="4"/>
  <c r="H22" i="4"/>
  <c r="G22" i="4"/>
  <c r="F22" i="4"/>
  <c r="E22" i="4"/>
  <c r="D22" i="4"/>
  <c r="B22" i="4"/>
  <c r="A22" i="4"/>
  <c r="M21" i="4"/>
  <c r="L21" i="4"/>
  <c r="K21" i="4"/>
  <c r="J21" i="4"/>
  <c r="I21" i="4"/>
  <c r="H21" i="4"/>
  <c r="G21" i="4"/>
  <c r="F21" i="4"/>
  <c r="E21" i="4"/>
  <c r="D21" i="4"/>
  <c r="B21" i="4"/>
  <c r="A21" i="4"/>
  <c r="M20" i="4"/>
  <c r="L20" i="4"/>
  <c r="K20" i="4"/>
  <c r="J20" i="4"/>
  <c r="I20" i="4"/>
  <c r="H20" i="4"/>
  <c r="G20" i="4"/>
  <c r="F20" i="4"/>
  <c r="E20" i="4"/>
  <c r="D20" i="4"/>
  <c r="B20" i="4"/>
  <c r="A20" i="4"/>
  <c r="M19" i="4"/>
  <c r="L19" i="4"/>
  <c r="K19" i="4"/>
  <c r="J19" i="4"/>
  <c r="I19" i="4"/>
  <c r="H19" i="4"/>
  <c r="G19" i="4"/>
  <c r="F19" i="4"/>
  <c r="E19" i="4"/>
  <c r="D19" i="4"/>
  <c r="B19" i="4"/>
  <c r="A19" i="4"/>
  <c r="M18" i="4"/>
  <c r="L18" i="4"/>
  <c r="K18" i="4"/>
  <c r="J18" i="4"/>
  <c r="I18" i="4"/>
  <c r="H18" i="4"/>
  <c r="G18" i="4"/>
  <c r="F18" i="4"/>
  <c r="E18" i="4"/>
  <c r="D18" i="4"/>
  <c r="B18" i="4"/>
  <c r="A18" i="4"/>
  <c r="M17" i="4"/>
  <c r="L17" i="4"/>
  <c r="K17" i="4"/>
  <c r="J17" i="4"/>
  <c r="I17" i="4"/>
  <c r="H17" i="4"/>
  <c r="G17" i="4"/>
  <c r="F17" i="4"/>
  <c r="E17" i="4"/>
  <c r="D17" i="4"/>
  <c r="B17" i="4"/>
  <c r="A17" i="4"/>
  <c r="M16" i="4"/>
  <c r="L16" i="4"/>
  <c r="K16" i="4"/>
  <c r="J16" i="4"/>
  <c r="I16" i="4"/>
  <c r="H16" i="4"/>
  <c r="G16" i="4"/>
  <c r="F16" i="4"/>
  <c r="E16" i="4"/>
  <c r="D16" i="4"/>
  <c r="B16" i="4"/>
  <c r="A16" i="4"/>
  <c r="M15" i="4"/>
  <c r="L15" i="4"/>
  <c r="K15" i="4"/>
  <c r="J15" i="4"/>
  <c r="I15" i="4"/>
  <c r="H15" i="4"/>
  <c r="G15" i="4"/>
  <c r="F15" i="4"/>
  <c r="E15" i="4"/>
  <c r="D15" i="4"/>
  <c r="B15" i="4"/>
  <c r="A15" i="4"/>
  <c r="M14" i="4"/>
  <c r="L14" i="4"/>
  <c r="K14" i="4"/>
  <c r="J14" i="4"/>
  <c r="I14" i="4"/>
  <c r="H14" i="4"/>
  <c r="G14" i="4"/>
  <c r="F14" i="4"/>
  <c r="E14" i="4"/>
  <c r="D14" i="4"/>
  <c r="B14" i="4"/>
  <c r="A14" i="4"/>
  <c r="M13" i="4"/>
  <c r="L13" i="4"/>
  <c r="K13" i="4"/>
  <c r="J13" i="4"/>
  <c r="I13" i="4"/>
  <c r="H13" i="4"/>
  <c r="G13" i="4"/>
  <c r="F13" i="4"/>
  <c r="E13" i="4"/>
  <c r="D13" i="4"/>
  <c r="B13" i="4"/>
  <c r="A13" i="4"/>
  <c r="M12" i="4"/>
  <c r="L12" i="4"/>
  <c r="K12" i="4"/>
  <c r="J12" i="4"/>
  <c r="I12" i="4"/>
  <c r="H12" i="4"/>
  <c r="G12" i="4"/>
  <c r="F12" i="4"/>
  <c r="E12" i="4"/>
  <c r="D12" i="4"/>
  <c r="B12" i="4"/>
  <c r="A12" i="4"/>
  <c r="M11" i="4"/>
  <c r="L11" i="4"/>
  <c r="K11" i="4"/>
  <c r="J11" i="4"/>
  <c r="I11" i="4"/>
  <c r="H11" i="4"/>
  <c r="G11" i="4"/>
  <c r="F11" i="4"/>
  <c r="E11" i="4"/>
  <c r="D11" i="4"/>
  <c r="B11" i="4"/>
  <c r="A11" i="4"/>
  <c r="M10" i="4"/>
  <c r="L10" i="4"/>
  <c r="K10" i="4"/>
  <c r="J10" i="4"/>
  <c r="I10" i="4"/>
  <c r="H10" i="4"/>
  <c r="G10" i="4"/>
  <c r="F10" i="4"/>
  <c r="E10" i="4"/>
  <c r="D10" i="4"/>
  <c r="B10" i="4"/>
  <c r="A10" i="4"/>
  <c r="M9" i="4"/>
  <c r="L9" i="4"/>
  <c r="K9" i="4"/>
  <c r="J9" i="4"/>
  <c r="I9" i="4"/>
  <c r="H9" i="4"/>
  <c r="G9" i="4"/>
  <c r="F9" i="4"/>
  <c r="E9" i="4"/>
  <c r="D9" i="4"/>
  <c r="B9" i="4"/>
  <c r="A9" i="4"/>
  <c r="M8" i="4"/>
  <c r="L8" i="4"/>
  <c r="K8" i="4"/>
  <c r="J8" i="4"/>
  <c r="I8" i="4"/>
  <c r="H8" i="4"/>
  <c r="G8" i="4"/>
  <c r="F8" i="4"/>
  <c r="E8" i="4"/>
  <c r="D8" i="4"/>
  <c r="B8" i="4"/>
  <c r="A8" i="4"/>
  <c r="M7" i="4"/>
  <c r="L7" i="4"/>
  <c r="K7" i="4"/>
  <c r="J7" i="4"/>
  <c r="I7" i="4"/>
  <c r="H7" i="4"/>
  <c r="G7" i="4"/>
  <c r="F7" i="4"/>
  <c r="E7" i="4"/>
  <c r="D7" i="4"/>
  <c r="B7" i="4"/>
  <c r="A7" i="4"/>
  <c r="M6" i="4"/>
  <c r="L6" i="4"/>
  <c r="K6" i="4"/>
  <c r="J6" i="4"/>
  <c r="I6" i="4"/>
  <c r="H6" i="4"/>
  <c r="G6" i="4"/>
  <c r="F6" i="4"/>
  <c r="E6" i="4"/>
  <c r="D6" i="4"/>
  <c r="B6" i="4"/>
  <c r="A6" i="4"/>
  <c r="M5" i="4"/>
  <c r="L5" i="4"/>
  <c r="K5" i="4"/>
  <c r="J5" i="4"/>
  <c r="I5" i="4"/>
  <c r="H5" i="4"/>
  <c r="G5" i="4"/>
  <c r="F5" i="4"/>
  <c r="E5" i="4"/>
  <c r="D5" i="4"/>
  <c r="B5" i="4"/>
  <c r="A5" i="4"/>
  <c r="M4" i="4"/>
  <c r="L4" i="4"/>
  <c r="K4" i="4"/>
  <c r="J4" i="4"/>
  <c r="I4" i="4"/>
  <c r="H4" i="4"/>
  <c r="G4" i="4"/>
  <c r="F4" i="4"/>
  <c r="E4" i="4"/>
  <c r="D4" i="4"/>
  <c r="B4" i="4"/>
  <c r="A4" i="4"/>
  <c r="M3" i="4"/>
  <c r="L3" i="4"/>
  <c r="K3" i="4"/>
  <c r="J3" i="4"/>
  <c r="I3" i="4"/>
  <c r="H3" i="4"/>
  <c r="G3" i="4"/>
  <c r="F3" i="4"/>
  <c r="E3" i="4"/>
  <c r="D3" i="4"/>
  <c r="B3" i="4"/>
  <c r="A3" i="4"/>
  <c r="M2" i="4"/>
  <c r="L2" i="4"/>
  <c r="K2" i="4"/>
  <c r="J2" i="4"/>
  <c r="I2" i="4"/>
  <c r="H2" i="4"/>
  <c r="G2" i="4"/>
  <c r="F2" i="4"/>
  <c r="E2" i="4"/>
  <c r="D2" i="4"/>
  <c r="B2" i="4"/>
  <c r="A2" i="4"/>
  <c r="M1" i="4"/>
  <c r="L1" i="4"/>
  <c r="K1" i="4"/>
  <c r="J1" i="4"/>
  <c r="I1" i="4"/>
  <c r="H1" i="4"/>
  <c r="G1" i="4"/>
  <c r="F1" i="4"/>
  <c r="E1" i="4"/>
  <c r="D1" i="4"/>
  <c r="E1" i="3"/>
  <c r="F1" i="3"/>
  <c r="G1" i="3"/>
  <c r="H1" i="3"/>
  <c r="I1" i="3"/>
  <c r="J1" i="3"/>
  <c r="K1" i="3"/>
  <c r="L1" i="3"/>
  <c r="M1" i="3"/>
  <c r="D1" i="3"/>
  <c r="A2" i="3"/>
  <c r="B2" i="3"/>
  <c r="D2" i="3"/>
  <c r="E2" i="3"/>
  <c r="F2" i="3"/>
  <c r="G2" i="3"/>
  <c r="H2" i="3"/>
  <c r="I2" i="3"/>
  <c r="J2" i="3"/>
  <c r="K2" i="3"/>
  <c r="L2" i="3"/>
  <c r="M2" i="3"/>
  <c r="A3" i="3"/>
  <c r="B3" i="3"/>
  <c r="D3" i="3"/>
  <c r="E3" i="3"/>
  <c r="F3" i="3"/>
  <c r="G3" i="3"/>
  <c r="H3" i="3"/>
  <c r="I3" i="3"/>
  <c r="J3" i="3"/>
  <c r="K3" i="3"/>
  <c r="L3" i="3"/>
  <c r="M3" i="3"/>
  <c r="A4" i="3"/>
  <c r="B4" i="3"/>
  <c r="D4" i="3"/>
  <c r="E4" i="3"/>
  <c r="F4" i="3"/>
  <c r="G4" i="3"/>
  <c r="H4" i="3"/>
  <c r="I4" i="3"/>
  <c r="J4" i="3"/>
  <c r="K4" i="3"/>
  <c r="L4" i="3"/>
  <c r="M4" i="3"/>
  <c r="A5" i="3"/>
  <c r="B5" i="3"/>
  <c r="D5" i="3"/>
  <c r="E5" i="3"/>
  <c r="F5" i="3"/>
  <c r="G5" i="3"/>
  <c r="H5" i="3"/>
  <c r="I5" i="3"/>
  <c r="J5" i="3"/>
  <c r="K5" i="3"/>
  <c r="L5" i="3"/>
  <c r="M5" i="3"/>
  <c r="A6" i="3"/>
  <c r="B6" i="3"/>
  <c r="D6" i="3"/>
  <c r="E6" i="3"/>
  <c r="F6" i="3"/>
  <c r="G6" i="3"/>
  <c r="H6" i="3"/>
  <c r="I6" i="3"/>
  <c r="J6" i="3"/>
  <c r="K6" i="3"/>
  <c r="L6" i="3"/>
  <c r="M6" i="3"/>
  <c r="A7" i="3"/>
  <c r="B7" i="3"/>
  <c r="D7" i="3"/>
  <c r="E7" i="3"/>
  <c r="F7" i="3"/>
  <c r="G7" i="3"/>
  <c r="H7" i="3"/>
  <c r="I7" i="3"/>
  <c r="J7" i="3"/>
  <c r="K7" i="3"/>
  <c r="L7" i="3"/>
  <c r="M7" i="3"/>
  <c r="A8" i="3"/>
  <c r="B8" i="3"/>
  <c r="D8" i="3"/>
  <c r="E8" i="3"/>
  <c r="F8" i="3"/>
  <c r="G8" i="3"/>
  <c r="H8" i="3"/>
  <c r="I8" i="3"/>
  <c r="J8" i="3"/>
  <c r="K8" i="3"/>
  <c r="L8" i="3"/>
  <c r="M8" i="3"/>
  <c r="A9" i="3"/>
  <c r="B9" i="3"/>
  <c r="D9" i="3"/>
  <c r="E9" i="3"/>
  <c r="F9" i="3"/>
  <c r="G9" i="3"/>
  <c r="H9" i="3"/>
  <c r="I9" i="3"/>
  <c r="J9" i="3"/>
  <c r="K9" i="3"/>
  <c r="L9" i="3"/>
  <c r="M9" i="3"/>
  <c r="A10" i="3"/>
  <c r="B10" i="3"/>
  <c r="D10" i="3"/>
  <c r="E10" i="3"/>
  <c r="F10" i="3"/>
  <c r="G10" i="3"/>
  <c r="H10" i="3"/>
  <c r="I10" i="3"/>
  <c r="J10" i="3"/>
  <c r="K10" i="3"/>
  <c r="L10" i="3"/>
  <c r="M10" i="3"/>
  <c r="A11" i="3"/>
  <c r="B11" i="3"/>
  <c r="D11" i="3"/>
  <c r="E11" i="3"/>
  <c r="F11" i="3"/>
  <c r="G11" i="3"/>
  <c r="H11" i="3"/>
  <c r="I11" i="3"/>
  <c r="J11" i="3"/>
  <c r="K11" i="3"/>
  <c r="L11" i="3"/>
  <c r="M11" i="3"/>
  <c r="A12" i="3"/>
  <c r="B12" i="3"/>
  <c r="D12" i="3"/>
  <c r="E12" i="3"/>
  <c r="F12" i="3"/>
  <c r="G12" i="3"/>
  <c r="H12" i="3"/>
  <c r="I12" i="3"/>
  <c r="J12" i="3"/>
  <c r="K12" i="3"/>
  <c r="L12" i="3"/>
  <c r="M12" i="3"/>
  <c r="A13" i="3"/>
  <c r="B13" i="3"/>
  <c r="D13" i="3"/>
  <c r="E13" i="3"/>
  <c r="F13" i="3"/>
  <c r="G13" i="3"/>
  <c r="H13" i="3"/>
  <c r="I13" i="3"/>
  <c r="J13" i="3"/>
  <c r="K13" i="3"/>
  <c r="L13" i="3"/>
  <c r="M13" i="3"/>
  <c r="A14" i="3"/>
  <c r="B14" i="3"/>
  <c r="D14" i="3"/>
  <c r="E14" i="3"/>
  <c r="F14" i="3"/>
  <c r="G14" i="3"/>
  <c r="H14" i="3"/>
  <c r="I14" i="3"/>
  <c r="J14" i="3"/>
  <c r="K14" i="3"/>
  <c r="L14" i="3"/>
  <c r="M14" i="3"/>
  <c r="A15" i="3"/>
  <c r="B15" i="3"/>
  <c r="D15" i="3"/>
  <c r="E15" i="3"/>
  <c r="F15" i="3"/>
  <c r="G15" i="3"/>
  <c r="H15" i="3"/>
  <c r="I15" i="3"/>
  <c r="J15" i="3"/>
  <c r="K15" i="3"/>
  <c r="L15" i="3"/>
  <c r="M15" i="3"/>
  <c r="A16" i="3"/>
  <c r="B16" i="3"/>
  <c r="D16" i="3"/>
  <c r="E16" i="3"/>
  <c r="F16" i="3"/>
  <c r="G16" i="3"/>
  <c r="H16" i="3"/>
  <c r="I16" i="3"/>
  <c r="J16" i="3"/>
  <c r="K16" i="3"/>
  <c r="L16" i="3"/>
  <c r="M16" i="3"/>
  <c r="A17" i="3"/>
  <c r="B17" i="3"/>
  <c r="D17" i="3"/>
  <c r="E17" i="3"/>
  <c r="F17" i="3"/>
  <c r="G17" i="3"/>
  <c r="H17" i="3"/>
  <c r="I17" i="3"/>
  <c r="J17" i="3"/>
  <c r="K17" i="3"/>
  <c r="L17" i="3"/>
  <c r="M17" i="3"/>
  <c r="A18" i="3"/>
  <c r="B18" i="3"/>
  <c r="D18" i="3"/>
  <c r="E18" i="3"/>
  <c r="F18" i="3"/>
  <c r="G18" i="3"/>
  <c r="H18" i="3"/>
  <c r="I18" i="3"/>
  <c r="J18" i="3"/>
  <c r="K18" i="3"/>
  <c r="L18" i="3"/>
  <c r="M18" i="3"/>
  <c r="A19" i="3"/>
  <c r="B19" i="3"/>
  <c r="D19" i="3"/>
  <c r="E19" i="3"/>
  <c r="F19" i="3"/>
  <c r="G19" i="3"/>
  <c r="H19" i="3"/>
  <c r="I19" i="3"/>
  <c r="J19" i="3"/>
  <c r="K19" i="3"/>
  <c r="L19" i="3"/>
  <c r="M19" i="3"/>
  <c r="A20" i="3"/>
  <c r="B20" i="3"/>
  <c r="D20" i="3"/>
  <c r="E20" i="3"/>
  <c r="F20" i="3"/>
  <c r="G20" i="3"/>
  <c r="H20" i="3"/>
  <c r="I20" i="3"/>
  <c r="J20" i="3"/>
  <c r="K20" i="3"/>
  <c r="L20" i="3"/>
  <c r="M20" i="3"/>
  <c r="A21" i="3"/>
  <c r="B21" i="3"/>
  <c r="D21" i="3"/>
  <c r="E21" i="3"/>
  <c r="F21" i="3"/>
  <c r="G21" i="3"/>
  <c r="H21" i="3"/>
  <c r="I21" i="3"/>
  <c r="J21" i="3"/>
  <c r="K21" i="3"/>
  <c r="L21" i="3"/>
  <c r="M21" i="3"/>
  <c r="A22" i="3"/>
  <c r="B22" i="3"/>
  <c r="D22" i="3"/>
  <c r="E22" i="3"/>
  <c r="F22" i="3"/>
  <c r="G22" i="3"/>
  <c r="H22" i="3"/>
  <c r="I22" i="3"/>
  <c r="J22" i="3"/>
  <c r="K22" i="3"/>
  <c r="L22" i="3"/>
  <c r="M22" i="3"/>
  <c r="A23" i="3"/>
  <c r="B23" i="3"/>
  <c r="D23" i="3"/>
  <c r="E23" i="3"/>
  <c r="F23" i="3"/>
  <c r="G23" i="3"/>
  <c r="H23" i="3"/>
  <c r="I23" i="3"/>
  <c r="J23" i="3"/>
  <c r="K23" i="3"/>
  <c r="L23" i="3"/>
  <c r="M23" i="3"/>
  <c r="A24" i="3"/>
  <c r="B24" i="3"/>
  <c r="D24" i="3"/>
  <c r="E24" i="3"/>
  <c r="F24" i="3"/>
  <c r="G24" i="3"/>
  <c r="H24" i="3"/>
  <c r="I24" i="3"/>
  <c r="J24" i="3"/>
  <c r="K24" i="3"/>
  <c r="L24" i="3"/>
  <c r="M24" i="3"/>
  <c r="A25" i="3"/>
  <c r="B25" i="3"/>
  <c r="D25" i="3"/>
  <c r="E25" i="3"/>
  <c r="F25" i="3"/>
  <c r="G25" i="3"/>
  <c r="H25" i="3"/>
  <c r="I25" i="3"/>
  <c r="J25" i="3"/>
  <c r="K25" i="3"/>
  <c r="L25" i="3"/>
  <c r="M25" i="3"/>
  <c r="A26" i="3"/>
  <c r="B26" i="3"/>
  <c r="D26" i="3"/>
  <c r="E26" i="3"/>
  <c r="F26" i="3"/>
  <c r="G26" i="3"/>
  <c r="H26" i="3"/>
  <c r="I26" i="3"/>
  <c r="J26" i="3"/>
  <c r="K26" i="3"/>
  <c r="L26" i="3"/>
  <c r="M26" i="3"/>
  <c r="A27" i="3"/>
  <c r="B27" i="3"/>
  <c r="D27" i="3"/>
  <c r="E27" i="3"/>
  <c r="F27" i="3"/>
  <c r="G27" i="3"/>
  <c r="H27" i="3"/>
  <c r="I27" i="3"/>
  <c r="J27" i="3"/>
  <c r="K27" i="3"/>
  <c r="L27" i="3"/>
  <c r="M27" i="3"/>
  <c r="A28" i="3"/>
  <c r="B28" i="3"/>
  <c r="D28" i="3"/>
  <c r="E28" i="3"/>
  <c r="F28" i="3"/>
  <c r="G28" i="3"/>
  <c r="H28" i="3"/>
  <c r="I28" i="3"/>
  <c r="J28" i="3"/>
  <c r="K28" i="3"/>
  <c r="L28" i="3"/>
  <c r="M28" i="3"/>
  <c r="A29" i="3"/>
  <c r="B29" i="3"/>
  <c r="D29" i="3"/>
  <c r="E29" i="3"/>
  <c r="F29" i="3"/>
  <c r="G29" i="3"/>
  <c r="H29" i="3"/>
  <c r="I29" i="3"/>
  <c r="J29" i="3"/>
  <c r="K29" i="3"/>
  <c r="L29" i="3"/>
  <c r="M29" i="3"/>
  <c r="A30" i="3"/>
  <c r="B30" i="3"/>
  <c r="D30" i="3"/>
  <c r="E30" i="3"/>
  <c r="F30" i="3"/>
  <c r="G30" i="3"/>
  <c r="H30" i="3"/>
  <c r="I30" i="3"/>
  <c r="J30" i="3"/>
  <c r="K30" i="3"/>
  <c r="L30" i="3"/>
  <c r="M30" i="3"/>
  <c r="A31" i="3"/>
  <c r="B31" i="3"/>
  <c r="D31" i="3"/>
  <c r="E31" i="3"/>
  <c r="F31" i="3"/>
  <c r="G31" i="3"/>
  <c r="H31" i="3"/>
  <c r="I31" i="3"/>
  <c r="J31" i="3"/>
  <c r="K31" i="3"/>
  <c r="L31" i="3"/>
  <c r="M31" i="3"/>
  <c r="A32" i="3"/>
  <c r="B32" i="3"/>
  <c r="D32" i="3"/>
  <c r="E32" i="3"/>
  <c r="F32" i="3"/>
  <c r="G32" i="3"/>
  <c r="H32" i="3"/>
  <c r="I32" i="3"/>
  <c r="J32" i="3"/>
  <c r="K32" i="3"/>
  <c r="L32" i="3"/>
  <c r="M32" i="3"/>
  <c r="A33" i="3"/>
  <c r="B33" i="3"/>
  <c r="D33" i="3"/>
  <c r="E33" i="3"/>
  <c r="F33" i="3"/>
  <c r="G33" i="3"/>
  <c r="H33" i="3"/>
  <c r="I33" i="3"/>
  <c r="J33" i="3"/>
  <c r="K33" i="3"/>
  <c r="L33" i="3"/>
  <c r="M33" i="3"/>
  <c r="A34" i="3"/>
  <c r="B34" i="3"/>
  <c r="D34" i="3"/>
  <c r="E34" i="3"/>
  <c r="F34" i="3"/>
  <c r="G34" i="3"/>
  <c r="H34" i="3"/>
  <c r="I34" i="3"/>
  <c r="J34" i="3"/>
  <c r="K34" i="3"/>
  <c r="L34" i="3"/>
  <c r="M34" i="3"/>
  <c r="A35" i="3"/>
  <c r="B35" i="3"/>
  <c r="D35" i="3"/>
  <c r="E35" i="3"/>
  <c r="F35" i="3"/>
  <c r="G35" i="3"/>
  <c r="H35" i="3"/>
  <c r="I35" i="3"/>
  <c r="J35" i="3"/>
  <c r="K35" i="3"/>
  <c r="L35" i="3"/>
  <c r="M35" i="3"/>
  <c r="A36" i="3"/>
  <c r="B36" i="3"/>
  <c r="D36" i="3"/>
  <c r="E36" i="3"/>
  <c r="F36" i="3"/>
  <c r="G36" i="3"/>
  <c r="H36" i="3"/>
  <c r="I36" i="3"/>
  <c r="J36" i="3"/>
  <c r="K36" i="3"/>
  <c r="L36" i="3"/>
  <c r="M36" i="3"/>
  <c r="A37" i="3"/>
  <c r="B37" i="3"/>
  <c r="D37" i="3"/>
  <c r="E37" i="3"/>
  <c r="F37" i="3"/>
  <c r="G37" i="3"/>
  <c r="H37" i="3"/>
  <c r="I37" i="3"/>
  <c r="J37" i="3"/>
  <c r="K37" i="3"/>
  <c r="L37" i="3"/>
  <c r="M37" i="3"/>
  <c r="A38" i="3"/>
  <c r="B38" i="3"/>
  <c r="D38" i="3"/>
  <c r="E38" i="3"/>
  <c r="F38" i="3"/>
  <c r="G38" i="3"/>
  <c r="H38" i="3"/>
  <c r="I38" i="3"/>
  <c r="J38" i="3"/>
  <c r="K38" i="3"/>
  <c r="L38" i="3"/>
  <c r="M38" i="3"/>
  <c r="A39" i="3"/>
  <c r="B39" i="3"/>
  <c r="D39" i="3"/>
  <c r="E39" i="3"/>
  <c r="F39" i="3"/>
  <c r="G39" i="3"/>
  <c r="H39" i="3"/>
  <c r="I39" i="3"/>
  <c r="J39" i="3"/>
  <c r="K39" i="3"/>
  <c r="L39" i="3"/>
  <c r="M39" i="3"/>
  <c r="A40" i="3"/>
  <c r="B40" i="3"/>
  <c r="D40" i="3"/>
  <c r="E40" i="3"/>
  <c r="F40" i="3"/>
  <c r="G40" i="3"/>
  <c r="H40" i="3"/>
  <c r="I40" i="3"/>
  <c r="J40" i="3"/>
  <c r="K40" i="3"/>
  <c r="L40" i="3"/>
  <c r="M40" i="3"/>
  <c r="A41" i="3"/>
  <c r="B41" i="3"/>
  <c r="D41" i="3"/>
  <c r="E41" i="3"/>
  <c r="F41" i="3"/>
  <c r="G41" i="3"/>
  <c r="H41" i="3"/>
  <c r="I41" i="3"/>
  <c r="J41" i="3"/>
  <c r="K41" i="3"/>
  <c r="L41" i="3"/>
  <c r="M41" i="3"/>
  <c r="A42" i="3"/>
  <c r="B42" i="3"/>
  <c r="D42" i="3"/>
  <c r="E42" i="3"/>
  <c r="F42" i="3"/>
  <c r="G42" i="3"/>
  <c r="H42" i="3"/>
  <c r="I42" i="3"/>
  <c r="J42" i="3"/>
  <c r="K42" i="3"/>
  <c r="L42" i="3"/>
  <c r="M42" i="3"/>
  <c r="A43" i="3"/>
  <c r="B43" i="3"/>
  <c r="D43" i="3"/>
  <c r="E43" i="3"/>
  <c r="F43" i="3"/>
  <c r="G43" i="3"/>
  <c r="H43" i="3"/>
  <c r="I43" i="3"/>
  <c r="J43" i="3"/>
  <c r="K43" i="3"/>
  <c r="L43" i="3"/>
  <c r="M43" i="3"/>
  <c r="A44" i="3"/>
  <c r="B44" i="3"/>
  <c r="D44" i="3"/>
  <c r="E44" i="3"/>
  <c r="F44" i="3"/>
  <c r="G44" i="3"/>
  <c r="H44" i="3"/>
  <c r="I44" i="3"/>
  <c r="J44" i="3"/>
  <c r="K44" i="3"/>
  <c r="L44" i="3"/>
  <c r="M44" i="3"/>
  <c r="A45" i="3"/>
  <c r="B45" i="3"/>
  <c r="D45" i="3"/>
  <c r="E45" i="3"/>
  <c r="F45" i="3"/>
  <c r="G45" i="3"/>
  <c r="H45" i="3"/>
  <c r="I45" i="3"/>
  <c r="J45" i="3"/>
  <c r="K45" i="3"/>
  <c r="L45" i="3"/>
  <c r="M45" i="3"/>
  <c r="A46" i="3"/>
  <c r="B46" i="3"/>
  <c r="D46" i="3"/>
  <c r="E46" i="3"/>
  <c r="F46" i="3"/>
  <c r="G46" i="3"/>
  <c r="H46" i="3"/>
  <c r="I46" i="3"/>
  <c r="J46" i="3"/>
  <c r="K46" i="3"/>
  <c r="L46" i="3"/>
  <c r="M46" i="3"/>
  <c r="A47" i="3"/>
  <c r="B47" i="3"/>
  <c r="D47" i="3"/>
  <c r="E47" i="3"/>
  <c r="F47" i="3"/>
  <c r="G47" i="3"/>
  <c r="H47" i="3"/>
  <c r="I47" i="3"/>
  <c r="J47" i="3"/>
  <c r="K47" i="3"/>
  <c r="L47" i="3"/>
  <c r="M47" i="3"/>
  <c r="A48" i="3"/>
  <c r="B48" i="3"/>
  <c r="D48" i="3"/>
  <c r="E48" i="3"/>
  <c r="F48" i="3"/>
  <c r="G48" i="3"/>
  <c r="H48" i="3"/>
  <c r="I48" i="3"/>
  <c r="J48" i="3"/>
  <c r="K48" i="3"/>
  <c r="L48" i="3"/>
  <c r="M48" i="3"/>
  <c r="A49" i="3"/>
  <c r="B49" i="3"/>
  <c r="D49" i="3"/>
  <c r="E49" i="3"/>
  <c r="F49" i="3"/>
  <c r="G49" i="3"/>
  <c r="H49" i="3"/>
  <c r="I49" i="3"/>
  <c r="J49" i="3"/>
  <c r="K49" i="3"/>
  <c r="L49" i="3"/>
  <c r="M49" i="3"/>
  <c r="A50" i="3"/>
  <c r="B50" i="3"/>
  <c r="D50" i="3"/>
  <c r="E50" i="3"/>
  <c r="F50" i="3"/>
  <c r="G50" i="3"/>
  <c r="H50" i="3"/>
  <c r="I50" i="3"/>
  <c r="J50" i="3"/>
  <c r="K50" i="3"/>
  <c r="L50" i="3"/>
  <c r="M50" i="3"/>
  <c r="A51" i="3"/>
  <c r="B51" i="3"/>
  <c r="D51" i="3"/>
  <c r="E51" i="3"/>
  <c r="F51" i="3"/>
  <c r="G51" i="3"/>
  <c r="H51" i="3"/>
  <c r="I51" i="3"/>
  <c r="J51" i="3"/>
  <c r="K51" i="3"/>
  <c r="L51" i="3"/>
  <c r="M51" i="3"/>
  <c r="A52" i="3"/>
  <c r="B52" i="3"/>
  <c r="D52" i="3"/>
  <c r="E52" i="3"/>
  <c r="F52" i="3"/>
  <c r="G52" i="3"/>
  <c r="H52" i="3"/>
  <c r="I52" i="3"/>
  <c r="J52" i="3"/>
  <c r="K52" i="3"/>
  <c r="L52" i="3"/>
  <c r="M52" i="3"/>
  <c r="A53" i="3"/>
  <c r="B53" i="3"/>
  <c r="D53" i="3"/>
  <c r="E53" i="3"/>
  <c r="F53" i="3"/>
  <c r="G53" i="3"/>
  <c r="H53" i="3"/>
  <c r="I53" i="3"/>
  <c r="J53" i="3"/>
  <c r="K53" i="3"/>
  <c r="L53" i="3"/>
  <c r="M53" i="3"/>
  <c r="A54" i="3"/>
  <c r="B54" i="3"/>
  <c r="D54" i="3"/>
  <c r="E54" i="3"/>
  <c r="F54" i="3"/>
  <c r="G54" i="3"/>
  <c r="H54" i="3"/>
  <c r="I54" i="3"/>
  <c r="J54" i="3"/>
  <c r="K54" i="3"/>
  <c r="L54" i="3"/>
  <c r="M54" i="3"/>
  <c r="A55" i="3"/>
  <c r="B55" i="3"/>
  <c r="D55" i="3"/>
  <c r="E55" i="3"/>
  <c r="F55" i="3"/>
  <c r="G55" i="3"/>
  <c r="H55" i="3"/>
  <c r="I55" i="3"/>
  <c r="J55" i="3"/>
  <c r="K55" i="3"/>
  <c r="L55" i="3"/>
  <c r="M55" i="3"/>
  <c r="A56" i="3"/>
  <c r="B56" i="3"/>
  <c r="D56" i="3"/>
  <c r="E56" i="3"/>
  <c r="F56" i="3"/>
  <c r="G56" i="3"/>
  <c r="H56" i="3"/>
  <c r="I56" i="3"/>
  <c r="J56" i="3"/>
  <c r="K56" i="3"/>
  <c r="L56" i="3"/>
  <c r="M56" i="3"/>
  <c r="A57" i="3"/>
  <c r="B57" i="3"/>
  <c r="D57" i="3"/>
  <c r="E57" i="3"/>
  <c r="F57" i="3"/>
  <c r="G57" i="3"/>
  <c r="H57" i="3"/>
  <c r="I57" i="3"/>
  <c r="J57" i="3"/>
  <c r="K57" i="3"/>
  <c r="L57" i="3"/>
  <c r="M57" i="3"/>
  <c r="A58" i="3"/>
  <c r="B58" i="3"/>
  <c r="D58" i="3"/>
  <c r="E58" i="3"/>
  <c r="F58" i="3"/>
  <c r="G58" i="3"/>
  <c r="H58" i="3"/>
  <c r="I58" i="3"/>
  <c r="J58" i="3"/>
  <c r="K58" i="3"/>
  <c r="L58" i="3"/>
  <c r="M58" i="3"/>
  <c r="A59" i="3"/>
  <c r="B59" i="3"/>
  <c r="D59" i="3"/>
  <c r="E59" i="3"/>
  <c r="F59" i="3"/>
  <c r="G59" i="3"/>
  <c r="H59" i="3"/>
  <c r="I59" i="3"/>
  <c r="J59" i="3"/>
  <c r="K59" i="3"/>
  <c r="L59" i="3"/>
  <c r="M59" i="3"/>
  <c r="A60" i="3"/>
  <c r="B60" i="3"/>
  <c r="D60" i="3"/>
  <c r="E60" i="3"/>
  <c r="F60" i="3"/>
  <c r="G60" i="3"/>
  <c r="H60" i="3"/>
  <c r="I60" i="3"/>
  <c r="J60" i="3"/>
  <c r="K60" i="3"/>
  <c r="L60" i="3"/>
  <c r="M60" i="3"/>
  <c r="A61" i="3"/>
  <c r="B61" i="3"/>
  <c r="D61" i="3"/>
  <c r="E61" i="3"/>
  <c r="F61" i="3"/>
  <c r="G61" i="3"/>
  <c r="H61" i="3"/>
  <c r="I61" i="3"/>
  <c r="J61" i="3"/>
  <c r="K61" i="3"/>
  <c r="L61" i="3"/>
  <c r="M61" i="3"/>
  <c r="A62" i="3"/>
  <c r="B62" i="3"/>
  <c r="D62" i="3"/>
  <c r="E62" i="3"/>
  <c r="F62" i="3"/>
  <c r="G62" i="3"/>
  <c r="H62" i="3"/>
  <c r="I62" i="3"/>
  <c r="J62" i="3"/>
  <c r="K62" i="3"/>
  <c r="L62" i="3"/>
  <c r="M62" i="3"/>
  <c r="A63" i="3"/>
  <c r="B63" i="3"/>
  <c r="D63" i="3"/>
  <c r="E63" i="3"/>
  <c r="F63" i="3"/>
  <c r="G63" i="3"/>
  <c r="H63" i="3"/>
  <c r="I63" i="3"/>
  <c r="J63" i="3"/>
  <c r="K63" i="3"/>
  <c r="L63" i="3"/>
  <c r="M63" i="3"/>
  <c r="A64" i="3"/>
  <c r="B64" i="3"/>
  <c r="D64" i="3"/>
  <c r="E64" i="3"/>
  <c r="F64" i="3"/>
  <c r="G64" i="3"/>
  <c r="H64" i="3"/>
  <c r="I64" i="3"/>
  <c r="J64" i="3"/>
  <c r="K64" i="3"/>
  <c r="L64" i="3"/>
  <c r="M64" i="3"/>
  <c r="A65" i="3"/>
  <c r="B65" i="3"/>
  <c r="D65" i="3"/>
  <c r="E65" i="3"/>
  <c r="F65" i="3"/>
  <c r="G65" i="3"/>
  <c r="H65" i="3"/>
  <c r="I65" i="3"/>
  <c r="J65" i="3"/>
  <c r="K65" i="3"/>
  <c r="L65" i="3"/>
  <c r="M65" i="3"/>
  <c r="A66" i="3"/>
  <c r="B66" i="3"/>
  <c r="D66" i="3"/>
  <c r="E66" i="3"/>
  <c r="F66" i="3"/>
  <c r="G66" i="3"/>
  <c r="H66" i="3"/>
  <c r="I66" i="3"/>
  <c r="J66" i="3"/>
  <c r="K66" i="3"/>
  <c r="L66" i="3"/>
  <c r="M66" i="3"/>
  <c r="A67" i="3"/>
  <c r="B67" i="3"/>
  <c r="D67" i="3"/>
  <c r="E67" i="3"/>
  <c r="F67" i="3"/>
  <c r="G67" i="3"/>
  <c r="H67" i="3"/>
  <c r="I67" i="3"/>
  <c r="J67" i="3"/>
  <c r="K67" i="3"/>
  <c r="L67" i="3"/>
  <c r="M67" i="3"/>
  <c r="A68" i="3"/>
  <c r="B68" i="3"/>
  <c r="D68" i="3"/>
  <c r="E68" i="3"/>
  <c r="F68" i="3"/>
  <c r="G68" i="3"/>
  <c r="H68" i="3"/>
  <c r="I68" i="3"/>
  <c r="J68" i="3"/>
  <c r="K68" i="3"/>
  <c r="L68" i="3"/>
  <c r="M68" i="3"/>
  <c r="A69" i="3"/>
  <c r="B69" i="3"/>
  <c r="D69" i="3"/>
  <c r="E69" i="3"/>
  <c r="F69" i="3"/>
  <c r="G69" i="3"/>
  <c r="H69" i="3"/>
  <c r="I69" i="3"/>
  <c r="J69" i="3"/>
  <c r="K69" i="3"/>
  <c r="L69" i="3"/>
  <c r="M69" i="3"/>
  <c r="A70" i="3"/>
  <c r="B70" i="3"/>
  <c r="D70" i="3"/>
  <c r="E70" i="3"/>
  <c r="F70" i="3"/>
  <c r="G70" i="3"/>
  <c r="H70" i="3"/>
  <c r="I70" i="3"/>
  <c r="J70" i="3"/>
  <c r="K70" i="3"/>
  <c r="L70" i="3"/>
  <c r="M70" i="3"/>
  <c r="A71" i="3"/>
  <c r="B71" i="3"/>
  <c r="D71" i="3"/>
  <c r="E71" i="3"/>
  <c r="F71" i="3"/>
  <c r="G71" i="3"/>
  <c r="H71" i="3"/>
  <c r="I71" i="3"/>
  <c r="J71" i="3"/>
  <c r="K71" i="3"/>
  <c r="L71" i="3"/>
  <c r="M71" i="3"/>
</calcChain>
</file>

<file path=xl/sharedStrings.xml><?xml version="1.0" encoding="utf-8"?>
<sst xmlns="http://schemas.openxmlformats.org/spreadsheetml/2006/main" count="512" uniqueCount="51">
  <si>
    <t>Levels</t>
  </si>
  <si>
    <t>Accounts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</si>
  <si>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</si>
  <si>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</si>
  <si>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</si>
  <si>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</si>
  <si>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</si>
  <si>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</si>
  <si>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</si>
  <si>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</si>
  <si>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</si>
  <si>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</si>
  <si>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Actuals</t>
  </si>
  <si>
    <t>All Vermont Community Hospitals (Rollup)</t>
  </si>
  <si>
    <t>Non-Operating Revenue</t>
  </si>
  <si>
    <t>Net Patient Care Rev &amp; Fixed Payments &amp; Reserves</t>
  </si>
  <si>
    <t>Operating Expense</t>
  </si>
  <si>
    <t>Total Operating Revenue</t>
  </si>
  <si>
    <t>Days Cash on Hand</t>
  </si>
  <si>
    <t xml:space="preserve">  All Vermont Community Hospitals (Only)</t>
  </si>
  <si>
    <t xml:space="preserve">  Brattleboro Memorial Hospital</t>
  </si>
  <si>
    <t xml:space="preserve">  Central Vermont Medical Center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</si>
  <si>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</si>
  <si>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</si>
  <si>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</si>
  <si>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</si>
  <si>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</si>
  <si>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</si>
  <si>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Northwestern Medical Center</t>
  </si>
  <si>
    <t xml:space="preserve">  Porter Medical Center</t>
  </si>
  <si>
    <t xml:space="preserve">  Rutland Regional Medical Center</t>
  </si>
  <si>
    <t xml:space="preserve">  Southwestern VT Medical Center</t>
  </si>
  <si>
    <t xml:space="preserve">  Springfield Hospital</t>
  </si>
  <si>
    <t xml:space="preserve">  The University of Vermont Medical Center</t>
  </si>
  <si>
    <t>Currency:</t>
  </si>
  <si>
    <t>United States of America, Dollars</t>
  </si>
  <si>
    <t>Account</t>
  </si>
  <si>
    <t>Type</t>
  </si>
  <si>
    <t>Actual</t>
  </si>
  <si>
    <t>Level</t>
  </si>
  <si>
    <t>Budget</t>
  </si>
  <si>
    <t>Budget 2013 Approved</t>
  </si>
  <si>
    <t>Budget 2014 Approved</t>
  </si>
  <si>
    <t>Budget 2015 Approved</t>
  </si>
  <si>
    <t>Budget 2016 Approved</t>
  </si>
  <si>
    <t>Budget 2017 Mid Year</t>
  </si>
  <si>
    <t>Budget 2018 Mid Year</t>
  </si>
  <si>
    <t>Budget 2019 Mid Year</t>
  </si>
  <si>
    <t>Budget 2020 Approved</t>
  </si>
  <si>
    <t>Budget 2021 Approved</t>
  </si>
  <si>
    <t>Budget 2022 Mid Year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</si>
</sst>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#,##0;[&lt;0]\-#,##0;#,##0"/>
    <numFmt numFmtId="165" formatCode="[=0]#,##0.0;[&lt;0]\-#,##0.0;#,##0.0"/>
  </numFmts>
  <fonts count="8" x14ac:knownFonts="1">
    <font>
      <sz val="10"/>
      <name val="Arial"/>
    </font>
    <font>
      <b/>
      <u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2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164" fontId="5" fillId="0" borderId="0" xfId="0" applyNumberFormat="1" applyFont="1"/>
    <xf numFmtId="165" fontId="5" fillId="0" borderId="0" xfId="0" applyNumberFormat="1" applyFont="1"/>
    <xf numFmtId="49" fontId="6" fillId="0" borderId="0" xfId="0" applyNumberFormat="1" applyFont="1"/>
    <xf numFmtId="0" fontId="7" fillId="0" borderId="0" xfId="0" applyFont="1"/>
    <xf numFmtId="0" fontId="0" fillId="0" borderId="0" xfId="0"/>
    <xf numFmtId="164" fontId="2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vermontgov-my.sharepoint.com/personal/lindsay_kill_vermont_gov/Documents/Research-Projects/Hospital-data/Lindsey%20Tableau/Files/tableau_backup_bud.xlsx" TargetMode="External"/><Relationship Id="rId1" Type="http://schemas.openxmlformats.org/officeDocument/2006/relationships/externalLinkPath" Target="tableau_backup_b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"/>
      <sheetName val="Report Data budget"/>
      <sheetName val="Report Info"/>
    </sheetNames>
    <sheetDataSet>
      <sheetData sheetId="0"/>
      <sheetData sheetId="1">
        <row r="1">
          <cell r="C1" t="str">
            <v>FY2013</v>
          </cell>
          <cell r="D1" t="str">
            <v>FY2014</v>
          </cell>
          <cell r="E1" t="str">
            <v>FY2015</v>
          </cell>
          <cell r="F1" t="str">
            <v>FY2016</v>
          </cell>
          <cell r="G1" t="str">
            <v>FY2017</v>
          </cell>
          <cell r="H1" t="str">
            <v>FY2018</v>
          </cell>
          <cell r="I1" t="str">
            <v>FY2019</v>
          </cell>
          <cell r="J1" t="str">
            <v>FY2020</v>
          </cell>
          <cell r="K1" t="str">
            <v>FY2021</v>
          </cell>
          <cell r="L1" t="str">
            <v>FY2022</v>
          </cell>
        </row>
        <row r="13">
          <cell r="A13" t="str">
            <v xml:space="preserve">  Brattleboro Memorial Hospital</v>
          </cell>
          <cell r="B13" t="str">
            <v>Non-Operating Revenue</v>
          </cell>
          <cell r="C13">
            <v>843582.11999999883</v>
          </cell>
          <cell r="D13">
            <v>428125.9999999993</v>
          </cell>
          <cell r="E13">
            <v>687886.65999999957</v>
          </cell>
          <cell r="F13">
            <v>733978.00000000012</v>
          </cell>
          <cell r="G13">
            <v>582602.00000000012</v>
          </cell>
          <cell r="H13">
            <v>740000</v>
          </cell>
          <cell r="I13">
            <v>758000</v>
          </cell>
          <cell r="J13">
            <v>765000</v>
          </cell>
          <cell r="K13">
            <v>700000.00000000012</v>
          </cell>
          <cell r="L13">
            <v>504999.99999999983</v>
          </cell>
        </row>
        <row r="14">
          <cell r="A14" t="str">
            <v xml:space="preserve">  Brattleboro Memorial Hospital</v>
          </cell>
          <cell r="B14" t="str">
            <v>Net Patient Care Rev &amp; Fixed Payments &amp; Reserves</v>
          </cell>
          <cell r="C14">
            <v>65889615.289999969</v>
          </cell>
          <cell r="D14">
            <v>69793064.229999989</v>
          </cell>
          <cell r="E14">
            <v>71284571.940000013</v>
          </cell>
          <cell r="F14">
            <v>73896151.00000003</v>
          </cell>
          <cell r="G14">
            <v>76408612</v>
          </cell>
          <cell r="H14">
            <v>78879433.000000015</v>
          </cell>
          <cell r="I14">
            <v>83947706.999999911</v>
          </cell>
          <cell r="J14">
            <v>88145091.999999955</v>
          </cell>
          <cell r="K14">
            <v>92802429.000000015</v>
          </cell>
          <cell r="L14">
            <v>93088223.000000179</v>
          </cell>
        </row>
        <row r="15">
          <cell r="A15" t="str">
            <v xml:space="preserve">  Brattleboro Memorial Hospital</v>
          </cell>
          <cell r="B15" t="str">
            <v>Operating Expense</v>
          </cell>
          <cell r="C15">
            <v>67511939.649999991</v>
          </cell>
          <cell r="D15">
            <v>71561028.730000004</v>
          </cell>
          <cell r="E15">
            <v>73825364.609999999</v>
          </cell>
          <cell r="F15">
            <v>76268124.99999997</v>
          </cell>
          <cell r="G15">
            <v>80123834.999999985</v>
          </cell>
          <cell r="H15">
            <v>83398416</v>
          </cell>
          <cell r="I15">
            <v>87154734.239999965</v>
          </cell>
          <cell r="J15">
            <v>91380159</v>
          </cell>
          <cell r="K15">
            <v>96055094</v>
          </cell>
          <cell r="L15">
            <v>96860486</v>
          </cell>
        </row>
        <row r="16">
          <cell r="A16" t="str">
            <v xml:space="preserve">  Brattleboro Memorial Hospital</v>
          </cell>
          <cell r="B16" t="str">
            <v>Total Operating Revenue</v>
          </cell>
          <cell r="C16">
            <v>67830144.949999973</v>
          </cell>
          <cell r="D16">
            <v>71737295.229999989</v>
          </cell>
          <cell r="E16">
            <v>74025423.100000009</v>
          </cell>
          <cell r="F16">
            <v>76251929.00000003</v>
          </cell>
          <cell r="G16">
            <v>80281708</v>
          </cell>
          <cell r="H16">
            <v>82435286.000000015</v>
          </cell>
          <cell r="I16">
            <v>87168851.999999911</v>
          </cell>
          <cell r="J16">
            <v>91855724.999999955</v>
          </cell>
          <cell r="K16">
            <v>96497283.000000015</v>
          </cell>
          <cell r="L16">
            <v>97529814.000000179</v>
          </cell>
        </row>
        <row r="17">
          <cell r="A17" t="str">
            <v xml:space="preserve">  Brattleboro Memorial Hospital</v>
          </cell>
          <cell r="B17" t="str">
            <v>Days Cash on Hand</v>
          </cell>
          <cell r="C17">
            <v>116.62893896310811</v>
          </cell>
          <cell r="D17">
            <v>132.04789750982198</v>
          </cell>
          <cell r="E17">
            <v>158.65208939196282</v>
          </cell>
          <cell r="F17">
            <v>186.93075675277663</v>
          </cell>
          <cell r="G17">
            <v>194.87824192979343</v>
          </cell>
          <cell r="H17">
            <v>214.82229002822805</v>
          </cell>
          <cell r="I17">
            <v>196.24809774303392</v>
          </cell>
          <cell r="J17">
            <v>121.56768841784333</v>
          </cell>
          <cell r="K17">
            <v>170.99159940946376</v>
          </cell>
          <cell r="L17">
            <v>160.13195356913687</v>
          </cell>
        </row>
        <row r="18">
          <cell r="A18" t="str">
            <v xml:space="preserve">  Central Vermont Medical Center</v>
          </cell>
          <cell r="B18" t="str">
            <v>Non-Operating Revenue</v>
          </cell>
          <cell r="C18">
            <v>2012358</v>
          </cell>
          <cell r="D18">
            <v>1604490</v>
          </cell>
          <cell r="E18">
            <v>1523130</v>
          </cell>
          <cell r="F18">
            <v>1850334</v>
          </cell>
          <cell r="G18">
            <v>1872894</v>
          </cell>
          <cell r="H18">
            <v>1871034.6499999957</v>
          </cell>
          <cell r="I18">
            <v>4246649.29</v>
          </cell>
          <cell r="J18">
            <v>3972545.8044444439</v>
          </cell>
          <cell r="K18">
            <v>6427435.1996292016</v>
          </cell>
          <cell r="L18">
            <v>7997546.0192592591</v>
          </cell>
        </row>
        <row r="19">
          <cell r="A19" t="str">
            <v xml:space="preserve">  Central Vermont Medical Center</v>
          </cell>
          <cell r="B19" t="str">
            <v>Net Patient Care Rev &amp; Fixed Payments &amp; Reserves</v>
          </cell>
          <cell r="C19">
            <v>155378088.995</v>
          </cell>
          <cell r="D19">
            <v>160372376.99999991</v>
          </cell>
          <cell r="E19">
            <v>166221843.99999997</v>
          </cell>
          <cell r="F19">
            <v>173996285.99999997</v>
          </cell>
          <cell r="G19">
            <v>191831143.00000006</v>
          </cell>
          <cell r="H19">
            <v>198452560.14270717</v>
          </cell>
          <cell r="I19">
            <v>211387021.29522562</v>
          </cell>
          <cell r="J19">
            <v>218043247.36602122</v>
          </cell>
          <cell r="K19">
            <v>236081037.17605549</v>
          </cell>
          <cell r="L19">
            <v>250954727.00259733</v>
          </cell>
        </row>
        <row r="20">
          <cell r="A20" t="str">
            <v xml:space="preserve">  Central Vermont Medical Center</v>
          </cell>
          <cell r="B20" t="str">
            <v>Operating Expense</v>
          </cell>
          <cell r="C20">
            <v>161611123</v>
          </cell>
          <cell r="D20">
            <v>165833344.99999991</v>
          </cell>
          <cell r="E20">
            <v>172223603.99999997</v>
          </cell>
          <cell r="F20">
            <v>180331539</v>
          </cell>
          <cell r="G20">
            <v>199521391.99999991</v>
          </cell>
          <cell r="H20">
            <v>208298707.17427453</v>
          </cell>
          <cell r="I20">
            <v>221962949.76755765</v>
          </cell>
          <cell r="J20">
            <v>234056135.40514028</v>
          </cell>
          <cell r="K20">
            <v>252272277.40983501</v>
          </cell>
          <cell r="L20">
            <v>264316173.00935316</v>
          </cell>
        </row>
        <row r="21">
          <cell r="A21" t="str">
            <v xml:space="preserve">  Central Vermont Medical Center</v>
          </cell>
          <cell r="B21" t="str">
            <v>Total Operating Revenue</v>
          </cell>
          <cell r="C21">
            <v>165702412.995</v>
          </cell>
          <cell r="D21">
            <v>170703786.99999991</v>
          </cell>
          <cell r="E21">
            <v>177408792.99999997</v>
          </cell>
          <cell r="F21">
            <v>185626984.99999997</v>
          </cell>
          <cell r="G21">
            <v>203194981.00000006</v>
          </cell>
          <cell r="H21">
            <v>212072594.51090229</v>
          </cell>
          <cell r="I21">
            <v>225218989.86380449</v>
          </cell>
          <cell r="J21">
            <v>234243238.64258552</v>
          </cell>
          <cell r="K21">
            <v>253539978.17605549</v>
          </cell>
          <cell r="L21">
            <v>268375677.29185492</v>
          </cell>
        </row>
        <row r="22">
          <cell r="A22" t="str">
            <v xml:space="preserve">  Central Vermont Medical Center</v>
          </cell>
          <cell r="B22" t="str">
            <v>Days Cash on Hand</v>
          </cell>
          <cell r="C22">
            <v>110.32533289086768</v>
          </cell>
          <cell r="D22">
            <v>116.59857363207918</v>
          </cell>
          <cell r="E22">
            <v>130.99787787502055</v>
          </cell>
          <cell r="F22">
            <v>129.40314373170943</v>
          </cell>
          <cell r="G22">
            <v>124.29139190156312</v>
          </cell>
          <cell r="H22">
            <v>139.16435847388931</v>
          </cell>
          <cell r="I22">
            <v>112.65454511624419</v>
          </cell>
          <cell r="J22">
            <v>74.956640124346293</v>
          </cell>
          <cell r="K22">
            <v>108.28504976281462</v>
          </cell>
          <cell r="L22">
            <v>113.25361589341659</v>
          </cell>
        </row>
        <row r="23">
          <cell r="A23" t="str">
            <v xml:space="preserve">  Copley Hospital</v>
          </cell>
          <cell r="B23" t="str">
            <v>Non-Operating Revenue</v>
          </cell>
          <cell r="C23">
            <v>738999.99999999953</v>
          </cell>
          <cell r="D23">
            <v>222999.99999999965</v>
          </cell>
          <cell r="E23">
            <v>180000</v>
          </cell>
          <cell r="F23">
            <v>175000.00000000003</v>
          </cell>
          <cell r="G23">
            <v>2603000</v>
          </cell>
          <cell r="H23">
            <v>370900</v>
          </cell>
          <cell r="I23">
            <v>376900</v>
          </cell>
          <cell r="J23">
            <v>317200</v>
          </cell>
          <cell r="K23">
            <v>302200.00000000006</v>
          </cell>
          <cell r="L23">
            <v>302184</v>
          </cell>
        </row>
        <row r="24">
          <cell r="A24" t="str">
            <v xml:space="preserve">  Copley Hospital</v>
          </cell>
          <cell r="B24" t="str">
            <v>Net Patient Care Rev &amp; Fixed Payments &amp; Reserves</v>
          </cell>
          <cell r="C24">
            <v>56335433.162999995</v>
          </cell>
          <cell r="D24">
            <v>57795625.00000006</v>
          </cell>
          <cell r="E24">
            <v>59600483.999999963</v>
          </cell>
          <cell r="F24">
            <v>60987719.000000015</v>
          </cell>
          <cell r="G24">
            <v>64819404.999999985</v>
          </cell>
          <cell r="H24">
            <v>68024531</v>
          </cell>
          <cell r="I24">
            <v>70201316.000000045</v>
          </cell>
          <cell r="J24">
            <v>72658362.00000003</v>
          </cell>
          <cell r="K24">
            <v>76189789.000000045</v>
          </cell>
          <cell r="L24">
            <v>85656270.999999955</v>
          </cell>
        </row>
        <row r="25">
          <cell r="A25" t="str">
            <v xml:space="preserve">  Copley Hospital</v>
          </cell>
          <cell r="B25" t="str">
            <v>Operating Expense</v>
          </cell>
          <cell r="C25">
            <v>55265717.770000018</v>
          </cell>
          <cell r="D25">
            <v>57502182</v>
          </cell>
          <cell r="E25">
            <v>59527134.99999997</v>
          </cell>
          <cell r="F25">
            <v>61638921.000000007</v>
          </cell>
          <cell r="G25">
            <v>65966540.999999993</v>
          </cell>
          <cell r="H25">
            <v>69296653.000000015</v>
          </cell>
          <cell r="I25">
            <v>71157535.000000015</v>
          </cell>
          <cell r="J25">
            <v>72467424.000000015</v>
          </cell>
          <cell r="K25">
            <v>76579873.999999985</v>
          </cell>
          <cell r="L25">
            <v>86378982</v>
          </cell>
        </row>
        <row r="26">
          <cell r="A26" t="str">
            <v xml:space="preserve">  Copley Hospital</v>
          </cell>
          <cell r="B26" t="str">
            <v>Total Operating Revenue</v>
          </cell>
          <cell r="C26">
            <v>56988612.362999998</v>
          </cell>
          <cell r="D26">
            <v>59297105.00000006</v>
          </cell>
          <cell r="E26">
            <v>61111236.999999963</v>
          </cell>
          <cell r="F26">
            <v>62511187.000000015</v>
          </cell>
          <cell r="G26">
            <v>66298022.999999985</v>
          </cell>
          <cell r="H26">
            <v>69373146</v>
          </cell>
          <cell r="I26">
            <v>71390076.000000045</v>
          </cell>
          <cell r="J26">
            <v>73472043.00000003</v>
          </cell>
          <cell r="K26">
            <v>77018470.000000045</v>
          </cell>
          <cell r="L26">
            <v>86670596.999999955</v>
          </cell>
        </row>
        <row r="27">
          <cell r="A27" t="str">
            <v xml:space="preserve">  Copley Hospital</v>
          </cell>
          <cell r="B27" t="str">
            <v>Days Cash on Hand</v>
          </cell>
          <cell r="C27">
            <v>67.274740364255877</v>
          </cell>
          <cell r="D27">
            <v>81.26658655962639</v>
          </cell>
          <cell r="E27">
            <v>81.921803559205642</v>
          </cell>
          <cell r="F27">
            <v>111.10341526640185</v>
          </cell>
          <cell r="G27">
            <v>89.278821959668647</v>
          </cell>
          <cell r="H27">
            <v>79.761397188860428</v>
          </cell>
          <cell r="I27">
            <v>64.865428011434432</v>
          </cell>
          <cell r="J27">
            <v>72.08936862182901</v>
          </cell>
          <cell r="K27">
            <v>70.775486253247635</v>
          </cell>
          <cell r="L27">
            <v>40.616511803950736</v>
          </cell>
        </row>
        <row r="28">
          <cell r="A28" t="str">
            <v xml:space="preserve">  Gifford Medical Center</v>
          </cell>
          <cell r="B28" t="str">
            <v>Non-Operating Revenue</v>
          </cell>
          <cell r="C28">
            <v>2600000</v>
          </cell>
          <cell r="D28">
            <v>1849998.9999999965</v>
          </cell>
          <cell r="E28">
            <v>1849999.9999999988</v>
          </cell>
          <cell r="F28">
            <v>850000.00000000035</v>
          </cell>
          <cell r="G28">
            <v>850000.00000000035</v>
          </cell>
          <cell r="H28">
            <v>850000.00000000035</v>
          </cell>
          <cell r="I28">
            <v>849996</v>
          </cell>
          <cell r="J28">
            <v>849457.99999999965</v>
          </cell>
          <cell r="K28">
            <v>949999.99999999988</v>
          </cell>
          <cell r="L28">
            <v>950000.00001000043</v>
          </cell>
        </row>
        <row r="29">
          <cell r="A29" t="str">
            <v xml:space="preserve">  Gifford Medical Center</v>
          </cell>
          <cell r="B29" t="str">
            <v>Net Patient Care Rev &amp; Fixed Payments &amp; Reserves</v>
          </cell>
          <cell r="C29">
            <v>62965571.999199994</v>
          </cell>
          <cell r="D29">
            <v>64106474.999999963</v>
          </cell>
          <cell r="E29">
            <v>57753247.999999993</v>
          </cell>
          <cell r="F29">
            <v>56201732.999999978</v>
          </cell>
          <cell r="G29">
            <v>57762428.70000001</v>
          </cell>
          <cell r="H29">
            <v>59514009.759999983</v>
          </cell>
          <cell r="I29">
            <v>55894654.019999996</v>
          </cell>
          <cell r="J29">
            <v>52382983.810000062</v>
          </cell>
          <cell r="K29">
            <v>52083146.999999985</v>
          </cell>
          <cell r="L29">
            <v>54224078.99999994</v>
          </cell>
        </row>
        <row r="30">
          <cell r="A30" t="str">
            <v xml:space="preserve">  Gifford Medical Center</v>
          </cell>
          <cell r="B30" t="str">
            <v>Operating Expense</v>
          </cell>
          <cell r="C30">
            <v>62994441.000000007</v>
          </cell>
          <cell r="D30">
            <v>64498140</v>
          </cell>
          <cell r="E30">
            <v>56948021.999999993</v>
          </cell>
          <cell r="F30">
            <v>55683978</v>
          </cell>
          <cell r="G30">
            <v>58086178.000000007</v>
          </cell>
          <cell r="H30">
            <v>59053344</v>
          </cell>
          <cell r="I30">
            <v>55346116.000000007</v>
          </cell>
          <cell r="J30">
            <v>51663036.000000007</v>
          </cell>
          <cell r="K30">
            <v>52584177.589999981</v>
          </cell>
          <cell r="L30">
            <v>53172793.000000007</v>
          </cell>
        </row>
        <row r="31">
          <cell r="A31" t="str">
            <v xml:space="preserve">  Gifford Medical Center</v>
          </cell>
          <cell r="B31" t="str">
            <v>Total Operating Revenue</v>
          </cell>
          <cell r="C31">
            <v>64645862.999199994</v>
          </cell>
          <cell r="D31">
            <v>66245638.999999963</v>
          </cell>
          <cell r="E31">
            <v>58498440.999999993</v>
          </cell>
          <cell r="F31">
            <v>57345720.999999978</v>
          </cell>
          <cell r="G31">
            <v>59240670.70000001</v>
          </cell>
          <cell r="H31">
            <v>60423297.759999983</v>
          </cell>
          <cell r="I31">
            <v>56761130.019999996</v>
          </cell>
          <cell r="J31">
            <v>53203801.810000062</v>
          </cell>
          <cell r="K31">
            <v>53570948.999999985</v>
          </cell>
          <cell r="L31">
            <v>56497406.99999994</v>
          </cell>
        </row>
        <row r="32">
          <cell r="A32" t="str">
            <v xml:space="preserve">  Gifford Medical Center</v>
          </cell>
          <cell r="B32" t="str">
            <v>Days Cash on Hand</v>
          </cell>
          <cell r="C32">
            <v>130.5191337445373</v>
          </cell>
          <cell r="D32">
            <v>115.10536834739824</v>
          </cell>
          <cell r="E32">
            <v>189.98050360797984</v>
          </cell>
          <cell r="F32">
            <v>225.62422320837484</v>
          </cell>
          <cell r="G32">
            <v>175.09999032916818</v>
          </cell>
          <cell r="H32">
            <v>152.12204600034477</v>
          </cell>
          <cell r="I32">
            <v>187.07796246963792</v>
          </cell>
          <cell r="J32">
            <v>241.36440587241606</v>
          </cell>
          <cell r="K32">
            <v>252.44664251001743</v>
          </cell>
          <cell r="L32">
            <v>297.94125654464221</v>
          </cell>
        </row>
        <row r="33">
          <cell r="A33" t="str">
            <v xml:space="preserve">  Grace Cottage Hospital</v>
          </cell>
          <cell r="B33" t="str">
            <v>Non-Operating Revenue</v>
          </cell>
          <cell r="C33">
            <v>425190</v>
          </cell>
          <cell r="D33">
            <v>423066.99999999971</v>
          </cell>
          <cell r="E33">
            <v>400830</v>
          </cell>
          <cell r="F33">
            <v>564156.99999999988</v>
          </cell>
          <cell r="G33">
            <v>743534</v>
          </cell>
          <cell r="H33">
            <v>737258</v>
          </cell>
          <cell r="I33">
            <v>742707</v>
          </cell>
          <cell r="J33">
            <v>742624.00000000012</v>
          </cell>
          <cell r="K33">
            <v>899728.00000000012</v>
          </cell>
          <cell r="L33">
            <v>937423.00000000035</v>
          </cell>
        </row>
        <row r="34">
          <cell r="A34" t="str">
            <v xml:space="preserve">  Grace Cottage Hospital</v>
          </cell>
          <cell r="B34" t="str">
            <v>Net Patient Care Rev &amp; Fixed Payments &amp; Reserves</v>
          </cell>
          <cell r="C34">
            <v>18722592.999999993</v>
          </cell>
          <cell r="D34">
            <v>16560535</v>
          </cell>
          <cell r="E34">
            <v>17980282</v>
          </cell>
          <cell r="F34">
            <v>18375040.999999985</v>
          </cell>
          <cell r="G34">
            <v>19205502.999999996</v>
          </cell>
          <cell r="H34">
            <v>18649074</v>
          </cell>
          <cell r="I34">
            <v>19292581</v>
          </cell>
          <cell r="J34">
            <v>19967821.000000011</v>
          </cell>
          <cell r="K34">
            <v>20666694.999999993</v>
          </cell>
          <cell r="L34">
            <v>22072030</v>
          </cell>
        </row>
        <row r="35">
          <cell r="A35" t="str">
            <v xml:space="preserve">  Grace Cottage Hospital</v>
          </cell>
          <cell r="B35" t="str">
            <v>Operating Expense</v>
          </cell>
          <cell r="C35">
            <v>19515179.999999996</v>
          </cell>
          <cell r="D35">
            <v>17509473.999999993</v>
          </cell>
          <cell r="E35">
            <v>18904898.999999996</v>
          </cell>
          <cell r="F35">
            <v>19846437.999999993</v>
          </cell>
          <cell r="G35">
            <v>20591302</v>
          </cell>
          <cell r="H35">
            <v>20486232</v>
          </cell>
          <cell r="I35">
            <v>20329625.999999996</v>
          </cell>
          <cell r="J35">
            <v>22166811</v>
          </cell>
          <cell r="K35">
            <v>22388659</v>
          </cell>
          <cell r="L35">
            <v>24518885.000000011</v>
          </cell>
        </row>
        <row r="36">
          <cell r="A36" t="str">
            <v xml:space="preserve">  Grace Cottage Hospital</v>
          </cell>
          <cell r="B36" t="str">
            <v>Total Operating Revenue</v>
          </cell>
          <cell r="C36">
            <v>19531008.999999993</v>
          </cell>
          <cell r="D36">
            <v>17393284</v>
          </cell>
          <cell r="E36">
            <v>19026384</v>
          </cell>
          <cell r="F36">
            <v>19437378.999999985</v>
          </cell>
          <cell r="G36">
            <v>20391879.999999996</v>
          </cell>
          <cell r="H36">
            <v>19896207</v>
          </cell>
          <cell r="I36">
            <v>20481443</v>
          </cell>
          <cell r="J36">
            <v>20902981.000000011</v>
          </cell>
          <cell r="K36">
            <v>22388730.999999993</v>
          </cell>
          <cell r="L36">
            <v>23347361</v>
          </cell>
        </row>
        <row r="37">
          <cell r="A37" t="str">
            <v xml:space="preserve">  Grace Cottage Hospital</v>
          </cell>
          <cell r="B37" t="str">
            <v>Days Cash on Hand</v>
          </cell>
          <cell r="C37">
            <v>60.849761997005942</v>
          </cell>
          <cell r="D37">
            <v>75.349570934121985</v>
          </cell>
          <cell r="E37">
            <v>91.818217254451042</v>
          </cell>
          <cell r="F37">
            <v>80.536475198059478</v>
          </cell>
          <cell r="G37">
            <v>76.737431401208667</v>
          </cell>
          <cell r="H37">
            <v>75.751607776191662</v>
          </cell>
          <cell r="I37">
            <v>92.500276911033396</v>
          </cell>
          <cell r="J37">
            <v>87.669787911183477</v>
          </cell>
          <cell r="K37">
            <v>162.9510493085626</v>
          </cell>
          <cell r="L37">
            <v>145.38773177201213</v>
          </cell>
        </row>
        <row r="38">
          <cell r="A38" t="str">
            <v xml:space="preserve">  Mt. Ascutney Hospital &amp; Health Ctr</v>
          </cell>
          <cell r="B38" t="str">
            <v>Non-Operating Revenue</v>
          </cell>
          <cell r="C38">
            <v>650149</v>
          </cell>
          <cell r="D38">
            <v>1013225.0000000006</v>
          </cell>
          <cell r="E38">
            <v>303770.99999999872</v>
          </cell>
          <cell r="F38">
            <v>446000.00000000006</v>
          </cell>
          <cell r="G38">
            <v>1844274</v>
          </cell>
          <cell r="H38">
            <v>2040933.9999999998</v>
          </cell>
          <cell r="I38">
            <v>861000</v>
          </cell>
          <cell r="J38">
            <v>792000</v>
          </cell>
          <cell r="K38">
            <v>994999.99999999988</v>
          </cell>
          <cell r="L38">
            <v>1224548.7</v>
          </cell>
        </row>
        <row r="39">
          <cell r="A39" t="str">
            <v xml:space="preserve">  Mt. Ascutney Hospital &amp; Health Ctr</v>
          </cell>
          <cell r="B39" t="str">
            <v>Net Patient Care Rev &amp; Fixed Payments &amp; Reserves</v>
          </cell>
          <cell r="C39">
            <v>46919922.5056784</v>
          </cell>
          <cell r="D39">
            <v>46900850</v>
          </cell>
          <cell r="E39">
            <v>48508891.000000015</v>
          </cell>
          <cell r="F39">
            <v>48060870.999999993</v>
          </cell>
          <cell r="G39">
            <v>47744699.999999955</v>
          </cell>
          <cell r="H39">
            <v>48682309</v>
          </cell>
          <cell r="I39">
            <v>51195770.000000015</v>
          </cell>
          <cell r="J39">
            <v>53755558.540000014</v>
          </cell>
          <cell r="K39">
            <v>56211390.999999963</v>
          </cell>
          <cell r="L39">
            <v>59640911.999999933</v>
          </cell>
        </row>
        <row r="40">
          <cell r="A40" t="str">
            <v xml:space="preserve">  Mt. Ascutney Hospital &amp; Health Ctr</v>
          </cell>
          <cell r="B40" t="str">
            <v>Operating Expense</v>
          </cell>
          <cell r="C40">
            <v>48269420.880000003</v>
          </cell>
          <cell r="D40">
            <v>48768379.000000022</v>
          </cell>
          <cell r="E40">
            <v>51096608.999999993</v>
          </cell>
          <cell r="F40">
            <v>50599108.000000022</v>
          </cell>
          <cell r="G40">
            <v>51856342.999999978</v>
          </cell>
          <cell r="H40">
            <v>52939111.999999993</v>
          </cell>
          <cell r="I40">
            <v>54837975.000000007</v>
          </cell>
          <cell r="J40">
            <v>57057036</v>
          </cell>
          <cell r="K40">
            <v>59828545.580000006</v>
          </cell>
          <cell r="L40">
            <v>62951120.449999996</v>
          </cell>
        </row>
        <row r="41">
          <cell r="A41" t="str">
            <v xml:space="preserve">  Mt. Ascutney Hospital &amp; Health Ctr</v>
          </cell>
          <cell r="B41" t="str">
            <v>Total Operating Revenue</v>
          </cell>
          <cell r="C41">
            <v>50225594.5056784</v>
          </cell>
          <cell r="D41">
            <v>49564398</v>
          </cell>
          <cell r="E41">
            <v>51855121.000000015</v>
          </cell>
          <cell r="F41">
            <v>50650778.999999993</v>
          </cell>
          <cell r="G41">
            <v>50611858.999999955</v>
          </cell>
          <cell r="H41">
            <v>52029182</v>
          </cell>
          <cell r="I41">
            <v>54855559.000000015</v>
          </cell>
          <cell r="J41">
            <v>57057035.540000014</v>
          </cell>
          <cell r="K41">
            <v>60001172.699999966</v>
          </cell>
          <cell r="L41">
            <v>64009031.29999993</v>
          </cell>
        </row>
        <row r="42">
          <cell r="A42" t="str">
            <v xml:space="preserve">  Mt. Ascutney Hospital &amp; Health Ctr</v>
          </cell>
          <cell r="B42" t="str">
            <v>Days Cash on Hand</v>
          </cell>
          <cell r="C42">
            <v>63.004459277055055</v>
          </cell>
          <cell r="D42">
            <v>127.7913171379038</v>
          </cell>
          <cell r="E42">
            <v>140.51113531931762</v>
          </cell>
          <cell r="F42">
            <v>140.7898969424682</v>
          </cell>
          <cell r="G42">
            <v>128.78524418811489</v>
          </cell>
          <cell r="H42">
            <v>134.32705573836327</v>
          </cell>
          <cell r="I42">
            <v>120.4207629427658</v>
          </cell>
          <cell r="J42">
            <v>134.14096066373088</v>
          </cell>
          <cell r="K42">
            <v>142.26054128316127</v>
          </cell>
          <cell r="L42">
            <v>186.85081814435094</v>
          </cell>
        </row>
        <row r="43">
          <cell r="A43" t="str">
            <v xml:space="preserve">  North Country Hospital</v>
          </cell>
          <cell r="B43" t="str">
            <v>Non-Operating Revenue</v>
          </cell>
          <cell r="C43">
            <v>56409.200000000397</v>
          </cell>
          <cell r="D43">
            <v>805215</v>
          </cell>
          <cell r="E43">
            <v>616154</v>
          </cell>
          <cell r="F43">
            <v>859688</v>
          </cell>
          <cell r="G43">
            <v>453721.00000000006</v>
          </cell>
          <cell r="H43">
            <v>1253190</v>
          </cell>
          <cell r="I43">
            <v>1504524</v>
          </cell>
          <cell r="J43">
            <v>1351149</v>
          </cell>
          <cell r="K43">
            <v>586599</v>
          </cell>
          <cell r="L43">
            <v>840527.75999999989</v>
          </cell>
        </row>
        <row r="44">
          <cell r="A44" t="str">
            <v xml:space="preserve">  North Country Hospital</v>
          </cell>
          <cell r="B44" t="str">
            <v>Net Patient Care Rev &amp; Fixed Payments &amp; Reserves</v>
          </cell>
          <cell r="C44">
            <v>75876293.150000006</v>
          </cell>
          <cell r="D44">
            <v>75375298.979999959</v>
          </cell>
          <cell r="E44">
            <v>73586146.199999988</v>
          </cell>
          <cell r="F44">
            <v>76604319.860000029</v>
          </cell>
          <cell r="G44">
            <v>81189662.190000013</v>
          </cell>
          <cell r="H44">
            <v>79074578.999999985</v>
          </cell>
          <cell r="I44">
            <v>81523350.090000004</v>
          </cell>
          <cell r="J44">
            <v>83623249.270000055</v>
          </cell>
          <cell r="K44">
            <v>82736959.999999955</v>
          </cell>
          <cell r="L44">
            <v>87889674</v>
          </cell>
        </row>
        <row r="45">
          <cell r="A45" t="str">
            <v xml:space="preserve">  North Country Hospital</v>
          </cell>
          <cell r="B45" t="str">
            <v>Operating Expense</v>
          </cell>
          <cell r="C45">
            <v>79520681</v>
          </cell>
          <cell r="D45">
            <v>78828599.050000012</v>
          </cell>
          <cell r="E45">
            <v>77623395.989999995</v>
          </cell>
          <cell r="F45">
            <v>80046931.443101078</v>
          </cell>
          <cell r="G45">
            <v>85332743.790000007</v>
          </cell>
          <cell r="H45">
            <v>84265462.040000021</v>
          </cell>
          <cell r="I45">
            <v>86648309.909999967</v>
          </cell>
          <cell r="J45">
            <v>88628481.000000015</v>
          </cell>
          <cell r="K45">
            <v>88834101.000000015</v>
          </cell>
          <cell r="L45">
            <v>93407053.260000005</v>
          </cell>
        </row>
        <row r="46">
          <cell r="A46" t="str">
            <v xml:space="preserve">  North Country Hospital</v>
          </cell>
          <cell r="B46" t="str">
            <v>Total Operating Revenue</v>
          </cell>
          <cell r="C46">
            <v>82047876.150000006</v>
          </cell>
          <cell r="D46">
            <v>80603505.479999959</v>
          </cell>
          <cell r="E46">
            <v>78897846.199999988</v>
          </cell>
          <cell r="F46">
            <v>81266941.860000029</v>
          </cell>
          <cell r="G46">
            <v>86413683.190000013</v>
          </cell>
          <cell r="H46">
            <v>84959700.999999985</v>
          </cell>
          <cell r="I46">
            <v>87606906.480000004</v>
          </cell>
          <cell r="J46">
            <v>90100422.270000055</v>
          </cell>
          <cell r="K46">
            <v>90386881.999999955</v>
          </cell>
          <cell r="L46">
            <v>94387634.280000001</v>
          </cell>
        </row>
        <row r="47">
          <cell r="A47" t="str">
            <v xml:space="preserve">  North Country Hospital</v>
          </cell>
          <cell r="B47" t="str">
            <v>Days Cash on Hand</v>
          </cell>
          <cell r="C47">
            <v>131.99171816880343</v>
          </cell>
          <cell r="D47">
            <v>148.59535592806768</v>
          </cell>
          <cell r="E47">
            <v>162.7668203485639</v>
          </cell>
          <cell r="F47">
            <v>164.53758646199935</v>
          </cell>
          <cell r="G47">
            <v>174.98476828027367</v>
          </cell>
          <cell r="H47">
            <v>196.28818816280301</v>
          </cell>
          <cell r="I47">
            <v>196.31038699894904</v>
          </cell>
          <cell r="J47">
            <v>201.7750881454653</v>
          </cell>
          <cell r="K47">
            <v>211.68226049318565</v>
          </cell>
          <cell r="L47">
            <v>270.39273310640544</v>
          </cell>
        </row>
        <row r="48">
          <cell r="A48" t="str">
            <v xml:space="preserve">  Northeastern VT Regional Hospital</v>
          </cell>
          <cell r="B48" t="str">
            <v>Non-Operating Revenue</v>
          </cell>
          <cell r="C48">
            <v>479000.00000000029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 xml:space="preserve">  Northeastern VT Regional Hospital</v>
          </cell>
          <cell r="B49" t="str">
            <v>Net Patient Care Rev &amp; Fixed Payments &amp; Reserves</v>
          </cell>
          <cell r="C49">
            <v>62276100.000000022</v>
          </cell>
          <cell r="D49">
            <v>64687169.999999948</v>
          </cell>
          <cell r="E49">
            <v>65324117.000000015</v>
          </cell>
          <cell r="F49">
            <v>68095299.999999925</v>
          </cell>
          <cell r="G49">
            <v>71339400.000000089</v>
          </cell>
          <cell r="H49">
            <v>77077400.000000015</v>
          </cell>
          <cell r="I49">
            <v>81568705.00000003</v>
          </cell>
          <cell r="J49">
            <v>87253843.999999985</v>
          </cell>
          <cell r="K49">
            <v>90525299.999999985</v>
          </cell>
          <cell r="L49">
            <v>97368787.999999985</v>
          </cell>
        </row>
        <row r="50">
          <cell r="A50" t="str">
            <v xml:space="preserve">  Northeastern VT Regional Hospital</v>
          </cell>
          <cell r="B50" t="str">
            <v>Operating Expense</v>
          </cell>
          <cell r="C50">
            <v>61938499.999999978</v>
          </cell>
          <cell r="D50">
            <v>64581345.000000022</v>
          </cell>
          <cell r="E50">
            <v>64748917.000000022</v>
          </cell>
          <cell r="F50">
            <v>68696400</v>
          </cell>
          <cell r="G50">
            <v>71509499.999999985</v>
          </cell>
          <cell r="H50">
            <v>78579099.99999997</v>
          </cell>
          <cell r="I50">
            <v>83702504.999999985</v>
          </cell>
          <cell r="J50">
            <v>90308894</v>
          </cell>
          <cell r="K50">
            <v>93488000.000000045</v>
          </cell>
          <cell r="L50">
            <v>99768850</v>
          </cell>
        </row>
        <row r="51">
          <cell r="A51" t="str">
            <v xml:space="preserve">  Northeastern VT Regional Hospital</v>
          </cell>
          <cell r="B51" t="str">
            <v>Total Operating Revenue</v>
          </cell>
          <cell r="C51">
            <v>63458563.000000022</v>
          </cell>
          <cell r="D51">
            <v>66655269.999999948</v>
          </cell>
          <cell r="E51">
            <v>67363817.000000045</v>
          </cell>
          <cell r="F51">
            <v>69743975.999999925</v>
          </cell>
          <cell r="G51">
            <v>72924500.000000089</v>
          </cell>
          <cell r="H51">
            <v>80032400.000000015</v>
          </cell>
          <cell r="I51">
            <v>85261405.00000003</v>
          </cell>
          <cell r="J51">
            <v>91922243.999999985</v>
          </cell>
          <cell r="K51">
            <v>95432699.999999985</v>
          </cell>
          <cell r="L51">
            <v>101833887.99999999</v>
          </cell>
        </row>
        <row r="52">
          <cell r="A52" t="str">
            <v xml:space="preserve">  Northeastern VT Regional Hospital</v>
          </cell>
          <cell r="B52" t="str">
            <v>Days Cash on Hand</v>
          </cell>
          <cell r="C52">
            <v>96.605435804153444</v>
          </cell>
          <cell r="D52">
            <v>90.570622260782429</v>
          </cell>
          <cell r="E52">
            <v>111.56561923736828</v>
          </cell>
          <cell r="F52">
            <v>96.215972294781352</v>
          </cell>
          <cell r="G52">
            <v>128.21216505692746</v>
          </cell>
          <cell r="H52">
            <v>116.21437769404757</v>
          </cell>
          <cell r="I52">
            <v>121.51394451799358</v>
          </cell>
          <cell r="J52">
            <v>114.26893139658492</v>
          </cell>
          <cell r="K52">
            <v>110.81593529398742</v>
          </cell>
          <cell r="L52">
            <v>142.95051306171231</v>
          </cell>
        </row>
        <row r="53">
          <cell r="A53" t="str">
            <v xml:space="preserve">  Northwestern Medical Center</v>
          </cell>
          <cell r="B53" t="str">
            <v>Non-Operating Revenue</v>
          </cell>
          <cell r="C53">
            <v>695456.00000000047</v>
          </cell>
          <cell r="D53">
            <v>817950</v>
          </cell>
          <cell r="E53">
            <v>407046</v>
          </cell>
          <cell r="F53">
            <v>542442</v>
          </cell>
          <cell r="G53">
            <v>399519.99999999994</v>
          </cell>
          <cell r="H53">
            <v>752188.00000000012</v>
          </cell>
          <cell r="I53">
            <v>1151419.0000000005</v>
          </cell>
          <cell r="J53">
            <v>1706318.0000000002</v>
          </cell>
          <cell r="K53">
            <v>1673675.0000000002</v>
          </cell>
          <cell r="L53">
            <v>1546334.9999999998</v>
          </cell>
        </row>
        <row r="54">
          <cell r="A54" t="str">
            <v xml:space="preserve">  Northwestern Medical Center</v>
          </cell>
          <cell r="B54" t="str">
            <v>Net Patient Care Rev &amp; Fixed Payments &amp; Reserves</v>
          </cell>
          <cell r="C54">
            <v>83550541.999999955</v>
          </cell>
          <cell r="D54">
            <v>87759304.99999994</v>
          </cell>
          <cell r="E54">
            <v>90795885.00000003</v>
          </cell>
          <cell r="F54">
            <v>95697390</v>
          </cell>
          <cell r="G54">
            <v>101935936.00000009</v>
          </cell>
          <cell r="H54">
            <v>106128222.99999996</v>
          </cell>
          <cell r="I54">
            <v>112773980.00000004</v>
          </cell>
          <cell r="J54">
            <v>116926578.99999987</v>
          </cell>
          <cell r="K54">
            <v>112015717.00000006</v>
          </cell>
          <cell r="L54">
            <v>115925532.99999994</v>
          </cell>
        </row>
        <row r="55">
          <cell r="A55" t="str">
            <v xml:space="preserve">  Northwestern Medical Center</v>
          </cell>
          <cell r="B55" t="str">
            <v>Operating Expense</v>
          </cell>
          <cell r="C55">
            <v>82781496</v>
          </cell>
          <cell r="D55">
            <v>87574809.000000015</v>
          </cell>
          <cell r="E55">
            <v>90686161</v>
          </cell>
          <cell r="F55">
            <v>97797560</v>
          </cell>
          <cell r="G55">
            <v>104464400.00000001</v>
          </cell>
          <cell r="H55">
            <v>111157875.99999996</v>
          </cell>
          <cell r="I55">
            <v>116243346.99999999</v>
          </cell>
          <cell r="J55">
            <v>122388211.99999994</v>
          </cell>
          <cell r="K55">
            <v>119362164.99999999</v>
          </cell>
          <cell r="L55">
            <v>119163777.99999999</v>
          </cell>
        </row>
        <row r="56">
          <cell r="A56" t="str">
            <v xml:space="preserve">  Northwestern Medical Center</v>
          </cell>
          <cell r="B56" t="str">
            <v>Total Operating Revenue</v>
          </cell>
          <cell r="C56">
            <v>87540355.999999955</v>
          </cell>
          <cell r="D56">
            <v>92356153.99999994</v>
          </cell>
          <cell r="E56">
            <v>95293624.00000003</v>
          </cell>
          <cell r="F56">
            <v>99883660</v>
          </cell>
          <cell r="G56">
            <v>107803774.00000009</v>
          </cell>
          <cell r="H56">
            <v>111970209.99999996</v>
          </cell>
          <cell r="I56">
            <v>118940058.00000004</v>
          </cell>
          <cell r="J56">
            <v>122139924.99999987</v>
          </cell>
          <cell r="K56">
            <v>117489589.00000006</v>
          </cell>
          <cell r="L56">
            <v>121615825.99999994</v>
          </cell>
        </row>
        <row r="57">
          <cell r="A57" t="str">
            <v xml:space="preserve">  Northwestern Medical Center</v>
          </cell>
          <cell r="B57" t="str">
            <v>Days Cash on Hand</v>
          </cell>
          <cell r="C57">
            <v>246.09724401739251</v>
          </cell>
          <cell r="D57">
            <v>318.0518287854494</v>
          </cell>
          <cell r="E57">
            <v>353.52721861963192</v>
          </cell>
          <cell r="F57">
            <v>352.49953900489641</v>
          </cell>
          <cell r="G57">
            <v>283.06871887015268</v>
          </cell>
          <cell r="H57">
            <v>256.63758272132941</v>
          </cell>
          <cell r="I57">
            <v>306.53235914466995</v>
          </cell>
          <cell r="J57">
            <v>279.1539874048741</v>
          </cell>
          <cell r="K57">
            <v>209.47429643472501</v>
          </cell>
          <cell r="L57">
            <v>321.94847086473305</v>
          </cell>
        </row>
        <row r="58">
          <cell r="A58" t="str">
            <v xml:space="preserve">  Porter Medical Center</v>
          </cell>
          <cell r="B58" t="str">
            <v>Non-Operating Revenue</v>
          </cell>
          <cell r="C58">
            <v>3800000.0000000019</v>
          </cell>
          <cell r="D58">
            <v>3610516.9999999995</v>
          </cell>
          <cell r="E58">
            <v>3458857.9999999986</v>
          </cell>
          <cell r="F58">
            <v>3355339.0000000005</v>
          </cell>
          <cell r="G58">
            <v>3047274</v>
          </cell>
          <cell r="H58">
            <v>2935182</v>
          </cell>
          <cell r="I58">
            <v>399455.43999999971</v>
          </cell>
          <cell r="J58">
            <v>526723.46666666609</v>
          </cell>
          <cell r="K58">
            <v>639746</v>
          </cell>
          <cell r="L58">
            <v>777936.00000000012</v>
          </cell>
        </row>
        <row r="59">
          <cell r="A59" t="str">
            <v xml:space="preserve">  Porter Medical Center</v>
          </cell>
          <cell r="B59" t="str">
            <v>Net Patient Care Rev &amp; Fixed Payments &amp; Reserves</v>
          </cell>
          <cell r="C59">
            <v>68848516.99999997</v>
          </cell>
          <cell r="D59">
            <v>69809476.520000011</v>
          </cell>
          <cell r="E59">
            <v>72696909.750000089</v>
          </cell>
          <cell r="F59">
            <v>75581081.000000045</v>
          </cell>
          <cell r="G59">
            <v>76094921.00000003</v>
          </cell>
          <cell r="H59">
            <v>78348499.319999978</v>
          </cell>
          <cell r="I59">
            <v>84530514.839744821</v>
          </cell>
          <cell r="J59">
            <v>87487539.39729999</v>
          </cell>
          <cell r="K59">
            <v>89810556.652452454</v>
          </cell>
          <cell r="L59">
            <v>94168034.995045453</v>
          </cell>
        </row>
        <row r="60">
          <cell r="A60" t="str">
            <v xml:space="preserve">  Porter Medical Center</v>
          </cell>
          <cell r="B60" t="str">
            <v>Operating Expense</v>
          </cell>
          <cell r="C60">
            <v>68906097.99999997</v>
          </cell>
          <cell r="D60">
            <v>71941271.000000015</v>
          </cell>
          <cell r="E60">
            <v>74323357.999999985</v>
          </cell>
          <cell r="F60">
            <v>77254719</v>
          </cell>
          <cell r="G60">
            <v>77326903.999999985</v>
          </cell>
          <cell r="H60">
            <v>81062878</v>
          </cell>
          <cell r="I60">
            <v>86193573.003065333</v>
          </cell>
          <cell r="J60">
            <v>90277341.480169147</v>
          </cell>
          <cell r="K60">
            <v>92343473.155759797</v>
          </cell>
          <cell r="L60">
            <v>95215787.74446398</v>
          </cell>
        </row>
        <row r="61">
          <cell r="A61" t="str">
            <v xml:space="preserve">  Porter Medical Center</v>
          </cell>
          <cell r="B61" t="str">
            <v>Total Operating Revenue</v>
          </cell>
          <cell r="C61">
            <v>72648516.99999997</v>
          </cell>
          <cell r="D61">
            <v>72644957.520000011</v>
          </cell>
          <cell r="E61">
            <v>75154818.750000089</v>
          </cell>
          <cell r="F61">
            <v>77541003.000000045</v>
          </cell>
          <cell r="G61">
            <v>78081584.00000003</v>
          </cell>
          <cell r="H61">
            <v>79125681.319999978</v>
          </cell>
          <cell r="I61">
            <v>89485023.989744812</v>
          </cell>
          <cell r="J61">
            <v>93867865.069413811</v>
          </cell>
          <cell r="K61">
            <v>96718336.652452454</v>
          </cell>
          <cell r="L61">
            <v>100376851.63137692</v>
          </cell>
        </row>
        <row r="62">
          <cell r="A62" t="str">
            <v xml:space="preserve">  Porter Medical Center</v>
          </cell>
          <cell r="B62" t="str">
            <v>Days Cash on Hand</v>
          </cell>
          <cell r="C62">
            <v>102.60718781484677</v>
          </cell>
          <cell r="D62">
            <v>99.55700913888667</v>
          </cell>
          <cell r="E62">
            <v>96.95410778802264</v>
          </cell>
          <cell r="F62">
            <v>99.370734435247243</v>
          </cell>
          <cell r="G62">
            <v>84.828401698251</v>
          </cell>
          <cell r="H62">
            <v>109.78714848198854</v>
          </cell>
          <cell r="I62">
            <v>134.87776907718717</v>
          </cell>
          <cell r="J62">
            <v>125.3144601077863</v>
          </cell>
          <cell r="K62">
            <v>138.25048875222362</v>
          </cell>
          <cell r="L62">
            <v>147.56043065742784</v>
          </cell>
        </row>
        <row r="63">
          <cell r="A63" t="str">
            <v xml:space="preserve">  Rutland Regional Medical Center</v>
          </cell>
          <cell r="B63" t="str">
            <v>Non-Operating Revenue</v>
          </cell>
          <cell r="C63">
            <v>6026742</v>
          </cell>
          <cell r="D63">
            <v>6148827</v>
          </cell>
          <cell r="E63">
            <v>8348861.0000000028</v>
          </cell>
          <cell r="F63">
            <v>5973111</v>
          </cell>
          <cell r="G63">
            <v>7136913</v>
          </cell>
          <cell r="H63">
            <v>8794172.0000000019</v>
          </cell>
          <cell r="I63">
            <v>5939237.0000000009</v>
          </cell>
          <cell r="J63">
            <v>6545052.9999999991</v>
          </cell>
          <cell r="K63">
            <v>8380504.0000000037</v>
          </cell>
          <cell r="L63">
            <v>6373863.9999999991</v>
          </cell>
        </row>
        <row r="64">
          <cell r="A64" t="str">
            <v xml:space="preserve">  Rutland Regional Medical Center</v>
          </cell>
          <cell r="B64" t="str">
            <v>Net Patient Care Rev &amp; Fixed Payments &amp; Reserves</v>
          </cell>
          <cell r="C64">
            <v>211476550.00000006</v>
          </cell>
          <cell r="D64">
            <v>217820712</v>
          </cell>
          <cell r="E64">
            <v>224138939.99999988</v>
          </cell>
          <cell r="F64">
            <v>233248162</v>
          </cell>
          <cell r="G64">
            <v>243415448.00000018</v>
          </cell>
          <cell r="H64">
            <v>250963329.9999997</v>
          </cell>
          <cell r="I64">
            <v>258720324.99999994</v>
          </cell>
          <cell r="J64">
            <v>267787826.99999994</v>
          </cell>
          <cell r="K64">
            <v>247487683.99999988</v>
          </cell>
          <cell r="L64">
            <v>270361370.00000006</v>
          </cell>
        </row>
        <row r="65">
          <cell r="A65" t="str">
            <v xml:space="preserve">  Rutland Regional Medical Center</v>
          </cell>
          <cell r="B65" t="str">
            <v>Operating Expense</v>
          </cell>
          <cell r="C65">
            <v>210178356</v>
          </cell>
          <cell r="D65">
            <v>217978917</v>
          </cell>
          <cell r="E65">
            <v>225591022.00000003</v>
          </cell>
          <cell r="F65">
            <v>237327054</v>
          </cell>
          <cell r="G65">
            <v>248328292.00000003</v>
          </cell>
          <cell r="H65">
            <v>257549323.00000009</v>
          </cell>
          <cell r="I65">
            <v>268220794.99999991</v>
          </cell>
          <cell r="J65">
            <v>279494599.99999994</v>
          </cell>
          <cell r="K65">
            <v>266770899</v>
          </cell>
          <cell r="L65">
            <v>290985741</v>
          </cell>
        </row>
        <row r="66">
          <cell r="A66" t="str">
            <v xml:space="preserve">  Rutland Regional Medical Center</v>
          </cell>
          <cell r="B66" t="str">
            <v>Total Operating Revenue</v>
          </cell>
          <cell r="C66">
            <v>217845568.00000006</v>
          </cell>
          <cell r="D66">
            <v>226038283</v>
          </cell>
          <cell r="E66">
            <v>233435902.99999988</v>
          </cell>
          <cell r="F66">
            <v>243187008</v>
          </cell>
          <cell r="G66">
            <v>254433179.00000018</v>
          </cell>
          <cell r="H66">
            <v>263253639.9999997</v>
          </cell>
          <cell r="I66">
            <v>274419728.99999994</v>
          </cell>
          <cell r="J66">
            <v>286193702.99999994</v>
          </cell>
          <cell r="K66">
            <v>268471648.99999988</v>
          </cell>
          <cell r="L66">
            <v>291107104.00000006</v>
          </cell>
        </row>
        <row r="67">
          <cell r="A67" t="str">
            <v xml:space="preserve">  Rutland Regional Medical Center</v>
          </cell>
          <cell r="B67" t="str">
            <v>Days Cash on Hand</v>
          </cell>
          <cell r="C67">
            <v>161.74231722662711</v>
          </cell>
          <cell r="D67">
            <v>162.77852015725568</v>
          </cell>
          <cell r="E67">
            <v>205.24170471182495</v>
          </cell>
          <cell r="F67">
            <v>225.66126526231699</v>
          </cell>
          <cell r="G67">
            <v>245.76537321600304</v>
          </cell>
          <cell r="H67">
            <v>223.94631190762388</v>
          </cell>
          <cell r="I67">
            <v>205.70588951200432</v>
          </cell>
          <cell r="J67">
            <v>204.57521803651383</v>
          </cell>
          <cell r="K67">
            <v>217.71776239881311</v>
          </cell>
          <cell r="L67">
            <v>254.98292803558289</v>
          </cell>
        </row>
        <row r="68">
          <cell r="A68" t="str">
            <v xml:space="preserve">  Southwestern VT Medical Center</v>
          </cell>
          <cell r="B68" t="str">
            <v>Non-Operating Revenue</v>
          </cell>
          <cell r="C68">
            <v>323600</v>
          </cell>
          <cell r="D68">
            <v>377919</v>
          </cell>
          <cell r="E68">
            <v>574999.9999999993</v>
          </cell>
          <cell r="F68">
            <v>600000</v>
          </cell>
          <cell r="G68">
            <v>605000</v>
          </cell>
          <cell r="H68">
            <v>685862</v>
          </cell>
          <cell r="I68">
            <v>649214</v>
          </cell>
          <cell r="J68">
            <v>600000</v>
          </cell>
          <cell r="K68">
            <v>450000</v>
          </cell>
          <cell r="L68">
            <v>-49234999.999999993</v>
          </cell>
        </row>
        <row r="69">
          <cell r="A69" t="str">
            <v xml:space="preserve">  Southwestern VT Medical Center</v>
          </cell>
          <cell r="B69" t="str">
            <v>Net Patient Care Rev &amp; Fixed Payments &amp; Reserves</v>
          </cell>
          <cell r="C69">
            <v>149179382.00000003</v>
          </cell>
          <cell r="D69">
            <v>139576167.99999997</v>
          </cell>
          <cell r="E69">
            <v>139041542</v>
          </cell>
          <cell r="F69">
            <v>144025568</v>
          </cell>
          <cell r="G69">
            <v>152362260</v>
          </cell>
          <cell r="H69">
            <v>159497504.00000012</v>
          </cell>
          <cell r="I69">
            <v>165201376.00000003</v>
          </cell>
          <cell r="J69">
            <v>172284644.99999997</v>
          </cell>
          <cell r="K69">
            <v>167089128.00000009</v>
          </cell>
          <cell r="L69">
            <v>177594439</v>
          </cell>
        </row>
        <row r="70">
          <cell r="A70" t="str">
            <v xml:space="preserve">  Southwestern VT Medical Center</v>
          </cell>
          <cell r="B70" t="str">
            <v>Operating Expense</v>
          </cell>
          <cell r="C70">
            <v>148483533.99999997</v>
          </cell>
          <cell r="D70">
            <v>138980292.99999997</v>
          </cell>
          <cell r="E70">
            <v>136806217.00000006</v>
          </cell>
          <cell r="F70">
            <v>141665763.00000003</v>
          </cell>
          <cell r="G70">
            <v>150544820</v>
          </cell>
          <cell r="H70">
            <v>157132913.00000003</v>
          </cell>
          <cell r="I70">
            <v>164211565</v>
          </cell>
          <cell r="J70">
            <v>171954316</v>
          </cell>
          <cell r="K70">
            <v>174402372</v>
          </cell>
          <cell r="L70">
            <v>180760242</v>
          </cell>
        </row>
        <row r="71">
          <cell r="A71" t="str">
            <v xml:space="preserve">  Southwestern VT Medical Center</v>
          </cell>
          <cell r="B71" t="str">
            <v>Total Operating Revenue</v>
          </cell>
          <cell r="C71">
            <v>153196197.00000003</v>
          </cell>
          <cell r="D71">
            <v>143260123.99999997</v>
          </cell>
          <cell r="E71">
            <v>141027773</v>
          </cell>
          <cell r="F71">
            <v>146048391</v>
          </cell>
          <cell r="G71">
            <v>155173809</v>
          </cell>
          <cell r="H71">
            <v>163461290.00000012</v>
          </cell>
          <cell r="I71">
            <v>170328582.00000003</v>
          </cell>
          <cell r="J71">
            <v>178006789.99999997</v>
          </cell>
          <cell r="K71">
            <v>174594302.00000009</v>
          </cell>
          <cell r="L71">
            <v>184388767</v>
          </cell>
        </row>
        <row r="72">
          <cell r="A72" t="str">
            <v xml:space="preserve">  Southwestern VT Medical Center</v>
          </cell>
          <cell r="B72" t="str">
            <v>Days Cash on Hand</v>
          </cell>
          <cell r="C72">
            <v>38.813905211233788</v>
          </cell>
          <cell r="D72">
            <v>42.402621737862056</v>
          </cell>
          <cell r="E72">
            <v>62.405590783151361</v>
          </cell>
          <cell r="F72">
            <v>59.090838002870655</v>
          </cell>
          <cell r="G72">
            <v>45.407449455715927</v>
          </cell>
          <cell r="H72">
            <v>41.579210923632743</v>
          </cell>
          <cell r="I72">
            <v>46.345015631299205</v>
          </cell>
          <cell r="J72">
            <v>35.746754953192031</v>
          </cell>
          <cell r="K72">
            <v>37.499360020934425</v>
          </cell>
          <cell r="L72">
            <v>42.937166555125557</v>
          </cell>
        </row>
        <row r="73">
          <cell r="A73" t="str">
            <v xml:space="preserve">  Springfield Hospital</v>
          </cell>
          <cell r="B73" t="str">
            <v>Non-Operating Revenue</v>
          </cell>
          <cell r="C73">
            <v>1487000.0000000002</v>
          </cell>
          <cell r="D73">
            <v>1232500.0000000007</v>
          </cell>
          <cell r="E73">
            <v>1494999.9999999993</v>
          </cell>
          <cell r="F73">
            <v>1015000.0000000001</v>
          </cell>
          <cell r="G73">
            <v>750000.00000000012</v>
          </cell>
          <cell r="H73">
            <v>1290000.0000000002</v>
          </cell>
          <cell r="I73">
            <v>859999.99999999965</v>
          </cell>
          <cell r="J73">
            <v>0</v>
          </cell>
          <cell r="K73">
            <v>-508934.00000000006</v>
          </cell>
          <cell r="L73">
            <v>-689475</v>
          </cell>
        </row>
        <row r="74">
          <cell r="A74" t="str">
            <v xml:space="preserve">  Springfield Hospital</v>
          </cell>
          <cell r="B74" t="str">
            <v>Net Patient Care Rev &amp; Fixed Payments &amp; Reserves</v>
          </cell>
          <cell r="C74">
            <v>51874105.999999993</v>
          </cell>
          <cell r="D74">
            <v>51978216.345379956</v>
          </cell>
          <cell r="E74">
            <v>54360013.999999993</v>
          </cell>
          <cell r="F74">
            <v>55936499.99999997</v>
          </cell>
          <cell r="G74">
            <v>59147241.000000067</v>
          </cell>
          <cell r="H74">
            <v>59375198.000000015</v>
          </cell>
          <cell r="I74">
            <v>60485877.999999985</v>
          </cell>
          <cell r="J74">
            <v>48889188.999999993</v>
          </cell>
          <cell r="K74">
            <v>50600310</v>
          </cell>
          <cell r="L74">
            <v>54689912.999999993</v>
          </cell>
        </row>
        <row r="75">
          <cell r="A75" t="str">
            <v xml:space="preserve">  Springfield Hospital</v>
          </cell>
          <cell r="B75" t="str">
            <v>Operating Expense</v>
          </cell>
          <cell r="C75">
            <v>53281806</v>
          </cell>
          <cell r="D75">
            <v>53216800.000000007</v>
          </cell>
          <cell r="E75">
            <v>54713914.000000007</v>
          </cell>
          <cell r="F75">
            <v>56701999.999999993</v>
          </cell>
          <cell r="G75">
            <v>59158279.999999978</v>
          </cell>
          <cell r="H75">
            <v>59796043.999999993</v>
          </cell>
          <cell r="I75">
            <v>60641590.999999993</v>
          </cell>
          <cell r="J75">
            <v>51418018.999999993</v>
          </cell>
          <cell r="K75">
            <v>51668107.970000021</v>
          </cell>
          <cell r="L75">
            <v>55043929.000000007</v>
          </cell>
        </row>
        <row r="76">
          <cell r="A76" t="str">
            <v xml:space="preserve">  Springfield Hospital</v>
          </cell>
          <cell r="B76" t="str">
            <v>Total Operating Revenue</v>
          </cell>
          <cell r="C76">
            <v>53919305.999999993</v>
          </cell>
          <cell r="D76">
            <v>53751801.345379956</v>
          </cell>
          <cell r="E76">
            <v>55836913.999999993</v>
          </cell>
          <cell r="F76">
            <v>57859299.99999997</v>
          </cell>
          <cell r="G76">
            <v>60909941.000000067</v>
          </cell>
          <cell r="H76">
            <v>60833198.000000015</v>
          </cell>
          <cell r="I76">
            <v>61940877.999999985</v>
          </cell>
          <cell r="J76">
            <v>50432862.999999993</v>
          </cell>
          <cell r="K76">
            <v>52361782</v>
          </cell>
          <cell r="L76">
            <v>57083912.999999993</v>
          </cell>
        </row>
        <row r="77">
          <cell r="A77" t="str">
            <v xml:space="preserve">  Springfield Hospital</v>
          </cell>
          <cell r="B77" t="str">
            <v>Days Cash on Hand</v>
          </cell>
          <cell r="C77">
            <v>55.922789740796105</v>
          </cell>
          <cell r="D77">
            <v>56.730913999101567</v>
          </cell>
          <cell r="E77">
            <v>53.00203675447711</v>
          </cell>
          <cell r="F77">
            <v>105.31905717133047</v>
          </cell>
          <cell r="G77">
            <v>105.59975347613302</v>
          </cell>
          <cell r="H77">
            <v>112.46233540974741</v>
          </cell>
          <cell r="I77">
            <v>106.77952511318759</v>
          </cell>
          <cell r="J77">
            <v>3.7212898309733919</v>
          </cell>
          <cell r="K77">
            <v>31.906672099874712</v>
          </cell>
          <cell r="L77">
            <v>20.346001311174362</v>
          </cell>
        </row>
        <row r="78">
          <cell r="A78" t="str">
            <v xml:space="preserve">  The University of Vermont Medical Center</v>
          </cell>
          <cell r="B78" t="str">
            <v>Non-Operating Revenue</v>
          </cell>
          <cell r="C78">
            <v>15704356.490000002</v>
          </cell>
          <cell r="D78">
            <v>12791831.282843437</v>
          </cell>
          <cell r="E78">
            <v>10676854.920203593</v>
          </cell>
          <cell r="F78">
            <v>13745403.643874833</v>
          </cell>
          <cell r="G78">
            <v>15257310.551257355</v>
          </cell>
          <cell r="H78">
            <v>17990319.492803548</v>
          </cell>
          <cell r="I78">
            <v>32931771.56258335</v>
          </cell>
          <cell r="J78">
            <v>18218324.671309616</v>
          </cell>
          <cell r="K78">
            <v>13823607.918087699</v>
          </cell>
          <cell r="L78">
            <v>20981261.941280391</v>
          </cell>
        </row>
        <row r="79">
          <cell r="A79" t="str">
            <v xml:space="preserve">  The University of Vermont Medical Center</v>
          </cell>
          <cell r="B79" t="str">
            <v>Net Patient Care Rev &amp; Fixed Payments &amp; Reserves</v>
          </cell>
          <cell r="C79">
            <v>1014716512.2611976</v>
          </cell>
          <cell r="D79">
            <v>1059369725.3196487</v>
          </cell>
          <cell r="E79">
            <v>1087767761.8492434</v>
          </cell>
          <cell r="F79">
            <v>1126774924.3368697</v>
          </cell>
          <cell r="G79">
            <v>1172785845.2023084</v>
          </cell>
          <cell r="H79">
            <v>1209654761.9963114</v>
          </cell>
          <cell r="I79">
            <v>1273460046.309577</v>
          </cell>
          <cell r="J79">
            <v>1348125703.2867897</v>
          </cell>
          <cell r="K79">
            <v>1415656433.0034502</v>
          </cell>
          <cell r="L79">
            <v>1508506475.7411931</v>
          </cell>
        </row>
        <row r="80">
          <cell r="A80" t="str">
            <v xml:space="preserve">  The University of Vermont Medical Center</v>
          </cell>
          <cell r="B80" t="str">
            <v>Operating Expense</v>
          </cell>
          <cell r="C80">
            <v>1030611285.250586</v>
          </cell>
          <cell r="D80">
            <v>1078383690.1569555</v>
          </cell>
          <cell r="E80">
            <v>1123111668.9351971</v>
          </cell>
          <cell r="F80">
            <v>1172159584.0389652</v>
          </cell>
          <cell r="G80">
            <v>1217011599.8199999</v>
          </cell>
          <cell r="H80">
            <v>1265182816.8838153</v>
          </cell>
          <cell r="I80">
            <v>1339909057.5541332</v>
          </cell>
          <cell r="J80">
            <v>1445462587.0768907</v>
          </cell>
          <cell r="K80">
            <v>1561665470.1758094</v>
          </cell>
          <cell r="L80">
            <v>1662751678.6825023</v>
          </cell>
        </row>
        <row r="81">
          <cell r="A81" t="str">
            <v xml:space="preserve">  The University of Vermont Medical Center</v>
          </cell>
          <cell r="B81" t="str">
            <v>Total Operating Revenue</v>
          </cell>
          <cell r="C81">
            <v>1071099698.7511976</v>
          </cell>
          <cell r="D81">
            <v>1114273943.882762</v>
          </cell>
          <cell r="E81">
            <v>1167485334.3578179</v>
          </cell>
          <cell r="F81">
            <v>1218304363.5988672</v>
          </cell>
          <cell r="G81">
            <v>1264938224.9101555</v>
          </cell>
          <cell r="H81">
            <v>1315579348.9407625</v>
          </cell>
          <cell r="I81">
            <v>1379153082.0413485</v>
          </cell>
          <cell r="J81">
            <v>1491837614.3910668</v>
          </cell>
          <cell r="K81">
            <v>1601708175.5085762</v>
          </cell>
          <cell r="L81">
            <v>1722089536.2580829</v>
          </cell>
        </row>
        <row r="82">
          <cell r="A82" t="str">
            <v xml:space="preserve">  The University of Vermont Medical Center</v>
          </cell>
          <cell r="B82" t="str">
            <v>Days Cash on Hand</v>
          </cell>
          <cell r="C82">
            <v>159.80923651357611</v>
          </cell>
          <cell r="D82">
            <v>173.18380798418281</v>
          </cell>
          <cell r="E82">
            <v>210.00632284505025</v>
          </cell>
          <cell r="F82">
            <v>197.30435743540247</v>
          </cell>
          <cell r="G82">
            <v>175.96619176413972</v>
          </cell>
          <cell r="H82">
            <v>181.10701386394507</v>
          </cell>
          <cell r="I82">
            <v>192.35526973731299</v>
          </cell>
          <cell r="J82">
            <v>192.67285400084057</v>
          </cell>
          <cell r="K82">
            <v>185.56731601110596</v>
          </cell>
          <cell r="L82">
            <v>186.60981396196641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F559-CEEB-41A8-AE0C-D02D89E60454}">
  <dimension ref="A1:M71"/>
  <sheetViews>
    <sheetView workbookViewId="0">
      <selection activeCell="B17" sqref="B17"/>
    </sheetView>
  </sheetViews>
  <sheetFormatPr defaultRowHeight="12.75" x14ac:dyDescent="0.2"/>
  <cols>
    <col min="1" max="1" width="37.140625" bestFit="1" customWidth="1"/>
    <col min="2" max="2" width="45.42578125" bestFit="1" customWidth="1"/>
    <col min="3" max="3" width="6.85546875" bestFit="1" customWidth="1"/>
  </cols>
  <sheetData>
    <row r="1" spans="1:13" x14ac:dyDescent="0.2">
      <c r="A1" s="9" t="s">
        <v>39</v>
      </c>
      <c r="B1" s="9" t="s">
        <v>36</v>
      </c>
      <c r="C1" s="9" t="s">
        <v>37</v>
      </c>
      <c r="D1" t="str">
        <f>'[1]Report Data budget'!C1</f>
        <v>FY2013</v>
      </c>
      <c r="E1" t="str">
        <f>'[1]Report Data budget'!D1</f>
        <v>FY2014</v>
      </c>
      <c r="F1" t="str">
        <f>'[1]Report Data budget'!E1</f>
        <v>FY2015</v>
      </c>
      <c r="G1" t="str">
        <f>'[1]Report Data budget'!F1</f>
        <v>FY2016</v>
      </c>
      <c r="H1" t="str">
        <f>'[1]Report Data budget'!G1</f>
        <v>FY2017</v>
      </c>
      <c r="I1" t="str">
        <f>'[1]Report Data budget'!H1</f>
        <v>FY2018</v>
      </c>
      <c r="J1" t="str">
        <f>'[1]Report Data budget'!I1</f>
        <v>FY2019</v>
      </c>
      <c r="K1" t="str">
        <f>'[1]Report Data budget'!J1</f>
        <v>FY2020</v>
      </c>
      <c r="L1" t="str">
        <f>'[1]Report Data budget'!K1</f>
        <v>FY2021</v>
      </c>
      <c r="M1" t="str">
        <f>'[1]Report Data budget'!L1</f>
        <v>FY2022</v>
      </c>
    </row>
    <row r="2" spans="1:13" x14ac:dyDescent="0.2">
      <c r="A2" t="str">
        <f>'[1]Report Data budget'!A13</f>
        <v xml:space="preserve">  Brattleboro Memorial Hospital</v>
      </c>
      <c r="B2" t="str">
        <f>'[1]Report Data budget'!B13</f>
        <v>Non-Operating Revenue</v>
      </c>
      <c r="C2" s="9" t="s">
        <v>40</v>
      </c>
      <c r="D2">
        <f>'[1]Report Data budget'!C13</f>
        <v>843582.11999999883</v>
      </c>
      <c r="E2">
        <f>'[1]Report Data budget'!D13</f>
        <v>428125.9999999993</v>
      </c>
      <c r="F2">
        <f>'[1]Report Data budget'!E13</f>
        <v>687886.65999999957</v>
      </c>
      <c r="G2">
        <f>'[1]Report Data budget'!F13</f>
        <v>733978.00000000012</v>
      </c>
      <c r="H2">
        <f>'[1]Report Data budget'!G13</f>
        <v>582602.00000000012</v>
      </c>
      <c r="I2">
        <f>'[1]Report Data budget'!H13</f>
        <v>740000</v>
      </c>
      <c r="J2">
        <f>'[1]Report Data budget'!I13</f>
        <v>758000</v>
      </c>
      <c r="K2">
        <f>'[1]Report Data budget'!J13</f>
        <v>765000</v>
      </c>
      <c r="L2">
        <f>'[1]Report Data budget'!K13</f>
        <v>700000.00000000012</v>
      </c>
      <c r="M2">
        <f>'[1]Report Data budget'!L13</f>
        <v>504999.99999999983</v>
      </c>
    </row>
    <row r="3" spans="1:13" x14ac:dyDescent="0.2">
      <c r="A3" t="str">
        <f>'[1]Report Data budget'!A14</f>
        <v xml:space="preserve">  Brattleboro Memorial Hospital</v>
      </c>
      <c r="B3" t="str">
        <f>'[1]Report Data budget'!B14</f>
        <v>Net Patient Care Rev &amp; Fixed Payments &amp; Reserves</v>
      </c>
      <c r="C3" s="9" t="s">
        <v>40</v>
      </c>
      <c r="D3">
        <f>'[1]Report Data budget'!C14</f>
        <v>65889615.289999969</v>
      </c>
      <c r="E3">
        <f>'[1]Report Data budget'!D14</f>
        <v>69793064.229999989</v>
      </c>
      <c r="F3">
        <f>'[1]Report Data budget'!E14</f>
        <v>71284571.940000013</v>
      </c>
      <c r="G3">
        <f>'[1]Report Data budget'!F14</f>
        <v>73896151.00000003</v>
      </c>
      <c r="H3">
        <f>'[1]Report Data budget'!G14</f>
        <v>76408612</v>
      </c>
      <c r="I3">
        <f>'[1]Report Data budget'!H14</f>
        <v>78879433.000000015</v>
      </c>
      <c r="J3">
        <f>'[1]Report Data budget'!I14</f>
        <v>83947706.999999911</v>
      </c>
      <c r="K3">
        <f>'[1]Report Data budget'!J14</f>
        <v>88145091.999999955</v>
      </c>
      <c r="L3">
        <f>'[1]Report Data budget'!K14</f>
        <v>92802429.000000015</v>
      </c>
      <c r="M3">
        <f>'[1]Report Data budget'!L14</f>
        <v>93088223.000000179</v>
      </c>
    </row>
    <row r="4" spans="1:13" x14ac:dyDescent="0.2">
      <c r="A4" t="str">
        <f>'[1]Report Data budget'!A15</f>
        <v xml:space="preserve">  Brattleboro Memorial Hospital</v>
      </c>
      <c r="B4" t="str">
        <f>'[1]Report Data budget'!B15</f>
        <v>Operating Expense</v>
      </c>
      <c r="C4" s="9" t="s">
        <v>40</v>
      </c>
      <c r="D4">
        <f>'[1]Report Data budget'!C15</f>
        <v>67511939.649999991</v>
      </c>
      <c r="E4">
        <f>'[1]Report Data budget'!D15</f>
        <v>71561028.730000004</v>
      </c>
      <c r="F4">
        <f>'[1]Report Data budget'!E15</f>
        <v>73825364.609999999</v>
      </c>
      <c r="G4">
        <f>'[1]Report Data budget'!F15</f>
        <v>76268124.99999997</v>
      </c>
      <c r="H4">
        <f>'[1]Report Data budget'!G15</f>
        <v>80123834.999999985</v>
      </c>
      <c r="I4">
        <f>'[1]Report Data budget'!H15</f>
        <v>83398416</v>
      </c>
      <c r="J4">
        <f>'[1]Report Data budget'!I15</f>
        <v>87154734.239999965</v>
      </c>
      <c r="K4">
        <f>'[1]Report Data budget'!J15</f>
        <v>91380159</v>
      </c>
      <c r="L4">
        <f>'[1]Report Data budget'!K15</f>
        <v>96055094</v>
      </c>
      <c r="M4">
        <f>'[1]Report Data budget'!L15</f>
        <v>96860486</v>
      </c>
    </row>
    <row r="5" spans="1:13" x14ac:dyDescent="0.2">
      <c r="A5" t="str">
        <f>'[1]Report Data budget'!A16</f>
        <v xml:space="preserve">  Brattleboro Memorial Hospital</v>
      </c>
      <c r="B5" t="str">
        <f>'[1]Report Data budget'!B16</f>
        <v>Total Operating Revenue</v>
      </c>
      <c r="C5" s="9" t="s">
        <v>40</v>
      </c>
      <c r="D5">
        <f>'[1]Report Data budget'!C16</f>
        <v>67830144.949999973</v>
      </c>
      <c r="E5">
        <f>'[1]Report Data budget'!D16</f>
        <v>71737295.229999989</v>
      </c>
      <c r="F5">
        <f>'[1]Report Data budget'!E16</f>
        <v>74025423.100000009</v>
      </c>
      <c r="G5">
        <f>'[1]Report Data budget'!F16</f>
        <v>76251929.00000003</v>
      </c>
      <c r="H5">
        <f>'[1]Report Data budget'!G16</f>
        <v>80281708</v>
      </c>
      <c r="I5">
        <f>'[1]Report Data budget'!H16</f>
        <v>82435286.000000015</v>
      </c>
      <c r="J5">
        <f>'[1]Report Data budget'!I16</f>
        <v>87168851.999999911</v>
      </c>
      <c r="K5">
        <f>'[1]Report Data budget'!J16</f>
        <v>91855724.999999955</v>
      </c>
      <c r="L5">
        <f>'[1]Report Data budget'!K16</f>
        <v>96497283.000000015</v>
      </c>
      <c r="M5">
        <f>'[1]Report Data budget'!L16</f>
        <v>97529814.000000179</v>
      </c>
    </row>
    <row r="6" spans="1:13" x14ac:dyDescent="0.2">
      <c r="A6" t="str">
        <f>'[1]Report Data budget'!A17</f>
        <v xml:space="preserve">  Brattleboro Memorial Hospital</v>
      </c>
      <c r="B6" t="str">
        <f>'[1]Report Data budget'!B17</f>
        <v>Days Cash on Hand</v>
      </c>
      <c r="C6" s="9" t="s">
        <v>40</v>
      </c>
      <c r="D6">
        <f>'[1]Report Data budget'!C17</f>
        <v>116.62893896310811</v>
      </c>
      <c r="E6">
        <f>'[1]Report Data budget'!D17</f>
        <v>132.04789750982198</v>
      </c>
      <c r="F6">
        <f>'[1]Report Data budget'!E17</f>
        <v>158.65208939196282</v>
      </c>
      <c r="G6">
        <f>'[1]Report Data budget'!F17</f>
        <v>186.93075675277663</v>
      </c>
      <c r="H6">
        <f>'[1]Report Data budget'!G17</f>
        <v>194.87824192979343</v>
      </c>
      <c r="I6">
        <f>'[1]Report Data budget'!H17</f>
        <v>214.82229002822805</v>
      </c>
      <c r="J6">
        <f>'[1]Report Data budget'!I17</f>
        <v>196.24809774303392</v>
      </c>
      <c r="K6">
        <f>'[1]Report Data budget'!J17</f>
        <v>121.56768841784333</v>
      </c>
      <c r="L6">
        <f>'[1]Report Data budget'!K17</f>
        <v>170.99159940946376</v>
      </c>
      <c r="M6">
        <f>'[1]Report Data budget'!L17</f>
        <v>160.13195356913687</v>
      </c>
    </row>
    <row r="7" spans="1:13" x14ac:dyDescent="0.2">
      <c r="A7" t="str">
        <f>'[1]Report Data budget'!A18</f>
        <v xml:space="preserve">  Central Vermont Medical Center</v>
      </c>
      <c r="B7" t="str">
        <f>'[1]Report Data budget'!B18</f>
        <v>Non-Operating Revenue</v>
      </c>
      <c r="C7" s="9" t="s">
        <v>40</v>
      </c>
      <c r="D7">
        <f>'[1]Report Data budget'!C18</f>
        <v>2012358</v>
      </c>
      <c r="E7">
        <f>'[1]Report Data budget'!D18</f>
        <v>1604490</v>
      </c>
      <c r="F7">
        <f>'[1]Report Data budget'!E18</f>
        <v>1523130</v>
      </c>
      <c r="G7">
        <f>'[1]Report Data budget'!F18</f>
        <v>1850334</v>
      </c>
      <c r="H7">
        <f>'[1]Report Data budget'!G18</f>
        <v>1872894</v>
      </c>
      <c r="I7">
        <f>'[1]Report Data budget'!H18</f>
        <v>1871034.6499999957</v>
      </c>
      <c r="J7">
        <f>'[1]Report Data budget'!I18</f>
        <v>4246649.29</v>
      </c>
      <c r="K7">
        <f>'[1]Report Data budget'!J18</f>
        <v>3972545.8044444439</v>
      </c>
      <c r="L7">
        <f>'[1]Report Data budget'!K18</f>
        <v>6427435.1996292016</v>
      </c>
      <c r="M7">
        <f>'[1]Report Data budget'!L18</f>
        <v>7997546.0192592591</v>
      </c>
    </row>
    <row r="8" spans="1:13" x14ac:dyDescent="0.2">
      <c r="A8" t="str">
        <f>'[1]Report Data budget'!A19</f>
        <v xml:space="preserve">  Central Vermont Medical Center</v>
      </c>
      <c r="B8" t="str">
        <f>'[1]Report Data budget'!B19</f>
        <v>Net Patient Care Rev &amp; Fixed Payments &amp; Reserves</v>
      </c>
      <c r="C8" s="9" t="s">
        <v>40</v>
      </c>
      <c r="D8">
        <f>'[1]Report Data budget'!C19</f>
        <v>155378088.995</v>
      </c>
      <c r="E8">
        <f>'[1]Report Data budget'!D19</f>
        <v>160372376.99999991</v>
      </c>
      <c r="F8">
        <f>'[1]Report Data budget'!E19</f>
        <v>166221843.99999997</v>
      </c>
      <c r="G8">
        <f>'[1]Report Data budget'!F19</f>
        <v>173996285.99999997</v>
      </c>
      <c r="H8">
        <f>'[1]Report Data budget'!G19</f>
        <v>191831143.00000006</v>
      </c>
      <c r="I8">
        <f>'[1]Report Data budget'!H19</f>
        <v>198452560.14270717</v>
      </c>
      <c r="J8">
        <f>'[1]Report Data budget'!I19</f>
        <v>211387021.29522562</v>
      </c>
      <c r="K8">
        <f>'[1]Report Data budget'!J19</f>
        <v>218043247.36602122</v>
      </c>
      <c r="L8">
        <f>'[1]Report Data budget'!K19</f>
        <v>236081037.17605549</v>
      </c>
      <c r="M8">
        <f>'[1]Report Data budget'!L19</f>
        <v>250954727.00259733</v>
      </c>
    </row>
    <row r="9" spans="1:13" x14ac:dyDescent="0.2">
      <c r="A9" t="str">
        <f>'[1]Report Data budget'!A20</f>
        <v xml:space="preserve">  Central Vermont Medical Center</v>
      </c>
      <c r="B9" t="str">
        <f>'[1]Report Data budget'!B20</f>
        <v>Operating Expense</v>
      </c>
      <c r="C9" s="9" t="s">
        <v>40</v>
      </c>
      <c r="D9">
        <f>'[1]Report Data budget'!C20</f>
        <v>161611123</v>
      </c>
      <c r="E9">
        <f>'[1]Report Data budget'!D20</f>
        <v>165833344.99999991</v>
      </c>
      <c r="F9">
        <f>'[1]Report Data budget'!E20</f>
        <v>172223603.99999997</v>
      </c>
      <c r="G9">
        <f>'[1]Report Data budget'!F20</f>
        <v>180331539</v>
      </c>
      <c r="H9">
        <f>'[1]Report Data budget'!G20</f>
        <v>199521391.99999991</v>
      </c>
      <c r="I9">
        <f>'[1]Report Data budget'!H20</f>
        <v>208298707.17427453</v>
      </c>
      <c r="J9">
        <f>'[1]Report Data budget'!I20</f>
        <v>221962949.76755765</v>
      </c>
      <c r="K9">
        <f>'[1]Report Data budget'!J20</f>
        <v>234056135.40514028</v>
      </c>
      <c r="L9">
        <f>'[1]Report Data budget'!K20</f>
        <v>252272277.40983501</v>
      </c>
      <c r="M9">
        <f>'[1]Report Data budget'!L20</f>
        <v>264316173.00935316</v>
      </c>
    </row>
    <row r="10" spans="1:13" x14ac:dyDescent="0.2">
      <c r="A10" t="str">
        <f>'[1]Report Data budget'!A21</f>
        <v xml:space="preserve">  Central Vermont Medical Center</v>
      </c>
      <c r="B10" t="str">
        <f>'[1]Report Data budget'!B21</f>
        <v>Total Operating Revenue</v>
      </c>
      <c r="C10" s="9" t="s">
        <v>40</v>
      </c>
      <c r="D10">
        <f>'[1]Report Data budget'!C21</f>
        <v>165702412.995</v>
      </c>
      <c r="E10">
        <f>'[1]Report Data budget'!D21</f>
        <v>170703786.99999991</v>
      </c>
      <c r="F10">
        <f>'[1]Report Data budget'!E21</f>
        <v>177408792.99999997</v>
      </c>
      <c r="G10">
        <f>'[1]Report Data budget'!F21</f>
        <v>185626984.99999997</v>
      </c>
      <c r="H10">
        <f>'[1]Report Data budget'!G21</f>
        <v>203194981.00000006</v>
      </c>
      <c r="I10">
        <f>'[1]Report Data budget'!H21</f>
        <v>212072594.51090229</v>
      </c>
      <c r="J10">
        <f>'[1]Report Data budget'!I21</f>
        <v>225218989.86380449</v>
      </c>
      <c r="K10">
        <f>'[1]Report Data budget'!J21</f>
        <v>234243238.64258552</v>
      </c>
      <c r="L10">
        <f>'[1]Report Data budget'!K21</f>
        <v>253539978.17605549</v>
      </c>
      <c r="M10">
        <f>'[1]Report Data budget'!L21</f>
        <v>268375677.29185492</v>
      </c>
    </row>
    <row r="11" spans="1:13" x14ac:dyDescent="0.2">
      <c r="A11" t="str">
        <f>'[1]Report Data budget'!A22</f>
        <v xml:space="preserve">  Central Vermont Medical Center</v>
      </c>
      <c r="B11" t="str">
        <f>'[1]Report Data budget'!B22</f>
        <v>Days Cash on Hand</v>
      </c>
      <c r="C11" s="9" t="s">
        <v>40</v>
      </c>
      <c r="D11">
        <f>'[1]Report Data budget'!C22</f>
        <v>110.32533289086768</v>
      </c>
      <c r="E11">
        <f>'[1]Report Data budget'!D22</f>
        <v>116.59857363207918</v>
      </c>
      <c r="F11">
        <f>'[1]Report Data budget'!E22</f>
        <v>130.99787787502055</v>
      </c>
      <c r="G11">
        <f>'[1]Report Data budget'!F22</f>
        <v>129.40314373170943</v>
      </c>
      <c r="H11">
        <f>'[1]Report Data budget'!G22</f>
        <v>124.29139190156312</v>
      </c>
      <c r="I11">
        <f>'[1]Report Data budget'!H22</f>
        <v>139.16435847388931</v>
      </c>
      <c r="J11">
        <f>'[1]Report Data budget'!I22</f>
        <v>112.65454511624419</v>
      </c>
      <c r="K11">
        <f>'[1]Report Data budget'!J22</f>
        <v>74.956640124346293</v>
      </c>
      <c r="L11">
        <f>'[1]Report Data budget'!K22</f>
        <v>108.28504976281462</v>
      </c>
      <c r="M11">
        <f>'[1]Report Data budget'!L22</f>
        <v>113.25361589341659</v>
      </c>
    </row>
    <row r="12" spans="1:13" x14ac:dyDescent="0.2">
      <c r="A12" t="str">
        <f>'[1]Report Data budget'!A23</f>
        <v xml:space="preserve">  Copley Hospital</v>
      </c>
      <c r="B12" t="str">
        <f>'[1]Report Data budget'!B23</f>
        <v>Non-Operating Revenue</v>
      </c>
      <c r="C12" s="9" t="s">
        <v>40</v>
      </c>
      <c r="D12">
        <f>'[1]Report Data budget'!C23</f>
        <v>738999.99999999953</v>
      </c>
      <c r="E12">
        <f>'[1]Report Data budget'!D23</f>
        <v>222999.99999999965</v>
      </c>
      <c r="F12">
        <f>'[1]Report Data budget'!E23</f>
        <v>180000</v>
      </c>
      <c r="G12">
        <f>'[1]Report Data budget'!F23</f>
        <v>175000.00000000003</v>
      </c>
      <c r="H12">
        <f>'[1]Report Data budget'!G23</f>
        <v>2603000</v>
      </c>
      <c r="I12">
        <f>'[1]Report Data budget'!H23</f>
        <v>370900</v>
      </c>
      <c r="J12">
        <f>'[1]Report Data budget'!I23</f>
        <v>376900</v>
      </c>
      <c r="K12">
        <f>'[1]Report Data budget'!J23</f>
        <v>317200</v>
      </c>
      <c r="L12">
        <f>'[1]Report Data budget'!K23</f>
        <v>302200.00000000006</v>
      </c>
      <c r="M12">
        <f>'[1]Report Data budget'!L23</f>
        <v>302184</v>
      </c>
    </row>
    <row r="13" spans="1:13" x14ac:dyDescent="0.2">
      <c r="A13" t="str">
        <f>'[1]Report Data budget'!A24</f>
        <v xml:space="preserve">  Copley Hospital</v>
      </c>
      <c r="B13" t="str">
        <f>'[1]Report Data budget'!B24</f>
        <v>Net Patient Care Rev &amp; Fixed Payments &amp; Reserves</v>
      </c>
      <c r="C13" s="9" t="s">
        <v>40</v>
      </c>
      <c r="D13">
        <f>'[1]Report Data budget'!C24</f>
        <v>56335433.162999995</v>
      </c>
      <c r="E13">
        <f>'[1]Report Data budget'!D24</f>
        <v>57795625.00000006</v>
      </c>
      <c r="F13">
        <f>'[1]Report Data budget'!E24</f>
        <v>59600483.999999963</v>
      </c>
      <c r="G13">
        <f>'[1]Report Data budget'!F24</f>
        <v>60987719.000000015</v>
      </c>
      <c r="H13">
        <f>'[1]Report Data budget'!G24</f>
        <v>64819404.999999985</v>
      </c>
      <c r="I13">
        <f>'[1]Report Data budget'!H24</f>
        <v>68024531</v>
      </c>
      <c r="J13">
        <f>'[1]Report Data budget'!I24</f>
        <v>70201316.000000045</v>
      </c>
      <c r="K13">
        <f>'[1]Report Data budget'!J24</f>
        <v>72658362.00000003</v>
      </c>
      <c r="L13">
        <f>'[1]Report Data budget'!K24</f>
        <v>76189789.000000045</v>
      </c>
      <c r="M13">
        <f>'[1]Report Data budget'!L24</f>
        <v>85656270.999999955</v>
      </c>
    </row>
    <row r="14" spans="1:13" x14ac:dyDescent="0.2">
      <c r="A14" t="str">
        <f>'[1]Report Data budget'!A25</f>
        <v xml:space="preserve">  Copley Hospital</v>
      </c>
      <c r="B14" t="str">
        <f>'[1]Report Data budget'!B25</f>
        <v>Operating Expense</v>
      </c>
      <c r="C14" s="9" t="s">
        <v>40</v>
      </c>
      <c r="D14">
        <f>'[1]Report Data budget'!C25</f>
        <v>55265717.770000018</v>
      </c>
      <c r="E14">
        <f>'[1]Report Data budget'!D25</f>
        <v>57502182</v>
      </c>
      <c r="F14">
        <f>'[1]Report Data budget'!E25</f>
        <v>59527134.99999997</v>
      </c>
      <c r="G14">
        <f>'[1]Report Data budget'!F25</f>
        <v>61638921.000000007</v>
      </c>
      <c r="H14">
        <f>'[1]Report Data budget'!G25</f>
        <v>65966540.999999993</v>
      </c>
      <c r="I14">
        <f>'[1]Report Data budget'!H25</f>
        <v>69296653.000000015</v>
      </c>
      <c r="J14">
        <f>'[1]Report Data budget'!I25</f>
        <v>71157535.000000015</v>
      </c>
      <c r="K14">
        <f>'[1]Report Data budget'!J25</f>
        <v>72467424.000000015</v>
      </c>
      <c r="L14">
        <f>'[1]Report Data budget'!K25</f>
        <v>76579873.999999985</v>
      </c>
      <c r="M14">
        <f>'[1]Report Data budget'!L25</f>
        <v>86378982</v>
      </c>
    </row>
    <row r="15" spans="1:13" x14ac:dyDescent="0.2">
      <c r="A15" t="str">
        <f>'[1]Report Data budget'!A26</f>
        <v xml:space="preserve">  Copley Hospital</v>
      </c>
      <c r="B15" t="str">
        <f>'[1]Report Data budget'!B26</f>
        <v>Total Operating Revenue</v>
      </c>
      <c r="C15" s="9" t="s">
        <v>40</v>
      </c>
      <c r="D15">
        <f>'[1]Report Data budget'!C26</f>
        <v>56988612.362999998</v>
      </c>
      <c r="E15">
        <f>'[1]Report Data budget'!D26</f>
        <v>59297105.00000006</v>
      </c>
      <c r="F15">
        <f>'[1]Report Data budget'!E26</f>
        <v>61111236.999999963</v>
      </c>
      <c r="G15">
        <f>'[1]Report Data budget'!F26</f>
        <v>62511187.000000015</v>
      </c>
      <c r="H15">
        <f>'[1]Report Data budget'!G26</f>
        <v>66298022.999999985</v>
      </c>
      <c r="I15">
        <f>'[1]Report Data budget'!H26</f>
        <v>69373146</v>
      </c>
      <c r="J15">
        <f>'[1]Report Data budget'!I26</f>
        <v>71390076.000000045</v>
      </c>
      <c r="K15">
        <f>'[1]Report Data budget'!J26</f>
        <v>73472043.00000003</v>
      </c>
      <c r="L15">
        <f>'[1]Report Data budget'!K26</f>
        <v>77018470.000000045</v>
      </c>
      <c r="M15">
        <f>'[1]Report Data budget'!L26</f>
        <v>86670596.999999955</v>
      </c>
    </row>
    <row r="16" spans="1:13" x14ac:dyDescent="0.2">
      <c r="A16" t="str">
        <f>'[1]Report Data budget'!A27</f>
        <v xml:space="preserve">  Copley Hospital</v>
      </c>
      <c r="B16" t="str">
        <f>'[1]Report Data budget'!B27</f>
        <v>Days Cash on Hand</v>
      </c>
      <c r="C16" s="9" t="s">
        <v>40</v>
      </c>
      <c r="D16">
        <f>'[1]Report Data budget'!C27</f>
        <v>67.274740364255877</v>
      </c>
      <c r="E16">
        <f>'[1]Report Data budget'!D27</f>
        <v>81.26658655962639</v>
      </c>
      <c r="F16">
        <f>'[1]Report Data budget'!E27</f>
        <v>81.921803559205642</v>
      </c>
      <c r="G16">
        <f>'[1]Report Data budget'!F27</f>
        <v>111.10341526640185</v>
      </c>
      <c r="H16">
        <f>'[1]Report Data budget'!G27</f>
        <v>89.278821959668647</v>
      </c>
      <c r="I16">
        <f>'[1]Report Data budget'!H27</f>
        <v>79.761397188860428</v>
      </c>
      <c r="J16">
        <f>'[1]Report Data budget'!I27</f>
        <v>64.865428011434432</v>
      </c>
      <c r="K16">
        <f>'[1]Report Data budget'!J27</f>
        <v>72.08936862182901</v>
      </c>
      <c r="L16">
        <f>'[1]Report Data budget'!K27</f>
        <v>70.775486253247635</v>
      </c>
      <c r="M16">
        <f>'[1]Report Data budget'!L27</f>
        <v>40.616511803950736</v>
      </c>
    </row>
    <row r="17" spans="1:13" x14ac:dyDescent="0.2">
      <c r="A17" t="str">
        <f>'[1]Report Data budget'!A28</f>
        <v xml:space="preserve">  Gifford Medical Center</v>
      </c>
      <c r="B17" t="str">
        <f>'[1]Report Data budget'!B28</f>
        <v>Non-Operating Revenue</v>
      </c>
      <c r="C17" s="9" t="s">
        <v>40</v>
      </c>
      <c r="D17">
        <f>'[1]Report Data budget'!C28</f>
        <v>2600000</v>
      </c>
      <c r="E17">
        <f>'[1]Report Data budget'!D28</f>
        <v>1849998.9999999965</v>
      </c>
      <c r="F17">
        <f>'[1]Report Data budget'!E28</f>
        <v>1849999.9999999988</v>
      </c>
      <c r="G17">
        <f>'[1]Report Data budget'!F28</f>
        <v>850000.00000000035</v>
      </c>
      <c r="H17">
        <f>'[1]Report Data budget'!G28</f>
        <v>850000.00000000035</v>
      </c>
      <c r="I17">
        <f>'[1]Report Data budget'!H28</f>
        <v>850000.00000000035</v>
      </c>
      <c r="J17">
        <f>'[1]Report Data budget'!I28</f>
        <v>849996</v>
      </c>
      <c r="K17">
        <f>'[1]Report Data budget'!J28</f>
        <v>849457.99999999965</v>
      </c>
      <c r="L17">
        <f>'[1]Report Data budget'!K28</f>
        <v>949999.99999999988</v>
      </c>
      <c r="M17">
        <f>'[1]Report Data budget'!L28</f>
        <v>950000.00001000043</v>
      </c>
    </row>
    <row r="18" spans="1:13" x14ac:dyDescent="0.2">
      <c r="A18" t="str">
        <f>'[1]Report Data budget'!A29</f>
        <v xml:space="preserve">  Gifford Medical Center</v>
      </c>
      <c r="B18" t="str">
        <f>'[1]Report Data budget'!B29</f>
        <v>Net Patient Care Rev &amp; Fixed Payments &amp; Reserves</v>
      </c>
      <c r="C18" s="9" t="s">
        <v>40</v>
      </c>
      <c r="D18">
        <f>'[1]Report Data budget'!C29</f>
        <v>62965571.999199994</v>
      </c>
      <c r="E18">
        <f>'[1]Report Data budget'!D29</f>
        <v>64106474.999999963</v>
      </c>
      <c r="F18">
        <f>'[1]Report Data budget'!E29</f>
        <v>57753247.999999993</v>
      </c>
      <c r="G18">
        <f>'[1]Report Data budget'!F29</f>
        <v>56201732.999999978</v>
      </c>
      <c r="H18">
        <f>'[1]Report Data budget'!G29</f>
        <v>57762428.70000001</v>
      </c>
      <c r="I18">
        <f>'[1]Report Data budget'!H29</f>
        <v>59514009.759999983</v>
      </c>
      <c r="J18">
        <f>'[1]Report Data budget'!I29</f>
        <v>55894654.019999996</v>
      </c>
      <c r="K18">
        <f>'[1]Report Data budget'!J29</f>
        <v>52382983.810000062</v>
      </c>
      <c r="L18">
        <f>'[1]Report Data budget'!K29</f>
        <v>52083146.999999985</v>
      </c>
      <c r="M18">
        <f>'[1]Report Data budget'!L29</f>
        <v>54224078.99999994</v>
      </c>
    </row>
    <row r="19" spans="1:13" x14ac:dyDescent="0.2">
      <c r="A19" t="str">
        <f>'[1]Report Data budget'!A30</f>
        <v xml:space="preserve">  Gifford Medical Center</v>
      </c>
      <c r="B19" t="str">
        <f>'[1]Report Data budget'!B30</f>
        <v>Operating Expense</v>
      </c>
      <c r="C19" s="9" t="s">
        <v>40</v>
      </c>
      <c r="D19">
        <f>'[1]Report Data budget'!C30</f>
        <v>62994441.000000007</v>
      </c>
      <c r="E19">
        <f>'[1]Report Data budget'!D30</f>
        <v>64498140</v>
      </c>
      <c r="F19">
        <f>'[1]Report Data budget'!E30</f>
        <v>56948021.999999993</v>
      </c>
      <c r="G19">
        <f>'[1]Report Data budget'!F30</f>
        <v>55683978</v>
      </c>
      <c r="H19">
        <f>'[1]Report Data budget'!G30</f>
        <v>58086178.000000007</v>
      </c>
      <c r="I19">
        <f>'[1]Report Data budget'!H30</f>
        <v>59053344</v>
      </c>
      <c r="J19">
        <f>'[1]Report Data budget'!I30</f>
        <v>55346116.000000007</v>
      </c>
      <c r="K19">
        <f>'[1]Report Data budget'!J30</f>
        <v>51663036.000000007</v>
      </c>
      <c r="L19">
        <f>'[1]Report Data budget'!K30</f>
        <v>52584177.589999981</v>
      </c>
      <c r="M19">
        <f>'[1]Report Data budget'!L30</f>
        <v>53172793.000000007</v>
      </c>
    </row>
    <row r="20" spans="1:13" x14ac:dyDescent="0.2">
      <c r="A20" t="str">
        <f>'[1]Report Data budget'!A31</f>
        <v xml:space="preserve">  Gifford Medical Center</v>
      </c>
      <c r="B20" t="str">
        <f>'[1]Report Data budget'!B31</f>
        <v>Total Operating Revenue</v>
      </c>
      <c r="C20" s="9" t="s">
        <v>40</v>
      </c>
      <c r="D20">
        <f>'[1]Report Data budget'!C31</f>
        <v>64645862.999199994</v>
      </c>
      <c r="E20">
        <f>'[1]Report Data budget'!D31</f>
        <v>66245638.999999963</v>
      </c>
      <c r="F20">
        <f>'[1]Report Data budget'!E31</f>
        <v>58498440.999999993</v>
      </c>
      <c r="G20">
        <f>'[1]Report Data budget'!F31</f>
        <v>57345720.999999978</v>
      </c>
      <c r="H20">
        <f>'[1]Report Data budget'!G31</f>
        <v>59240670.70000001</v>
      </c>
      <c r="I20">
        <f>'[1]Report Data budget'!H31</f>
        <v>60423297.759999983</v>
      </c>
      <c r="J20">
        <f>'[1]Report Data budget'!I31</f>
        <v>56761130.019999996</v>
      </c>
      <c r="K20">
        <f>'[1]Report Data budget'!J31</f>
        <v>53203801.810000062</v>
      </c>
      <c r="L20">
        <f>'[1]Report Data budget'!K31</f>
        <v>53570948.999999985</v>
      </c>
      <c r="M20">
        <f>'[1]Report Data budget'!L31</f>
        <v>56497406.99999994</v>
      </c>
    </row>
    <row r="21" spans="1:13" x14ac:dyDescent="0.2">
      <c r="A21" t="str">
        <f>'[1]Report Data budget'!A32</f>
        <v xml:space="preserve">  Gifford Medical Center</v>
      </c>
      <c r="B21" t="str">
        <f>'[1]Report Data budget'!B32</f>
        <v>Days Cash on Hand</v>
      </c>
      <c r="C21" s="9" t="s">
        <v>40</v>
      </c>
      <c r="D21">
        <f>'[1]Report Data budget'!C32</f>
        <v>130.5191337445373</v>
      </c>
      <c r="E21">
        <f>'[1]Report Data budget'!D32</f>
        <v>115.10536834739824</v>
      </c>
      <c r="F21">
        <f>'[1]Report Data budget'!E32</f>
        <v>189.98050360797984</v>
      </c>
      <c r="G21">
        <f>'[1]Report Data budget'!F32</f>
        <v>225.62422320837484</v>
      </c>
      <c r="H21">
        <f>'[1]Report Data budget'!G32</f>
        <v>175.09999032916818</v>
      </c>
      <c r="I21">
        <f>'[1]Report Data budget'!H32</f>
        <v>152.12204600034477</v>
      </c>
      <c r="J21">
        <f>'[1]Report Data budget'!I32</f>
        <v>187.07796246963792</v>
      </c>
      <c r="K21">
        <f>'[1]Report Data budget'!J32</f>
        <v>241.36440587241606</v>
      </c>
      <c r="L21">
        <f>'[1]Report Data budget'!K32</f>
        <v>252.44664251001743</v>
      </c>
      <c r="M21">
        <f>'[1]Report Data budget'!L32</f>
        <v>297.94125654464221</v>
      </c>
    </row>
    <row r="22" spans="1:13" x14ac:dyDescent="0.2">
      <c r="A22" t="str">
        <f>'[1]Report Data budget'!A33</f>
        <v xml:space="preserve">  Grace Cottage Hospital</v>
      </c>
      <c r="B22" t="str">
        <f>'[1]Report Data budget'!B33</f>
        <v>Non-Operating Revenue</v>
      </c>
      <c r="C22" s="9" t="s">
        <v>40</v>
      </c>
      <c r="D22">
        <f>'[1]Report Data budget'!C33</f>
        <v>425190</v>
      </c>
      <c r="E22">
        <f>'[1]Report Data budget'!D33</f>
        <v>423066.99999999971</v>
      </c>
      <c r="F22">
        <f>'[1]Report Data budget'!E33</f>
        <v>400830</v>
      </c>
      <c r="G22">
        <f>'[1]Report Data budget'!F33</f>
        <v>564156.99999999988</v>
      </c>
      <c r="H22">
        <f>'[1]Report Data budget'!G33</f>
        <v>743534</v>
      </c>
      <c r="I22">
        <f>'[1]Report Data budget'!H33</f>
        <v>737258</v>
      </c>
      <c r="J22">
        <f>'[1]Report Data budget'!I33</f>
        <v>742707</v>
      </c>
      <c r="K22">
        <f>'[1]Report Data budget'!J33</f>
        <v>742624.00000000012</v>
      </c>
      <c r="L22">
        <f>'[1]Report Data budget'!K33</f>
        <v>899728.00000000012</v>
      </c>
      <c r="M22">
        <f>'[1]Report Data budget'!L33</f>
        <v>937423.00000000035</v>
      </c>
    </row>
    <row r="23" spans="1:13" x14ac:dyDescent="0.2">
      <c r="A23" t="str">
        <f>'[1]Report Data budget'!A34</f>
        <v xml:space="preserve">  Grace Cottage Hospital</v>
      </c>
      <c r="B23" t="str">
        <f>'[1]Report Data budget'!B34</f>
        <v>Net Patient Care Rev &amp; Fixed Payments &amp; Reserves</v>
      </c>
      <c r="C23" s="9" t="s">
        <v>40</v>
      </c>
      <c r="D23">
        <f>'[1]Report Data budget'!C34</f>
        <v>18722592.999999993</v>
      </c>
      <c r="E23">
        <f>'[1]Report Data budget'!D34</f>
        <v>16560535</v>
      </c>
      <c r="F23">
        <f>'[1]Report Data budget'!E34</f>
        <v>17980282</v>
      </c>
      <c r="G23">
        <f>'[1]Report Data budget'!F34</f>
        <v>18375040.999999985</v>
      </c>
      <c r="H23">
        <f>'[1]Report Data budget'!G34</f>
        <v>19205502.999999996</v>
      </c>
      <c r="I23">
        <f>'[1]Report Data budget'!H34</f>
        <v>18649074</v>
      </c>
      <c r="J23">
        <f>'[1]Report Data budget'!I34</f>
        <v>19292581</v>
      </c>
      <c r="K23">
        <f>'[1]Report Data budget'!J34</f>
        <v>19967821.000000011</v>
      </c>
      <c r="L23">
        <f>'[1]Report Data budget'!K34</f>
        <v>20666694.999999993</v>
      </c>
      <c r="M23">
        <f>'[1]Report Data budget'!L34</f>
        <v>22072030</v>
      </c>
    </row>
    <row r="24" spans="1:13" x14ac:dyDescent="0.2">
      <c r="A24" t="str">
        <f>'[1]Report Data budget'!A35</f>
        <v xml:space="preserve">  Grace Cottage Hospital</v>
      </c>
      <c r="B24" t="str">
        <f>'[1]Report Data budget'!B35</f>
        <v>Operating Expense</v>
      </c>
      <c r="C24" s="9" t="s">
        <v>40</v>
      </c>
      <c r="D24">
        <f>'[1]Report Data budget'!C35</f>
        <v>19515179.999999996</v>
      </c>
      <c r="E24">
        <f>'[1]Report Data budget'!D35</f>
        <v>17509473.999999993</v>
      </c>
      <c r="F24">
        <f>'[1]Report Data budget'!E35</f>
        <v>18904898.999999996</v>
      </c>
      <c r="G24">
        <f>'[1]Report Data budget'!F35</f>
        <v>19846437.999999993</v>
      </c>
      <c r="H24">
        <f>'[1]Report Data budget'!G35</f>
        <v>20591302</v>
      </c>
      <c r="I24">
        <f>'[1]Report Data budget'!H35</f>
        <v>20486232</v>
      </c>
      <c r="J24">
        <f>'[1]Report Data budget'!I35</f>
        <v>20329625.999999996</v>
      </c>
      <c r="K24">
        <f>'[1]Report Data budget'!J35</f>
        <v>22166811</v>
      </c>
      <c r="L24">
        <f>'[1]Report Data budget'!K35</f>
        <v>22388659</v>
      </c>
      <c r="M24">
        <f>'[1]Report Data budget'!L35</f>
        <v>24518885.000000011</v>
      </c>
    </row>
    <row r="25" spans="1:13" x14ac:dyDescent="0.2">
      <c r="A25" t="str">
        <f>'[1]Report Data budget'!A36</f>
        <v xml:space="preserve">  Grace Cottage Hospital</v>
      </c>
      <c r="B25" t="str">
        <f>'[1]Report Data budget'!B36</f>
        <v>Total Operating Revenue</v>
      </c>
      <c r="C25" s="9" t="s">
        <v>40</v>
      </c>
      <c r="D25">
        <f>'[1]Report Data budget'!C36</f>
        <v>19531008.999999993</v>
      </c>
      <c r="E25">
        <f>'[1]Report Data budget'!D36</f>
        <v>17393284</v>
      </c>
      <c r="F25">
        <f>'[1]Report Data budget'!E36</f>
        <v>19026384</v>
      </c>
      <c r="G25">
        <f>'[1]Report Data budget'!F36</f>
        <v>19437378.999999985</v>
      </c>
      <c r="H25">
        <f>'[1]Report Data budget'!G36</f>
        <v>20391879.999999996</v>
      </c>
      <c r="I25">
        <f>'[1]Report Data budget'!H36</f>
        <v>19896207</v>
      </c>
      <c r="J25">
        <f>'[1]Report Data budget'!I36</f>
        <v>20481443</v>
      </c>
      <c r="K25">
        <f>'[1]Report Data budget'!J36</f>
        <v>20902981.000000011</v>
      </c>
      <c r="L25">
        <f>'[1]Report Data budget'!K36</f>
        <v>22388730.999999993</v>
      </c>
      <c r="M25">
        <f>'[1]Report Data budget'!L36</f>
        <v>23347361</v>
      </c>
    </row>
    <row r="26" spans="1:13" x14ac:dyDescent="0.2">
      <c r="A26" t="str">
        <f>'[1]Report Data budget'!A37</f>
        <v xml:space="preserve">  Grace Cottage Hospital</v>
      </c>
      <c r="B26" t="str">
        <f>'[1]Report Data budget'!B37</f>
        <v>Days Cash on Hand</v>
      </c>
      <c r="C26" s="9" t="s">
        <v>40</v>
      </c>
      <c r="D26">
        <f>'[1]Report Data budget'!C37</f>
        <v>60.849761997005942</v>
      </c>
      <c r="E26">
        <f>'[1]Report Data budget'!D37</f>
        <v>75.349570934121985</v>
      </c>
      <c r="F26">
        <f>'[1]Report Data budget'!E37</f>
        <v>91.818217254451042</v>
      </c>
      <c r="G26">
        <f>'[1]Report Data budget'!F37</f>
        <v>80.536475198059478</v>
      </c>
      <c r="H26">
        <f>'[1]Report Data budget'!G37</f>
        <v>76.737431401208667</v>
      </c>
      <c r="I26">
        <f>'[1]Report Data budget'!H37</f>
        <v>75.751607776191662</v>
      </c>
      <c r="J26">
        <f>'[1]Report Data budget'!I37</f>
        <v>92.500276911033396</v>
      </c>
      <c r="K26">
        <f>'[1]Report Data budget'!J37</f>
        <v>87.669787911183477</v>
      </c>
      <c r="L26">
        <f>'[1]Report Data budget'!K37</f>
        <v>162.9510493085626</v>
      </c>
      <c r="M26">
        <f>'[1]Report Data budget'!L37</f>
        <v>145.38773177201213</v>
      </c>
    </row>
    <row r="27" spans="1:13" x14ac:dyDescent="0.2">
      <c r="A27" t="str">
        <f>'[1]Report Data budget'!A38</f>
        <v xml:space="preserve">  Mt. Ascutney Hospital &amp; Health Ctr</v>
      </c>
      <c r="B27" t="str">
        <f>'[1]Report Data budget'!B38</f>
        <v>Non-Operating Revenue</v>
      </c>
      <c r="C27" s="9" t="s">
        <v>40</v>
      </c>
      <c r="D27">
        <f>'[1]Report Data budget'!C38</f>
        <v>650149</v>
      </c>
      <c r="E27">
        <f>'[1]Report Data budget'!D38</f>
        <v>1013225.0000000006</v>
      </c>
      <c r="F27">
        <f>'[1]Report Data budget'!E38</f>
        <v>303770.99999999872</v>
      </c>
      <c r="G27">
        <f>'[1]Report Data budget'!F38</f>
        <v>446000.00000000006</v>
      </c>
      <c r="H27">
        <f>'[1]Report Data budget'!G38</f>
        <v>1844274</v>
      </c>
      <c r="I27">
        <f>'[1]Report Data budget'!H38</f>
        <v>2040933.9999999998</v>
      </c>
      <c r="J27">
        <f>'[1]Report Data budget'!I38</f>
        <v>861000</v>
      </c>
      <c r="K27">
        <f>'[1]Report Data budget'!J38</f>
        <v>792000</v>
      </c>
      <c r="L27">
        <f>'[1]Report Data budget'!K38</f>
        <v>994999.99999999988</v>
      </c>
      <c r="M27">
        <f>'[1]Report Data budget'!L38</f>
        <v>1224548.7</v>
      </c>
    </row>
    <row r="28" spans="1:13" x14ac:dyDescent="0.2">
      <c r="A28" t="str">
        <f>'[1]Report Data budget'!A39</f>
        <v xml:space="preserve">  Mt. Ascutney Hospital &amp; Health Ctr</v>
      </c>
      <c r="B28" t="str">
        <f>'[1]Report Data budget'!B39</f>
        <v>Net Patient Care Rev &amp; Fixed Payments &amp; Reserves</v>
      </c>
      <c r="C28" s="9" t="s">
        <v>40</v>
      </c>
      <c r="D28">
        <f>'[1]Report Data budget'!C39</f>
        <v>46919922.5056784</v>
      </c>
      <c r="E28">
        <f>'[1]Report Data budget'!D39</f>
        <v>46900850</v>
      </c>
      <c r="F28">
        <f>'[1]Report Data budget'!E39</f>
        <v>48508891.000000015</v>
      </c>
      <c r="G28">
        <f>'[1]Report Data budget'!F39</f>
        <v>48060870.999999993</v>
      </c>
      <c r="H28">
        <f>'[1]Report Data budget'!G39</f>
        <v>47744699.999999955</v>
      </c>
      <c r="I28">
        <f>'[1]Report Data budget'!H39</f>
        <v>48682309</v>
      </c>
      <c r="J28">
        <f>'[1]Report Data budget'!I39</f>
        <v>51195770.000000015</v>
      </c>
      <c r="K28">
        <f>'[1]Report Data budget'!J39</f>
        <v>53755558.540000014</v>
      </c>
      <c r="L28">
        <f>'[1]Report Data budget'!K39</f>
        <v>56211390.999999963</v>
      </c>
      <c r="M28">
        <f>'[1]Report Data budget'!L39</f>
        <v>59640911.999999933</v>
      </c>
    </row>
    <row r="29" spans="1:13" x14ac:dyDescent="0.2">
      <c r="A29" t="str">
        <f>'[1]Report Data budget'!A40</f>
        <v xml:space="preserve">  Mt. Ascutney Hospital &amp; Health Ctr</v>
      </c>
      <c r="B29" t="str">
        <f>'[1]Report Data budget'!B40</f>
        <v>Operating Expense</v>
      </c>
      <c r="C29" s="9" t="s">
        <v>40</v>
      </c>
      <c r="D29">
        <f>'[1]Report Data budget'!C40</f>
        <v>48269420.880000003</v>
      </c>
      <c r="E29">
        <f>'[1]Report Data budget'!D40</f>
        <v>48768379.000000022</v>
      </c>
      <c r="F29">
        <f>'[1]Report Data budget'!E40</f>
        <v>51096608.999999993</v>
      </c>
      <c r="G29">
        <f>'[1]Report Data budget'!F40</f>
        <v>50599108.000000022</v>
      </c>
      <c r="H29">
        <f>'[1]Report Data budget'!G40</f>
        <v>51856342.999999978</v>
      </c>
      <c r="I29">
        <f>'[1]Report Data budget'!H40</f>
        <v>52939111.999999993</v>
      </c>
      <c r="J29">
        <f>'[1]Report Data budget'!I40</f>
        <v>54837975.000000007</v>
      </c>
      <c r="K29">
        <f>'[1]Report Data budget'!J40</f>
        <v>57057036</v>
      </c>
      <c r="L29">
        <f>'[1]Report Data budget'!K40</f>
        <v>59828545.580000006</v>
      </c>
      <c r="M29">
        <f>'[1]Report Data budget'!L40</f>
        <v>62951120.449999996</v>
      </c>
    </row>
    <row r="30" spans="1:13" x14ac:dyDescent="0.2">
      <c r="A30" t="str">
        <f>'[1]Report Data budget'!A41</f>
        <v xml:space="preserve">  Mt. Ascutney Hospital &amp; Health Ctr</v>
      </c>
      <c r="B30" t="str">
        <f>'[1]Report Data budget'!B41</f>
        <v>Total Operating Revenue</v>
      </c>
      <c r="C30" s="9" t="s">
        <v>40</v>
      </c>
      <c r="D30">
        <f>'[1]Report Data budget'!C41</f>
        <v>50225594.5056784</v>
      </c>
      <c r="E30">
        <f>'[1]Report Data budget'!D41</f>
        <v>49564398</v>
      </c>
      <c r="F30">
        <f>'[1]Report Data budget'!E41</f>
        <v>51855121.000000015</v>
      </c>
      <c r="G30">
        <f>'[1]Report Data budget'!F41</f>
        <v>50650778.999999993</v>
      </c>
      <c r="H30">
        <f>'[1]Report Data budget'!G41</f>
        <v>50611858.999999955</v>
      </c>
      <c r="I30">
        <f>'[1]Report Data budget'!H41</f>
        <v>52029182</v>
      </c>
      <c r="J30">
        <f>'[1]Report Data budget'!I41</f>
        <v>54855559.000000015</v>
      </c>
      <c r="K30">
        <f>'[1]Report Data budget'!J41</f>
        <v>57057035.540000014</v>
      </c>
      <c r="L30">
        <f>'[1]Report Data budget'!K41</f>
        <v>60001172.699999966</v>
      </c>
      <c r="M30">
        <f>'[1]Report Data budget'!L41</f>
        <v>64009031.29999993</v>
      </c>
    </row>
    <row r="31" spans="1:13" x14ac:dyDescent="0.2">
      <c r="A31" t="str">
        <f>'[1]Report Data budget'!A42</f>
        <v xml:space="preserve">  Mt. Ascutney Hospital &amp; Health Ctr</v>
      </c>
      <c r="B31" t="str">
        <f>'[1]Report Data budget'!B42</f>
        <v>Days Cash on Hand</v>
      </c>
      <c r="C31" s="9" t="s">
        <v>40</v>
      </c>
      <c r="D31">
        <f>'[1]Report Data budget'!C42</f>
        <v>63.004459277055055</v>
      </c>
      <c r="E31">
        <f>'[1]Report Data budget'!D42</f>
        <v>127.7913171379038</v>
      </c>
      <c r="F31">
        <f>'[1]Report Data budget'!E42</f>
        <v>140.51113531931762</v>
      </c>
      <c r="G31">
        <f>'[1]Report Data budget'!F42</f>
        <v>140.7898969424682</v>
      </c>
      <c r="H31">
        <f>'[1]Report Data budget'!G42</f>
        <v>128.78524418811489</v>
      </c>
      <c r="I31">
        <f>'[1]Report Data budget'!H42</f>
        <v>134.32705573836327</v>
      </c>
      <c r="J31">
        <f>'[1]Report Data budget'!I42</f>
        <v>120.4207629427658</v>
      </c>
      <c r="K31">
        <f>'[1]Report Data budget'!J42</f>
        <v>134.14096066373088</v>
      </c>
      <c r="L31">
        <f>'[1]Report Data budget'!K42</f>
        <v>142.26054128316127</v>
      </c>
      <c r="M31">
        <f>'[1]Report Data budget'!L42</f>
        <v>186.85081814435094</v>
      </c>
    </row>
    <row r="32" spans="1:13" x14ac:dyDescent="0.2">
      <c r="A32" t="str">
        <f>'[1]Report Data budget'!A43</f>
        <v xml:space="preserve">  North Country Hospital</v>
      </c>
      <c r="B32" t="str">
        <f>'[1]Report Data budget'!B43</f>
        <v>Non-Operating Revenue</v>
      </c>
      <c r="C32" s="9" t="s">
        <v>40</v>
      </c>
      <c r="D32">
        <f>'[1]Report Data budget'!C43</f>
        <v>56409.200000000397</v>
      </c>
      <c r="E32">
        <f>'[1]Report Data budget'!D43</f>
        <v>805215</v>
      </c>
      <c r="F32">
        <f>'[1]Report Data budget'!E43</f>
        <v>616154</v>
      </c>
      <c r="G32">
        <f>'[1]Report Data budget'!F43</f>
        <v>859688</v>
      </c>
      <c r="H32">
        <f>'[1]Report Data budget'!G43</f>
        <v>453721.00000000006</v>
      </c>
      <c r="I32">
        <f>'[1]Report Data budget'!H43</f>
        <v>1253190</v>
      </c>
      <c r="J32">
        <f>'[1]Report Data budget'!I43</f>
        <v>1504524</v>
      </c>
      <c r="K32">
        <f>'[1]Report Data budget'!J43</f>
        <v>1351149</v>
      </c>
      <c r="L32">
        <f>'[1]Report Data budget'!K43</f>
        <v>586599</v>
      </c>
      <c r="M32">
        <f>'[1]Report Data budget'!L43</f>
        <v>840527.75999999989</v>
      </c>
    </row>
    <row r="33" spans="1:13" x14ac:dyDescent="0.2">
      <c r="A33" t="str">
        <f>'[1]Report Data budget'!A44</f>
        <v xml:space="preserve">  North Country Hospital</v>
      </c>
      <c r="B33" t="str">
        <f>'[1]Report Data budget'!B44</f>
        <v>Net Patient Care Rev &amp; Fixed Payments &amp; Reserves</v>
      </c>
      <c r="C33" s="9" t="s">
        <v>40</v>
      </c>
      <c r="D33">
        <f>'[1]Report Data budget'!C44</f>
        <v>75876293.150000006</v>
      </c>
      <c r="E33">
        <f>'[1]Report Data budget'!D44</f>
        <v>75375298.979999959</v>
      </c>
      <c r="F33">
        <f>'[1]Report Data budget'!E44</f>
        <v>73586146.199999988</v>
      </c>
      <c r="G33">
        <f>'[1]Report Data budget'!F44</f>
        <v>76604319.860000029</v>
      </c>
      <c r="H33">
        <f>'[1]Report Data budget'!G44</f>
        <v>81189662.190000013</v>
      </c>
      <c r="I33">
        <f>'[1]Report Data budget'!H44</f>
        <v>79074578.999999985</v>
      </c>
      <c r="J33">
        <f>'[1]Report Data budget'!I44</f>
        <v>81523350.090000004</v>
      </c>
      <c r="K33">
        <f>'[1]Report Data budget'!J44</f>
        <v>83623249.270000055</v>
      </c>
      <c r="L33">
        <f>'[1]Report Data budget'!K44</f>
        <v>82736959.999999955</v>
      </c>
      <c r="M33">
        <f>'[1]Report Data budget'!L44</f>
        <v>87889674</v>
      </c>
    </row>
    <row r="34" spans="1:13" x14ac:dyDescent="0.2">
      <c r="A34" t="str">
        <f>'[1]Report Data budget'!A45</f>
        <v xml:space="preserve">  North Country Hospital</v>
      </c>
      <c r="B34" t="str">
        <f>'[1]Report Data budget'!B45</f>
        <v>Operating Expense</v>
      </c>
      <c r="C34" s="9" t="s">
        <v>40</v>
      </c>
      <c r="D34">
        <f>'[1]Report Data budget'!C45</f>
        <v>79520681</v>
      </c>
      <c r="E34">
        <f>'[1]Report Data budget'!D45</f>
        <v>78828599.050000012</v>
      </c>
      <c r="F34">
        <f>'[1]Report Data budget'!E45</f>
        <v>77623395.989999995</v>
      </c>
      <c r="G34">
        <f>'[1]Report Data budget'!F45</f>
        <v>80046931.443101078</v>
      </c>
      <c r="H34">
        <f>'[1]Report Data budget'!G45</f>
        <v>85332743.790000007</v>
      </c>
      <c r="I34">
        <f>'[1]Report Data budget'!H45</f>
        <v>84265462.040000021</v>
      </c>
      <c r="J34">
        <f>'[1]Report Data budget'!I45</f>
        <v>86648309.909999967</v>
      </c>
      <c r="K34">
        <f>'[1]Report Data budget'!J45</f>
        <v>88628481.000000015</v>
      </c>
      <c r="L34">
        <f>'[1]Report Data budget'!K45</f>
        <v>88834101.000000015</v>
      </c>
      <c r="M34">
        <f>'[1]Report Data budget'!L45</f>
        <v>93407053.260000005</v>
      </c>
    </row>
    <row r="35" spans="1:13" x14ac:dyDescent="0.2">
      <c r="A35" t="str">
        <f>'[1]Report Data budget'!A46</f>
        <v xml:space="preserve">  North Country Hospital</v>
      </c>
      <c r="B35" t="str">
        <f>'[1]Report Data budget'!B46</f>
        <v>Total Operating Revenue</v>
      </c>
      <c r="C35" s="9" t="s">
        <v>40</v>
      </c>
      <c r="D35">
        <f>'[1]Report Data budget'!C46</f>
        <v>82047876.150000006</v>
      </c>
      <c r="E35">
        <f>'[1]Report Data budget'!D46</f>
        <v>80603505.479999959</v>
      </c>
      <c r="F35">
        <f>'[1]Report Data budget'!E46</f>
        <v>78897846.199999988</v>
      </c>
      <c r="G35">
        <f>'[1]Report Data budget'!F46</f>
        <v>81266941.860000029</v>
      </c>
      <c r="H35">
        <f>'[1]Report Data budget'!G46</f>
        <v>86413683.190000013</v>
      </c>
      <c r="I35">
        <f>'[1]Report Data budget'!H46</f>
        <v>84959700.999999985</v>
      </c>
      <c r="J35">
        <f>'[1]Report Data budget'!I46</f>
        <v>87606906.480000004</v>
      </c>
      <c r="K35">
        <f>'[1]Report Data budget'!J46</f>
        <v>90100422.270000055</v>
      </c>
      <c r="L35">
        <f>'[1]Report Data budget'!K46</f>
        <v>90386881.999999955</v>
      </c>
      <c r="M35">
        <f>'[1]Report Data budget'!L46</f>
        <v>94387634.280000001</v>
      </c>
    </row>
    <row r="36" spans="1:13" x14ac:dyDescent="0.2">
      <c r="A36" t="str">
        <f>'[1]Report Data budget'!A47</f>
        <v xml:space="preserve">  North Country Hospital</v>
      </c>
      <c r="B36" t="str">
        <f>'[1]Report Data budget'!B47</f>
        <v>Days Cash on Hand</v>
      </c>
      <c r="C36" s="9" t="s">
        <v>40</v>
      </c>
      <c r="D36">
        <f>'[1]Report Data budget'!C47</f>
        <v>131.99171816880343</v>
      </c>
      <c r="E36">
        <f>'[1]Report Data budget'!D47</f>
        <v>148.59535592806768</v>
      </c>
      <c r="F36">
        <f>'[1]Report Data budget'!E47</f>
        <v>162.7668203485639</v>
      </c>
      <c r="G36">
        <f>'[1]Report Data budget'!F47</f>
        <v>164.53758646199935</v>
      </c>
      <c r="H36">
        <f>'[1]Report Data budget'!G47</f>
        <v>174.98476828027367</v>
      </c>
      <c r="I36">
        <f>'[1]Report Data budget'!H47</f>
        <v>196.28818816280301</v>
      </c>
      <c r="J36">
        <f>'[1]Report Data budget'!I47</f>
        <v>196.31038699894904</v>
      </c>
      <c r="K36">
        <f>'[1]Report Data budget'!J47</f>
        <v>201.7750881454653</v>
      </c>
      <c r="L36">
        <f>'[1]Report Data budget'!K47</f>
        <v>211.68226049318565</v>
      </c>
      <c r="M36">
        <f>'[1]Report Data budget'!L47</f>
        <v>270.39273310640544</v>
      </c>
    </row>
    <row r="37" spans="1:13" x14ac:dyDescent="0.2">
      <c r="A37" t="str">
        <f>'[1]Report Data budget'!A48</f>
        <v xml:space="preserve">  Northeastern VT Regional Hospital</v>
      </c>
      <c r="B37" t="str">
        <f>'[1]Report Data budget'!B48</f>
        <v>Non-Operating Revenue</v>
      </c>
      <c r="C37" s="9" t="s">
        <v>40</v>
      </c>
      <c r="D37">
        <f>'[1]Report Data budget'!C48</f>
        <v>479000.00000000029</v>
      </c>
      <c r="E37">
        <f>'[1]Report Data budget'!D48</f>
        <v>0</v>
      </c>
      <c r="F37">
        <f>'[1]Report Data budget'!E48</f>
        <v>0</v>
      </c>
      <c r="G37">
        <f>'[1]Report Data budget'!F48</f>
        <v>0</v>
      </c>
      <c r="H37">
        <f>'[1]Report Data budget'!G48</f>
        <v>0</v>
      </c>
      <c r="I37">
        <f>'[1]Report Data budget'!H48</f>
        <v>0</v>
      </c>
      <c r="J37">
        <f>'[1]Report Data budget'!I48</f>
        <v>0</v>
      </c>
      <c r="K37">
        <f>'[1]Report Data budget'!J48</f>
        <v>0</v>
      </c>
      <c r="L37">
        <f>'[1]Report Data budget'!K48</f>
        <v>0</v>
      </c>
      <c r="M37">
        <f>'[1]Report Data budget'!L48</f>
        <v>0</v>
      </c>
    </row>
    <row r="38" spans="1:13" x14ac:dyDescent="0.2">
      <c r="A38" t="str">
        <f>'[1]Report Data budget'!A49</f>
        <v xml:space="preserve">  Northeastern VT Regional Hospital</v>
      </c>
      <c r="B38" t="str">
        <f>'[1]Report Data budget'!B49</f>
        <v>Net Patient Care Rev &amp; Fixed Payments &amp; Reserves</v>
      </c>
      <c r="C38" s="9" t="s">
        <v>40</v>
      </c>
      <c r="D38">
        <f>'[1]Report Data budget'!C49</f>
        <v>62276100.000000022</v>
      </c>
      <c r="E38">
        <f>'[1]Report Data budget'!D49</f>
        <v>64687169.999999948</v>
      </c>
      <c r="F38">
        <f>'[1]Report Data budget'!E49</f>
        <v>65324117.000000015</v>
      </c>
      <c r="G38">
        <f>'[1]Report Data budget'!F49</f>
        <v>68095299.999999925</v>
      </c>
      <c r="H38">
        <f>'[1]Report Data budget'!G49</f>
        <v>71339400.000000089</v>
      </c>
      <c r="I38">
        <f>'[1]Report Data budget'!H49</f>
        <v>77077400.000000015</v>
      </c>
      <c r="J38">
        <f>'[1]Report Data budget'!I49</f>
        <v>81568705.00000003</v>
      </c>
      <c r="K38">
        <f>'[1]Report Data budget'!J49</f>
        <v>87253843.999999985</v>
      </c>
      <c r="L38">
        <f>'[1]Report Data budget'!K49</f>
        <v>90525299.999999985</v>
      </c>
      <c r="M38">
        <f>'[1]Report Data budget'!L49</f>
        <v>97368787.999999985</v>
      </c>
    </row>
    <row r="39" spans="1:13" x14ac:dyDescent="0.2">
      <c r="A39" t="str">
        <f>'[1]Report Data budget'!A50</f>
        <v xml:space="preserve">  Northeastern VT Regional Hospital</v>
      </c>
      <c r="B39" t="str">
        <f>'[1]Report Data budget'!B50</f>
        <v>Operating Expense</v>
      </c>
      <c r="C39" s="9" t="s">
        <v>40</v>
      </c>
      <c r="D39">
        <f>'[1]Report Data budget'!C50</f>
        <v>61938499.999999978</v>
      </c>
      <c r="E39">
        <f>'[1]Report Data budget'!D50</f>
        <v>64581345.000000022</v>
      </c>
      <c r="F39">
        <f>'[1]Report Data budget'!E50</f>
        <v>64748917.000000022</v>
      </c>
      <c r="G39">
        <f>'[1]Report Data budget'!F50</f>
        <v>68696400</v>
      </c>
      <c r="H39">
        <f>'[1]Report Data budget'!G50</f>
        <v>71509499.999999985</v>
      </c>
      <c r="I39">
        <f>'[1]Report Data budget'!H50</f>
        <v>78579099.99999997</v>
      </c>
      <c r="J39">
        <f>'[1]Report Data budget'!I50</f>
        <v>83702504.999999985</v>
      </c>
      <c r="K39">
        <f>'[1]Report Data budget'!J50</f>
        <v>90308894</v>
      </c>
      <c r="L39">
        <f>'[1]Report Data budget'!K50</f>
        <v>93488000.000000045</v>
      </c>
      <c r="M39">
        <f>'[1]Report Data budget'!L50</f>
        <v>99768850</v>
      </c>
    </row>
    <row r="40" spans="1:13" x14ac:dyDescent="0.2">
      <c r="A40" t="str">
        <f>'[1]Report Data budget'!A51</f>
        <v xml:space="preserve">  Northeastern VT Regional Hospital</v>
      </c>
      <c r="B40" t="str">
        <f>'[1]Report Data budget'!B51</f>
        <v>Total Operating Revenue</v>
      </c>
      <c r="C40" s="9" t="s">
        <v>40</v>
      </c>
      <c r="D40">
        <f>'[1]Report Data budget'!C51</f>
        <v>63458563.000000022</v>
      </c>
      <c r="E40">
        <f>'[1]Report Data budget'!D51</f>
        <v>66655269.999999948</v>
      </c>
      <c r="F40">
        <f>'[1]Report Data budget'!E51</f>
        <v>67363817.000000045</v>
      </c>
      <c r="G40">
        <f>'[1]Report Data budget'!F51</f>
        <v>69743975.999999925</v>
      </c>
      <c r="H40">
        <f>'[1]Report Data budget'!G51</f>
        <v>72924500.000000089</v>
      </c>
      <c r="I40">
        <f>'[1]Report Data budget'!H51</f>
        <v>80032400.000000015</v>
      </c>
      <c r="J40">
        <f>'[1]Report Data budget'!I51</f>
        <v>85261405.00000003</v>
      </c>
      <c r="K40">
        <f>'[1]Report Data budget'!J51</f>
        <v>91922243.999999985</v>
      </c>
      <c r="L40">
        <f>'[1]Report Data budget'!K51</f>
        <v>95432699.999999985</v>
      </c>
      <c r="M40">
        <f>'[1]Report Data budget'!L51</f>
        <v>101833887.99999999</v>
      </c>
    </row>
    <row r="41" spans="1:13" x14ac:dyDescent="0.2">
      <c r="A41" t="str">
        <f>'[1]Report Data budget'!A52</f>
        <v xml:space="preserve">  Northeastern VT Regional Hospital</v>
      </c>
      <c r="B41" t="str">
        <f>'[1]Report Data budget'!B52</f>
        <v>Days Cash on Hand</v>
      </c>
      <c r="C41" s="9" t="s">
        <v>40</v>
      </c>
      <c r="D41">
        <f>'[1]Report Data budget'!C52</f>
        <v>96.605435804153444</v>
      </c>
      <c r="E41">
        <f>'[1]Report Data budget'!D52</f>
        <v>90.570622260782429</v>
      </c>
      <c r="F41">
        <f>'[1]Report Data budget'!E52</f>
        <v>111.56561923736828</v>
      </c>
      <c r="G41">
        <f>'[1]Report Data budget'!F52</f>
        <v>96.215972294781352</v>
      </c>
      <c r="H41">
        <f>'[1]Report Data budget'!G52</f>
        <v>128.21216505692746</v>
      </c>
      <c r="I41">
        <f>'[1]Report Data budget'!H52</f>
        <v>116.21437769404757</v>
      </c>
      <c r="J41">
        <f>'[1]Report Data budget'!I52</f>
        <v>121.51394451799358</v>
      </c>
      <c r="K41">
        <f>'[1]Report Data budget'!J52</f>
        <v>114.26893139658492</v>
      </c>
      <c r="L41">
        <f>'[1]Report Data budget'!K52</f>
        <v>110.81593529398742</v>
      </c>
      <c r="M41">
        <f>'[1]Report Data budget'!L52</f>
        <v>142.95051306171231</v>
      </c>
    </row>
    <row r="42" spans="1:13" x14ac:dyDescent="0.2">
      <c r="A42" t="str">
        <f>'[1]Report Data budget'!A53</f>
        <v xml:space="preserve">  Northwestern Medical Center</v>
      </c>
      <c r="B42" t="str">
        <f>'[1]Report Data budget'!B53</f>
        <v>Non-Operating Revenue</v>
      </c>
      <c r="C42" s="9" t="s">
        <v>40</v>
      </c>
      <c r="D42">
        <f>'[1]Report Data budget'!C53</f>
        <v>695456.00000000047</v>
      </c>
      <c r="E42">
        <f>'[1]Report Data budget'!D53</f>
        <v>817950</v>
      </c>
      <c r="F42">
        <f>'[1]Report Data budget'!E53</f>
        <v>407046</v>
      </c>
      <c r="G42">
        <f>'[1]Report Data budget'!F53</f>
        <v>542442</v>
      </c>
      <c r="H42">
        <f>'[1]Report Data budget'!G53</f>
        <v>399519.99999999994</v>
      </c>
      <c r="I42">
        <f>'[1]Report Data budget'!H53</f>
        <v>752188.00000000012</v>
      </c>
      <c r="J42">
        <f>'[1]Report Data budget'!I53</f>
        <v>1151419.0000000005</v>
      </c>
      <c r="K42">
        <f>'[1]Report Data budget'!J53</f>
        <v>1706318.0000000002</v>
      </c>
      <c r="L42">
        <f>'[1]Report Data budget'!K53</f>
        <v>1673675.0000000002</v>
      </c>
      <c r="M42">
        <f>'[1]Report Data budget'!L53</f>
        <v>1546334.9999999998</v>
      </c>
    </row>
    <row r="43" spans="1:13" x14ac:dyDescent="0.2">
      <c r="A43" t="str">
        <f>'[1]Report Data budget'!A54</f>
        <v xml:space="preserve">  Northwestern Medical Center</v>
      </c>
      <c r="B43" t="str">
        <f>'[1]Report Data budget'!B54</f>
        <v>Net Patient Care Rev &amp; Fixed Payments &amp; Reserves</v>
      </c>
      <c r="C43" s="9" t="s">
        <v>40</v>
      </c>
      <c r="D43">
        <f>'[1]Report Data budget'!C54</f>
        <v>83550541.999999955</v>
      </c>
      <c r="E43">
        <f>'[1]Report Data budget'!D54</f>
        <v>87759304.99999994</v>
      </c>
      <c r="F43">
        <f>'[1]Report Data budget'!E54</f>
        <v>90795885.00000003</v>
      </c>
      <c r="G43">
        <f>'[1]Report Data budget'!F54</f>
        <v>95697390</v>
      </c>
      <c r="H43">
        <f>'[1]Report Data budget'!G54</f>
        <v>101935936.00000009</v>
      </c>
      <c r="I43">
        <f>'[1]Report Data budget'!H54</f>
        <v>106128222.99999996</v>
      </c>
      <c r="J43">
        <f>'[1]Report Data budget'!I54</f>
        <v>112773980.00000004</v>
      </c>
      <c r="K43">
        <f>'[1]Report Data budget'!J54</f>
        <v>116926578.99999987</v>
      </c>
      <c r="L43">
        <f>'[1]Report Data budget'!K54</f>
        <v>112015717.00000006</v>
      </c>
      <c r="M43">
        <f>'[1]Report Data budget'!L54</f>
        <v>115925532.99999994</v>
      </c>
    </row>
    <row r="44" spans="1:13" x14ac:dyDescent="0.2">
      <c r="A44" t="str">
        <f>'[1]Report Data budget'!A55</f>
        <v xml:space="preserve">  Northwestern Medical Center</v>
      </c>
      <c r="B44" t="str">
        <f>'[1]Report Data budget'!B55</f>
        <v>Operating Expense</v>
      </c>
      <c r="C44" s="9" t="s">
        <v>40</v>
      </c>
      <c r="D44">
        <f>'[1]Report Data budget'!C55</f>
        <v>82781496</v>
      </c>
      <c r="E44">
        <f>'[1]Report Data budget'!D55</f>
        <v>87574809.000000015</v>
      </c>
      <c r="F44">
        <f>'[1]Report Data budget'!E55</f>
        <v>90686161</v>
      </c>
      <c r="G44">
        <f>'[1]Report Data budget'!F55</f>
        <v>97797560</v>
      </c>
      <c r="H44">
        <f>'[1]Report Data budget'!G55</f>
        <v>104464400.00000001</v>
      </c>
      <c r="I44">
        <f>'[1]Report Data budget'!H55</f>
        <v>111157875.99999996</v>
      </c>
      <c r="J44">
        <f>'[1]Report Data budget'!I55</f>
        <v>116243346.99999999</v>
      </c>
      <c r="K44">
        <f>'[1]Report Data budget'!J55</f>
        <v>122388211.99999994</v>
      </c>
      <c r="L44">
        <f>'[1]Report Data budget'!K55</f>
        <v>119362164.99999999</v>
      </c>
      <c r="M44">
        <f>'[1]Report Data budget'!L55</f>
        <v>119163777.99999999</v>
      </c>
    </row>
    <row r="45" spans="1:13" x14ac:dyDescent="0.2">
      <c r="A45" t="str">
        <f>'[1]Report Data budget'!A56</f>
        <v xml:space="preserve">  Northwestern Medical Center</v>
      </c>
      <c r="B45" t="str">
        <f>'[1]Report Data budget'!B56</f>
        <v>Total Operating Revenue</v>
      </c>
      <c r="C45" s="9" t="s">
        <v>40</v>
      </c>
      <c r="D45">
        <f>'[1]Report Data budget'!C56</f>
        <v>87540355.999999955</v>
      </c>
      <c r="E45">
        <f>'[1]Report Data budget'!D56</f>
        <v>92356153.99999994</v>
      </c>
      <c r="F45">
        <f>'[1]Report Data budget'!E56</f>
        <v>95293624.00000003</v>
      </c>
      <c r="G45">
        <f>'[1]Report Data budget'!F56</f>
        <v>99883660</v>
      </c>
      <c r="H45">
        <f>'[1]Report Data budget'!G56</f>
        <v>107803774.00000009</v>
      </c>
      <c r="I45">
        <f>'[1]Report Data budget'!H56</f>
        <v>111970209.99999996</v>
      </c>
      <c r="J45">
        <f>'[1]Report Data budget'!I56</f>
        <v>118940058.00000004</v>
      </c>
      <c r="K45">
        <f>'[1]Report Data budget'!J56</f>
        <v>122139924.99999987</v>
      </c>
      <c r="L45">
        <f>'[1]Report Data budget'!K56</f>
        <v>117489589.00000006</v>
      </c>
      <c r="M45">
        <f>'[1]Report Data budget'!L56</f>
        <v>121615825.99999994</v>
      </c>
    </row>
    <row r="46" spans="1:13" x14ac:dyDescent="0.2">
      <c r="A46" t="str">
        <f>'[1]Report Data budget'!A57</f>
        <v xml:space="preserve">  Northwestern Medical Center</v>
      </c>
      <c r="B46" t="str">
        <f>'[1]Report Data budget'!B57</f>
        <v>Days Cash on Hand</v>
      </c>
      <c r="C46" s="9" t="s">
        <v>40</v>
      </c>
      <c r="D46">
        <f>'[1]Report Data budget'!C57</f>
        <v>246.09724401739251</v>
      </c>
      <c r="E46">
        <f>'[1]Report Data budget'!D57</f>
        <v>318.0518287854494</v>
      </c>
      <c r="F46">
        <f>'[1]Report Data budget'!E57</f>
        <v>353.52721861963192</v>
      </c>
      <c r="G46">
        <f>'[1]Report Data budget'!F57</f>
        <v>352.49953900489641</v>
      </c>
      <c r="H46">
        <f>'[1]Report Data budget'!G57</f>
        <v>283.06871887015268</v>
      </c>
      <c r="I46">
        <f>'[1]Report Data budget'!H57</f>
        <v>256.63758272132941</v>
      </c>
      <c r="J46">
        <f>'[1]Report Data budget'!I57</f>
        <v>306.53235914466995</v>
      </c>
      <c r="K46">
        <f>'[1]Report Data budget'!J57</f>
        <v>279.1539874048741</v>
      </c>
      <c r="L46">
        <f>'[1]Report Data budget'!K57</f>
        <v>209.47429643472501</v>
      </c>
      <c r="M46">
        <f>'[1]Report Data budget'!L57</f>
        <v>321.94847086473305</v>
      </c>
    </row>
    <row r="47" spans="1:13" x14ac:dyDescent="0.2">
      <c r="A47" t="str">
        <f>'[1]Report Data budget'!A58</f>
        <v xml:space="preserve">  Porter Medical Center</v>
      </c>
      <c r="B47" t="str">
        <f>'[1]Report Data budget'!B58</f>
        <v>Non-Operating Revenue</v>
      </c>
      <c r="C47" s="9" t="s">
        <v>40</v>
      </c>
      <c r="D47">
        <f>'[1]Report Data budget'!C58</f>
        <v>3800000.0000000019</v>
      </c>
      <c r="E47">
        <f>'[1]Report Data budget'!D58</f>
        <v>3610516.9999999995</v>
      </c>
      <c r="F47">
        <f>'[1]Report Data budget'!E58</f>
        <v>3458857.9999999986</v>
      </c>
      <c r="G47">
        <f>'[1]Report Data budget'!F58</f>
        <v>3355339.0000000005</v>
      </c>
      <c r="H47">
        <f>'[1]Report Data budget'!G58</f>
        <v>3047274</v>
      </c>
      <c r="I47">
        <f>'[1]Report Data budget'!H58</f>
        <v>2935182</v>
      </c>
      <c r="J47">
        <f>'[1]Report Data budget'!I58</f>
        <v>399455.43999999971</v>
      </c>
      <c r="K47">
        <f>'[1]Report Data budget'!J58</f>
        <v>526723.46666666609</v>
      </c>
      <c r="L47">
        <f>'[1]Report Data budget'!K58</f>
        <v>639746</v>
      </c>
      <c r="M47">
        <f>'[1]Report Data budget'!L58</f>
        <v>777936.00000000012</v>
      </c>
    </row>
    <row r="48" spans="1:13" x14ac:dyDescent="0.2">
      <c r="A48" t="str">
        <f>'[1]Report Data budget'!A59</f>
        <v xml:space="preserve">  Porter Medical Center</v>
      </c>
      <c r="B48" t="str">
        <f>'[1]Report Data budget'!B59</f>
        <v>Net Patient Care Rev &amp; Fixed Payments &amp; Reserves</v>
      </c>
      <c r="C48" s="9" t="s">
        <v>40</v>
      </c>
      <c r="D48">
        <f>'[1]Report Data budget'!C59</f>
        <v>68848516.99999997</v>
      </c>
      <c r="E48">
        <f>'[1]Report Data budget'!D59</f>
        <v>69809476.520000011</v>
      </c>
      <c r="F48">
        <f>'[1]Report Data budget'!E59</f>
        <v>72696909.750000089</v>
      </c>
      <c r="G48">
        <f>'[1]Report Data budget'!F59</f>
        <v>75581081.000000045</v>
      </c>
      <c r="H48">
        <f>'[1]Report Data budget'!G59</f>
        <v>76094921.00000003</v>
      </c>
      <c r="I48">
        <f>'[1]Report Data budget'!H59</f>
        <v>78348499.319999978</v>
      </c>
      <c r="J48">
        <f>'[1]Report Data budget'!I59</f>
        <v>84530514.839744821</v>
      </c>
      <c r="K48">
        <f>'[1]Report Data budget'!J59</f>
        <v>87487539.39729999</v>
      </c>
      <c r="L48">
        <f>'[1]Report Data budget'!K59</f>
        <v>89810556.652452454</v>
      </c>
      <c r="M48">
        <f>'[1]Report Data budget'!L59</f>
        <v>94168034.995045453</v>
      </c>
    </row>
    <row r="49" spans="1:13" x14ac:dyDescent="0.2">
      <c r="A49" t="str">
        <f>'[1]Report Data budget'!A60</f>
        <v xml:space="preserve">  Porter Medical Center</v>
      </c>
      <c r="B49" t="str">
        <f>'[1]Report Data budget'!B60</f>
        <v>Operating Expense</v>
      </c>
      <c r="C49" s="9" t="s">
        <v>40</v>
      </c>
      <c r="D49">
        <f>'[1]Report Data budget'!C60</f>
        <v>68906097.99999997</v>
      </c>
      <c r="E49">
        <f>'[1]Report Data budget'!D60</f>
        <v>71941271.000000015</v>
      </c>
      <c r="F49">
        <f>'[1]Report Data budget'!E60</f>
        <v>74323357.999999985</v>
      </c>
      <c r="G49">
        <f>'[1]Report Data budget'!F60</f>
        <v>77254719</v>
      </c>
      <c r="H49">
        <f>'[1]Report Data budget'!G60</f>
        <v>77326903.999999985</v>
      </c>
      <c r="I49">
        <f>'[1]Report Data budget'!H60</f>
        <v>81062878</v>
      </c>
      <c r="J49">
        <f>'[1]Report Data budget'!I60</f>
        <v>86193573.003065333</v>
      </c>
      <c r="K49">
        <f>'[1]Report Data budget'!J60</f>
        <v>90277341.480169147</v>
      </c>
      <c r="L49">
        <f>'[1]Report Data budget'!K60</f>
        <v>92343473.155759797</v>
      </c>
      <c r="M49">
        <f>'[1]Report Data budget'!L60</f>
        <v>95215787.74446398</v>
      </c>
    </row>
    <row r="50" spans="1:13" x14ac:dyDescent="0.2">
      <c r="A50" t="str">
        <f>'[1]Report Data budget'!A61</f>
        <v xml:space="preserve">  Porter Medical Center</v>
      </c>
      <c r="B50" t="str">
        <f>'[1]Report Data budget'!B61</f>
        <v>Total Operating Revenue</v>
      </c>
      <c r="C50" s="9" t="s">
        <v>40</v>
      </c>
      <c r="D50">
        <f>'[1]Report Data budget'!C61</f>
        <v>72648516.99999997</v>
      </c>
      <c r="E50">
        <f>'[1]Report Data budget'!D61</f>
        <v>72644957.520000011</v>
      </c>
      <c r="F50">
        <f>'[1]Report Data budget'!E61</f>
        <v>75154818.750000089</v>
      </c>
      <c r="G50">
        <f>'[1]Report Data budget'!F61</f>
        <v>77541003.000000045</v>
      </c>
      <c r="H50">
        <f>'[1]Report Data budget'!G61</f>
        <v>78081584.00000003</v>
      </c>
      <c r="I50">
        <f>'[1]Report Data budget'!H61</f>
        <v>79125681.319999978</v>
      </c>
      <c r="J50">
        <f>'[1]Report Data budget'!I61</f>
        <v>89485023.989744812</v>
      </c>
      <c r="K50">
        <f>'[1]Report Data budget'!J61</f>
        <v>93867865.069413811</v>
      </c>
      <c r="L50">
        <f>'[1]Report Data budget'!K61</f>
        <v>96718336.652452454</v>
      </c>
      <c r="M50">
        <f>'[1]Report Data budget'!L61</f>
        <v>100376851.63137692</v>
      </c>
    </row>
    <row r="51" spans="1:13" x14ac:dyDescent="0.2">
      <c r="A51" t="str">
        <f>'[1]Report Data budget'!A62</f>
        <v xml:space="preserve">  Porter Medical Center</v>
      </c>
      <c r="B51" t="str">
        <f>'[1]Report Data budget'!B62</f>
        <v>Days Cash on Hand</v>
      </c>
      <c r="C51" s="9" t="s">
        <v>40</v>
      </c>
      <c r="D51">
        <f>'[1]Report Data budget'!C62</f>
        <v>102.60718781484677</v>
      </c>
      <c r="E51">
        <f>'[1]Report Data budget'!D62</f>
        <v>99.55700913888667</v>
      </c>
      <c r="F51">
        <f>'[1]Report Data budget'!E62</f>
        <v>96.95410778802264</v>
      </c>
      <c r="G51">
        <f>'[1]Report Data budget'!F62</f>
        <v>99.370734435247243</v>
      </c>
      <c r="H51">
        <f>'[1]Report Data budget'!G62</f>
        <v>84.828401698251</v>
      </c>
      <c r="I51">
        <f>'[1]Report Data budget'!H62</f>
        <v>109.78714848198854</v>
      </c>
      <c r="J51">
        <f>'[1]Report Data budget'!I62</f>
        <v>134.87776907718717</v>
      </c>
      <c r="K51">
        <f>'[1]Report Data budget'!J62</f>
        <v>125.3144601077863</v>
      </c>
      <c r="L51">
        <f>'[1]Report Data budget'!K62</f>
        <v>138.25048875222362</v>
      </c>
      <c r="M51">
        <f>'[1]Report Data budget'!L62</f>
        <v>147.56043065742784</v>
      </c>
    </row>
    <row r="52" spans="1:13" x14ac:dyDescent="0.2">
      <c r="A52" t="str">
        <f>'[1]Report Data budget'!A63</f>
        <v xml:space="preserve">  Rutland Regional Medical Center</v>
      </c>
      <c r="B52" t="str">
        <f>'[1]Report Data budget'!B63</f>
        <v>Non-Operating Revenue</v>
      </c>
      <c r="C52" s="9" t="s">
        <v>40</v>
      </c>
      <c r="D52">
        <f>'[1]Report Data budget'!C63</f>
        <v>6026742</v>
      </c>
      <c r="E52">
        <f>'[1]Report Data budget'!D63</f>
        <v>6148827</v>
      </c>
      <c r="F52">
        <f>'[1]Report Data budget'!E63</f>
        <v>8348861.0000000028</v>
      </c>
      <c r="G52">
        <f>'[1]Report Data budget'!F63</f>
        <v>5973111</v>
      </c>
      <c r="H52">
        <f>'[1]Report Data budget'!G63</f>
        <v>7136913</v>
      </c>
      <c r="I52">
        <f>'[1]Report Data budget'!H63</f>
        <v>8794172.0000000019</v>
      </c>
      <c r="J52">
        <f>'[1]Report Data budget'!I63</f>
        <v>5939237.0000000009</v>
      </c>
      <c r="K52">
        <f>'[1]Report Data budget'!J63</f>
        <v>6545052.9999999991</v>
      </c>
      <c r="L52">
        <f>'[1]Report Data budget'!K63</f>
        <v>8380504.0000000037</v>
      </c>
      <c r="M52">
        <f>'[1]Report Data budget'!L63</f>
        <v>6373863.9999999991</v>
      </c>
    </row>
    <row r="53" spans="1:13" x14ac:dyDescent="0.2">
      <c r="A53" t="str">
        <f>'[1]Report Data budget'!A64</f>
        <v xml:space="preserve">  Rutland Regional Medical Center</v>
      </c>
      <c r="B53" t="str">
        <f>'[1]Report Data budget'!B64</f>
        <v>Net Patient Care Rev &amp; Fixed Payments &amp; Reserves</v>
      </c>
      <c r="C53" s="9" t="s">
        <v>40</v>
      </c>
      <c r="D53">
        <f>'[1]Report Data budget'!C64</f>
        <v>211476550.00000006</v>
      </c>
      <c r="E53">
        <f>'[1]Report Data budget'!D64</f>
        <v>217820712</v>
      </c>
      <c r="F53">
        <f>'[1]Report Data budget'!E64</f>
        <v>224138939.99999988</v>
      </c>
      <c r="G53">
        <f>'[1]Report Data budget'!F64</f>
        <v>233248162</v>
      </c>
      <c r="H53">
        <f>'[1]Report Data budget'!G64</f>
        <v>243415448.00000018</v>
      </c>
      <c r="I53">
        <f>'[1]Report Data budget'!H64</f>
        <v>250963329.9999997</v>
      </c>
      <c r="J53">
        <f>'[1]Report Data budget'!I64</f>
        <v>258720324.99999994</v>
      </c>
      <c r="K53">
        <f>'[1]Report Data budget'!J64</f>
        <v>267787826.99999994</v>
      </c>
      <c r="L53">
        <f>'[1]Report Data budget'!K64</f>
        <v>247487683.99999988</v>
      </c>
      <c r="M53">
        <f>'[1]Report Data budget'!L64</f>
        <v>270361370.00000006</v>
      </c>
    </row>
    <row r="54" spans="1:13" x14ac:dyDescent="0.2">
      <c r="A54" t="str">
        <f>'[1]Report Data budget'!A65</f>
        <v xml:space="preserve">  Rutland Regional Medical Center</v>
      </c>
      <c r="B54" t="str">
        <f>'[1]Report Data budget'!B65</f>
        <v>Operating Expense</v>
      </c>
      <c r="C54" s="9" t="s">
        <v>40</v>
      </c>
      <c r="D54">
        <f>'[1]Report Data budget'!C65</f>
        <v>210178356</v>
      </c>
      <c r="E54">
        <f>'[1]Report Data budget'!D65</f>
        <v>217978917</v>
      </c>
      <c r="F54">
        <f>'[1]Report Data budget'!E65</f>
        <v>225591022.00000003</v>
      </c>
      <c r="G54">
        <f>'[1]Report Data budget'!F65</f>
        <v>237327054</v>
      </c>
      <c r="H54">
        <f>'[1]Report Data budget'!G65</f>
        <v>248328292.00000003</v>
      </c>
      <c r="I54">
        <f>'[1]Report Data budget'!H65</f>
        <v>257549323.00000009</v>
      </c>
      <c r="J54">
        <f>'[1]Report Data budget'!I65</f>
        <v>268220794.99999991</v>
      </c>
      <c r="K54">
        <f>'[1]Report Data budget'!J65</f>
        <v>279494599.99999994</v>
      </c>
      <c r="L54">
        <f>'[1]Report Data budget'!K65</f>
        <v>266770899</v>
      </c>
      <c r="M54">
        <f>'[1]Report Data budget'!L65</f>
        <v>290985741</v>
      </c>
    </row>
    <row r="55" spans="1:13" x14ac:dyDescent="0.2">
      <c r="A55" t="str">
        <f>'[1]Report Data budget'!A66</f>
        <v xml:space="preserve">  Rutland Regional Medical Center</v>
      </c>
      <c r="B55" t="str">
        <f>'[1]Report Data budget'!B66</f>
        <v>Total Operating Revenue</v>
      </c>
      <c r="C55" s="9" t="s">
        <v>40</v>
      </c>
      <c r="D55">
        <f>'[1]Report Data budget'!C66</f>
        <v>217845568.00000006</v>
      </c>
      <c r="E55">
        <f>'[1]Report Data budget'!D66</f>
        <v>226038283</v>
      </c>
      <c r="F55">
        <f>'[1]Report Data budget'!E66</f>
        <v>233435902.99999988</v>
      </c>
      <c r="G55">
        <f>'[1]Report Data budget'!F66</f>
        <v>243187008</v>
      </c>
      <c r="H55">
        <f>'[1]Report Data budget'!G66</f>
        <v>254433179.00000018</v>
      </c>
      <c r="I55">
        <f>'[1]Report Data budget'!H66</f>
        <v>263253639.9999997</v>
      </c>
      <c r="J55">
        <f>'[1]Report Data budget'!I66</f>
        <v>274419728.99999994</v>
      </c>
      <c r="K55">
        <f>'[1]Report Data budget'!J66</f>
        <v>286193702.99999994</v>
      </c>
      <c r="L55">
        <f>'[1]Report Data budget'!K66</f>
        <v>268471648.99999988</v>
      </c>
      <c r="M55">
        <f>'[1]Report Data budget'!L66</f>
        <v>291107104.00000006</v>
      </c>
    </row>
    <row r="56" spans="1:13" x14ac:dyDescent="0.2">
      <c r="A56" t="str">
        <f>'[1]Report Data budget'!A67</f>
        <v xml:space="preserve">  Rutland Regional Medical Center</v>
      </c>
      <c r="B56" t="str">
        <f>'[1]Report Data budget'!B67</f>
        <v>Days Cash on Hand</v>
      </c>
      <c r="C56" s="9" t="s">
        <v>40</v>
      </c>
      <c r="D56">
        <f>'[1]Report Data budget'!C67</f>
        <v>161.74231722662711</v>
      </c>
      <c r="E56">
        <f>'[1]Report Data budget'!D67</f>
        <v>162.77852015725568</v>
      </c>
      <c r="F56">
        <f>'[1]Report Data budget'!E67</f>
        <v>205.24170471182495</v>
      </c>
      <c r="G56">
        <f>'[1]Report Data budget'!F67</f>
        <v>225.66126526231699</v>
      </c>
      <c r="H56">
        <f>'[1]Report Data budget'!G67</f>
        <v>245.76537321600304</v>
      </c>
      <c r="I56">
        <f>'[1]Report Data budget'!H67</f>
        <v>223.94631190762388</v>
      </c>
      <c r="J56">
        <f>'[1]Report Data budget'!I67</f>
        <v>205.70588951200432</v>
      </c>
      <c r="K56">
        <f>'[1]Report Data budget'!J67</f>
        <v>204.57521803651383</v>
      </c>
      <c r="L56">
        <f>'[1]Report Data budget'!K67</f>
        <v>217.71776239881311</v>
      </c>
      <c r="M56">
        <f>'[1]Report Data budget'!L67</f>
        <v>254.98292803558289</v>
      </c>
    </row>
    <row r="57" spans="1:13" x14ac:dyDescent="0.2">
      <c r="A57" t="str">
        <f>'[1]Report Data budget'!A68</f>
        <v xml:space="preserve">  Southwestern VT Medical Center</v>
      </c>
      <c r="B57" t="str">
        <f>'[1]Report Data budget'!B68</f>
        <v>Non-Operating Revenue</v>
      </c>
      <c r="C57" s="9" t="s">
        <v>40</v>
      </c>
      <c r="D57">
        <f>'[1]Report Data budget'!C68</f>
        <v>323600</v>
      </c>
      <c r="E57">
        <f>'[1]Report Data budget'!D68</f>
        <v>377919</v>
      </c>
      <c r="F57">
        <f>'[1]Report Data budget'!E68</f>
        <v>574999.9999999993</v>
      </c>
      <c r="G57">
        <f>'[1]Report Data budget'!F68</f>
        <v>600000</v>
      </c>
      <c r="H57">
        <f>'[1]Report Data budget'!G68</f>
        <v>605000</v>
      </c>
      <c r="I57">
        <f>'[1]Report Data budget'!H68</f>
        <v>685862</v>
      </c>
      <c r="J57">
        <f>'[1]Report Data budget'!I68</f>
        <v>649214</v>
      </c>
      <c r="K57">
        <f>'[1]Report Data budget'!J68</f>
        <v>600000</v>
      </c>
      <c r="L57">
        <f>'[1]Report Data budget'!K68</f>
        <v>450000</v>
      </c>
      <c r="M57">
        <f>'[1]Report Data budget'!L68</f>
        <v>-49234999.999999993</v>
      </c>
    </row>
    <row r="58" spans="1:13" x14ac:dyDescent="0.2">
      <c r="A58" t="str">
        <f>'[1]Report Data budget'!A69</f>
        <v xml:space="preserve">  Southwestern VT Medical Center</v>
      </c>
      <c r="B58" t="str">
        <f>'[1]Report Data budget'!B69</f>
        <v>Net Patient Care Rev &amp; Fixed Payments &amp; Reserves</v>
      </c>
      <c r="C58" s="9" t="s">
        <v>40</v>
      </c>
      <c r="D58">
        <f>'[1]Report Data budget'!C69</f>
        <v>149179382.00000003</v>
      </c>
      <c r="E58">
        <f>'[1]Report Data budget'!D69</f>
        <v>139576167.99999997</v>
      </c>
      <c r="F58">
        <f>'[1]Report Data budget'!E69</f>
        <v>139041542</v>
      </c>
      <c r="G58">
        <f>'[1]Report Data budget'!F69</f>
        <v>144025568</v>
      </c>
      <c r="H58">
        <f>'[1]Report Data budget'!G69</f>
        <v>152362260</v>
      </c>
      <c r="I58">
        <f>'[1]Report Data budget'!H69</f>
        <v>159497504.00000012</v>
      </c>
      <c r="J58">
        <f>'[1]Report Data budget'!I69</f>
        <v>165201376.00000003</v>
      </c>
      <c r="K58">
        <f>'[1]Report Data budget'!J69</f>
        <v>172284644.99999997</v>
      </c>
      <c r="L58">
        <f>'[1]Report Data budget'!K69</f>
        <v>167089128.00000009</v>
      </c>
      <c r="M58">
        <f>'[1]Report Data budget'!L69</f>
        <v>177594439</v>
      </c>
    </row>
    <row r="59" spans="1:13" x14ac:dyDescent="0.2">
      <c r="A59" t="str">
        <f>'[1]Report Data budget'!A70</f>
        <v xml:space="preserve">  Southwestern VT Medical Center</v>
      </c>
      <c r="B59" t="str">
        <f>'[1]Report Data budget'!B70</f>
        <v>Operating Expense</v>
      </c>
      <c r="C59" s="9" t="s">
        <v>40</v>
      </c>
      <c r="D59">
        <f>'[1]Report Data budget'!C70</f>
        <v>148483533.99999997</v>
      </c>
      <c r="E59">
        <f>'[1]Report Data budget'!D70</f>
        <v>138980292.99999997</v>
      </c>
      <c r="F59">
        <f>'[1]Report Data budget'!E70</f>
        <v>136806217.00000006</v>
      </c>
      <c r="G59">
        <f>'[1]Report Data budget'!F70</f>
        <v>141665763.00000003</v>
      </c>
      <c r="H59">
        <f>'[1]Report Data budget'!G70</f>
        <v>150544820</v>
      </c>
      <c r="I59">
        <f>'[1]Report Data budget'!H70</f>
        <v>157132913.00000003</v>
      </c>
      <c r="J59">
        <f>'[1]Report Data budget'!I70</f>
        <v>164211565</v>
      </c>
      <c r="K59">
        <f>'[1]Report Data budget'!J70</f>
        <v>171954316</v>
      </c>
      <c r="L59">
        <f>'[1]Report Data budget'!K70</f>
        <v>174402372</v>
      </c>
      <c r="M59">
        <f>'[1]Report Data budget'!L70</f>
        <v>180760242</v>
      </c>
    </row>
    <row r="60" spans="1:13" x14ac:dyDescent="0.2">
      <c r="A60" t="str">
        <f>'[1]Report Data budget'!A71</f>
        <v xml:space="preserve">  Southwestern VT Medical Center</v>
      </c>
      <c r="B60" t="str">
        <f>'[1]Report Data budget'!B71</f>
        <v>Total Operating Revenue</v>
      </c>
      <c r="C60" s="9" t="s">
        <v>40</v>
      </c>
      <c r="D60">
        <f>'[1]Report Data budget'!C71</f>
        <v>153196197.00000003</v>
      </c>
      <c r="E60">
        <f>'[1]Report Data budget'!D71</f>
        <v>143260123.99999997</v>
      </c>
      <c r="F60">
        <f>'[1]Report Data budget'!E71</f>
        <v>141027773</v>
      </c>
      <c r="G60">
        <f>'[1]Report Data budget'!F71</f>
        <v>146048391</v>
      </c>
      <c r="H60">
        <f>'[1]Report Data budget'!G71</f>
        <v>155173809</v>
      </c>
      <c r="I60">
        <f>'[1]Report Data budget'!H71</f>
        <v>163461290.00000012</v>
      </c>
      <c r="J60">
        <f>'[1]Report Data budget'!I71</f>
        <v>170328582.00000003</v>
      </c>
      <c r="K60">
        <f>'[1]Report Data budget'!J71</f>
        <v>178006789.99999997</v>
      </c>
      <c r="L60">
        <f>'[1]Report Data budget'!K71</f>
        <v>174594302.00000009</v>
      </c>
      <c r="M60">
        <f>'[1]Report Data budget'!L71</f>
        <v>184388767</v>
      </c>
    </row>
    <row r="61" spans="1:13" x14ac:dyDescent="0.2">
      <c r="A61" t="str">
        <f>'[1]Report Data budget'!A72</f>
        <v xml:space="preserve">  Southwestern VT Medical Center</v>
      </c>
      <c r="B61" t="str">
        <f>'[1]Report Data budget'!B72</f>
        <v>Days Cash on Hand</v>
      </c>
      <c r="C61" s="9" t="s">
        <v>40</v>
      </c>
      <c r="D61">
        <f>'[1]Report Data budget'!C72</f>
        <v>38.813905211233788</v>
      </c>
      <c r="E61">
        <f>'[1]Report Data budget'!D72</f>
        <v>42.402621737862056</v>
      </c>
      <c r="F61">
        <f>'[1]Report Data budget'!E72</f>
        <v>62.405590783151361</v>
      </c>
      <c r="G61">
        <f>'[1]Report Data budget'!F72</f>
        <v>59.090838002870655</v>
      </c>
      <c r="H61">
        <f>'[1]Report Data budget'!G72</f>
        <v>45.407449455715927</v>
      </c>
      <c r="I61">
        <f>'[1]Report Data budget'!H72</f>
        <v>41.579210923632743</v>
      </c>
      <c r="J61">
        <f>'[1]Report Data budget'!I72</f>
        <v>46.345015631299205</v>
      </c>
      <c r="K61">
        <f>'[1]Report Data budget'!J72</f>
        <v>35.746754953192031</v>
      </c>
      <c r="L61">
        <f>'[1]Report Data budget'!K72</f>
        <v>37.499360020934425</v>
      </c>
      <c r="M61">
        <f>'[1]Report Data budget'!L72</f>
        <v>42.937166555125557</v>
      </c>
    </row>
    <row r="62" spans="1:13" x14ac:dyDescent="0.2">
      <c r="A62" t="str">
        <f>'[1]Report Data budget'!A73</f>
        <v xml:space="preserve">  Springfield Hospital</v>
      </c>
      <c r="B62" t="str">
        <f>'[1]Report Data budget'!B73</f>
        <v>Non-Operating Revenue</v>
      </c>
      <c r="C62" s="9" t="s">
        <v>40</v>
      </c>
      <c r="D62">
        <f>'[1]Report Data budget'!C73</f>
        <v>1487000.0000000002</v>
      </c>
      <c r="E62">
        <f>'[1]Report Data budget'!D73</f>
        <v>1232500.0000000007</v>
      </c>
      <c r="F62">
        <f>'[1]Report Data budget'!E73</f>
        <v>1494999.9999999993</v>
      </c>
      <c r="G62">
        <f>'[1]Report Data budget'!F73</f>
        <v>1015000.0000000001</v>
      </c>
      <c r="H62">
        <f>'[1]Report Data budget'!G73</f>
        <v>750000.00000000012</v>
      </c>
      <c r="I62">
        <f>'[1]Report Data budget'!H73</f>
        <v>1290000.0000000002</v>
      </c>
      <c r="J62">
        <f>'[1]Report Data budget'!I73</f>
        <v>859999.99999999965</v>
      </c>
      <c r="K62">
        <f>'[1]Report Data budget'!J73</f>
        <v>0</v>
      </c>
      <c r="L62">
        <f>'[1]Report Data budget'!K73</f>
        <v>-508934.00000000006</v>
      </c>
      <c r="M62">
        <f>'[1]Report Data budget'!L73</f>
        <v>-689475</v>
      </c>
    </row>
    <row r="63" spans="1:13" x14ac:dyDescent="0.2">
      <c r="A63" t="str">
        <f>'[1]Report Data budget'!A74</f>
        <v xml:space="preserve">  Springfield Hospital</v>
      </c>
      <c r="B63" t="str">
        <f>'[1]Report Data budget'!B74</f>
        <v>Net Patient Care Rev &amp; Fixed Payments &amp; Reserves</v>
      </c>
      <c r="C63" s="9" t="s">
        <v>40</v>
      </c>
      <c r="D63">
        <f>'[1]Report Data budget'!C74</f>
        <v>51874105.999999993</v>
      </c>
      <c r="E63">
        <f>'[1]Report Data budget'!D74</f>
        <v>51978216.345379956</v>
      </c>
      <c r="F63">
        <f>'[1]Report Data budget'!E74</f>
        <v>54360013.999999993</v>
      </c>
      <c r="G63">
        <f>'[1]Report Data budget'!F74</f>
        <v>55936499.99999997</v>
      </c>
      <c r="H63">
        <f>'[1]Report Data budget'!G74</f>
        <v>59147241.000000067</v>
      </c>
      <c r="I63">
        <f>'[1]Report Data budget'!H74</f>
        <v>59375198.000000015</v>
      </c>
      <c r="J63">
        <f>'[1]Report Data budget'!I74</f>
        <v>60485877.999999985</v>
      </c>
      <c r="K63">
        <f>'[1]Report Data budget'!J74</f>
        <v>48889188.999999993</v>
      </c>
      <c r="L63">
        <f>'[1]Report Data budget'!K74</f>
        <v>50600310</v>
      </c>
      <c r="M63">
        <f>'[1]Report Data budget'!L74</f>
        <v>54689912.999999993</v>
      </c>
    </row>
    <row r="64" spans="1:13" x14ac:dyDescent="0.2">
      <c r="A64" t="str">
        <f>'[1]Report Data budget'!A75</f>
        <v xml:space="preserve">  Springfield Hospital</v>
      </c>
      <c r="B64" t="str">
        <f>'[1]Report Data budget'!B75</f>
        <v>Operating Expense</v>
      </c>
      <c r="C64" s="9" t="s">
        <v>40</v>
      </c>
      <c r="D64">
        <f>'[1]Report Data budget'!C75</f>
        <v>53281806</v>
      </c>
      <c r="E64">
        <f>'[1]Report Data budget'!D75</f>
        <v>53216800.000000007</v>
      </c>
      <c r="F64">
        <f>'[1]Report Data budget'!E75</f>
        <v>54713914.000000007</v>
      </c>
      <c r="G64">
        <f>'[1]Report Data budget'!F75</f>
        <v>56701999.999999993</v>
      </c>
      <c r="H64">
        <f>'[1]Report Data budget'!G75</f>
        <v>59158279.999999978</v>
      </c>
      <c r="I64">
        <f>'[1]Report Data budget'!H75</f>
        <v>59796043.999999993</v>
      </c>
      <c r="J64">
        <f>'[1]Report Data budget'!I75</f>
        <v>60641590.999999993</v>
      </c>
      <c r="K64">
        <f>'[1]Report Data budget'!J75</f>
        <v>51418018.999999993</v>
      </c>
      <c r="L64">
        <f>'[1]Report Data budget'!K75</f>
        <v>51668107.970000021</v>
      </c>
      <c r="M64">
        <f>'[1]Report Data budget'!L75</f>
        <v>55043929.000000007</v>
      </c>
    </row>
    <row r="65" spans="1:13" x14ac:dyDescent="0.2">
      <c r="A65" t="str">
        <f>'[1]Report Data budget'!A76</f>
        <v xml:space="preserve">  Springfield Hospital</v>
      </c>
      <c r="B65" t="str">
        <f>'[1]Report Data budget'!B76</f>
        <v>Total Operating Revenue</v>
      </c>
      <c r="C65" s="9" t="s">
        <v>40</v>
      </c>
      <c r="D65">
        <f>'[1]Report Data budget'!C76</f>
        <v>53919305.999999993</v>
      </c>
      <c r="E65">
        <f>'[1]Report Data budget'!D76</f>
        <v>53751801.345379956</v>
      </c>
      <c r="F65">
        <f>'[1]Report Data budget'!E76</f>
        <v>55836913.999999993</v>
      </c>
      <c r="G65">
        <f>'[1]Report Data budget'!F76</f>
        <v>57859299.99999997</v>
      </c>
      <c r="H65">
        <f>'[1]Report Data budget'!G76</f>
        <v>60909941.000000067</v>
      </c>
      <c r="I65">
        <f>'[1]Report Data budget'!H76</f>
        <v>60833198.000000015</v>
      </c>
      <c r="J65">
        <f>'[1]Report Data budget'!I76</f>
        <v>61940877.999999985</v>
      </c>
      <c r="K65">
        <f>'[1]Report Data budget'!J76</f>
        <v>50432862.999999993</v>
      </c>
      <c r="L65">
        <f>'[1]Report Data budget'!K76</f>
        <v>52361782</v>
      </c>
      <c r="M65">
        <f>'[1]Report Data budget'!L76</f>
        <v>57083912.999999993</v>
      </c>
    </row>
    <row r="66" spans="1:13" x14ac:dyDescent="0.2">
      <c r="A66" t="str">
        <f>'[1]Report Data budget'!A77</f>
        <v xml:space="preserve">  Springfield Hospital</v>
      </c>
      <c r="B66" t="str">
        <f>'[1]Report Data budget'!B77</f>
        <v>Days Cash on Hand</v>
      </c>
      <c r="C66" s="9" t="s">
        <v>40</v>
      </c>
      <c r="D66">
        <f>'[1]Report Data budget'!C77</f>
        <v>55.922789740796105</v>
      </c>
      <c r="E66">
        <f>'[1]Report Data budget'!D77</f>
        <v>56.730913999101567</v>
      </c>
      <c r="F66">
        <f>'[1]Report Data budget'!E77</f>
        <v>53.00203675447711</v>
      </c>
      <c r="G66">
        <f>'[1]Report Data budget'!F77</f>
        <v>105.31905717133047</v>
      </c>
      <c r="H66">
        <f>'[1]Report Data budget'!G77</f>
        <v>105.59975347613302</v>
      </c>
      <c r="I66">
        <f>'[1]Report Data budget'!H77</f>
        <v>112.46233540974741</v>
      </c>
      <c r="J66">
        <f>'[1]Report Data budget'!I77</f>
        <v>106.77952511318759</v>
      </c>
      <c r="K66">
        <f>'[1]Report Data budget'!J77</f>
        <v>3.7212898309733919</v>
      </c>
      <c r="L66">
        <f>'[1]Report Data budget'!K77</f>
        <v>31.906672099874712</v>
      </c>
      <c r="M66">
        <f>'[1]Report Data budget'!L77</f>
        <v>20.346001311174362</v>
      </c>
    </row>
    <row r="67" spans="1:13" x14ac:dyDescent="0.2">
      <c r="A67" t="str">
        <f>'[1]Report Data budget'!A78</f>
        <v xml:space="preserve">  The University of Vermont Medical Center</v>
      </c>
      <c r="B67" t="str">
        <f>'[1]Report Data budget'!B78</f>
        <v>Non-Operating Revenue</v>
      </c>
      <c r="C67" s="9" t="s">
        <v>40</v>
      </c>
      <c r="D67">
        <f>'[1]Report Data budget'!C78</f>
        <v>15704356.490000002</v>
      </c>
      <c r="E67">
        <f>'[1]Report Data budget'!D78</f>
        <v>12791831.282843437</v>
      </c>
      <c r="F67">
        <f>'[1]Report Data budget'!E78</f>
        <v>10676854.920203593</v>
      </c>
      <c r="G67">
        <f>'[1]Report Data budget'!F78</f>
        <v>13745403.643874833</v>
      </c>
      <c r="H67">
        <f>'[1]Report Data budget'!G78</f>
        <v>15257310.551257355</v>
      </c>
      <c r="I67">
        <f>'[1]Report Data budget'!H78</f>
        <v>17990319.492803548</v>
      </c>
      <c r="J67">
        <f>'[1]Report Data budget'!I78</f>
        <v>32931771.56258335</v>
      </c>
      <c r="K67">
        <f>'[1]Report Data budget'!J78</f>
        <v>18218324.671309616</v>
      </c>
      <c r="L67">
        <f>'[1]Report Data budget'!K78</f>
        <v>13823607.918087699</v>
      </c>
      <c r="M67">
        <f>'[1]Report Data budget'!L78</f>
        <v>20981261.941280391</v>
      </c>
    </row>
    <row r="68" spans="1:13" x14ac:dyDescent="0.2">
      <c r="A68" t="str">
        <f>'[1]Report Data budget'!A79</f>
        <v xml:space="preserve">  The University of Vermont Medical Center</v>
      </c>
      <c r="B68" t="str">
        <f>'[1]Report Data budget'!B79</f>
        <v>Net Patient Care Rev &amp; Fixed Payments &amp; Reserves</v>
      </c>
      <c r="C68" s="9" t="s">
        <v>40</v>
      </c>
      <c r="D68">
        <f>'[1]Report Data budget'!C79</f>
        <v>1014716512.2611976</v>
      </c>
      <c r="E68">
        <f>'[1]Report Data budget'!D79</f>
        <v>1059369725.3196487</v>
      </c>
      <c r="F68">
        <f>'[1]Report Data budget'!E79</f>
        <v>1087767761.8492434</v>
      </c>
      <c r="G68">
        <f>'[1]Report Data budget'!F79</f>
        <v>1126774924.3368697</v>
      </c>
      <c r="H68">
        <f>'[1]Report Data budget'!G79</f>
        <v>1172785845.2023084</v>
      </c>
      <c r="I68">
        <f>'[1]Report Data budget'!H79</f>
        <v>1209654761.9963114</v>
      </c>
      <c r="J68">
        <f>'[1]Report Data budget'!I79</f>
        <v>1273460046.309577</v>
      </c>
      <c r="K68">
        <f>'[1]Report Data budget'!J79</f>
        <v>1348125703.2867897</v>
      </c>
      <c r="L68">
        <f>'[1]Report Data budget'!K79</f>
        <v>1415656433.0034502</v>
      </c>
      <c r="M68">
        <f>'[1]Report Data budget'!L79</f>
        <v>1508506475.7411931</v>
      </c>
    </row>
    <row r="69" spans="1:13" x14ac:dyDescent="0.2">
      <c r="A69" t="str">
        <f>'[1]Report Data budget'!A80</f>
        <v xml:space="preserve">  The University of Vermont Medical Center</v>
      </c>
      <c r="B69" t="str">
        <f>'[1]Report Data budget'!B80</f>
        <v>Operating Expense</v>
      </c>
      <c r="C69" s="9" t="s">
        <v>40</v>
      </c>
      <c r="D69">
        <f>'[1]Report Data budget'!C80</f>
        <v>1030611285.250586</v>
      </c>
      <c r="E69">
        <f>'[1]Report Data budget'!D80</f>
        <v>1078383690.1569555</v>
      </c>
      <c r="F69">
        <f>'[1]Report Data budget'!E80</f>
        <v>1123111668.9351971</v>
      </c>
      <c r="G69">
        <f>'[1]Report Data budget'!F80</f>
        <v>1172159584.0389652</v>
      </c>
      <c r="H69">
        <f>'[1]Report Data budget'!G80</f>
        <v>1217011599.8199999</v>
      </c>
      <c r="I69">
        <f>'[1]Report Data budget'!H80</f>
        <v>1265182816.8838153</v>
      </c>
      <c r="J69">
        <f>'[1]Report Data budget'!I80</f>
        <v>1339909057.5541332</v>
      </c>
      <c r="K69">
        <f>'[1]Report Data budget'!J80</f>
        <v>1445462587.0768907</v>
      </c>
      <c r="L69">
        <f>'[1]Report Data budget'!K80</f>
        <v>1561665470.1758094</v>
      </c>
      <c r="M69">
        <f>'[1]Report Data budget'!L80</f>
        <v>1662751678.6825023</v>
      </c>
    </row>
    <row r="70" spans="1:13" x14ac:dyDescent="0.2">
      <c r="A70" t="str">
        <f>'[1]Report Data budget'!A81</f>
        <v xml:space="preserve">  The University of Vermont Medical Center</v>
      </c>
      <c r="B70" t="str">
        <f>'[1]Report Data budget'!B81</f>
        <v>Total Operating Revenue</v>
      </c>
      <c r="C70" s="9" t="s">
        <v>40</v>
      </c>
      <c r="D70">
        <f>'[1]Report Data budget'!C81</f>
        <v>1071099698.7511976</v>
      </c>
      <c r="E70">
        <f>'[1]Report Data budget'!D81</f>
        <v>1114273943.882762</v>
      </c>
      <c r="F70">
        <f>'[1]Report Data budget'!E81</f>
        <v>1167485334.3578179</v>
      </c>
      <c r="G70">
        <f>'[1]Report Data budget'!F81</f>
        <v>1218304363.5988672</v>
      </c>
      <c r="H70">
        <f>'[1]Report Data budget'!G81</f>
        <v>1264938224.9101555</v>
      </c>
      <c r="I70">
        <f>'[1]Report Data budget'!H81</f>
        <v>1315579348.9407625</v>
      </c>
      <c r="J70">
        <f>'[1]Report Data budget'!I81</f>
        <v>1379153082.0413485</v>
      </c>
      <c r="K70">
        <f>'[1]Report Data budget'!J81</f>
        <v>1491837614.3910668</v>
      </c>
      <c r="L70">
        <f>'[1]Report Data budget'!K81</f>
        <v>1601708175.5085762</v>
      </c>
      <c r="M70">
        <f>'[1]Report Data budget'!L81</f>
        <v>1722089536.2580829</v>
      </c>
    </row>
    <row r="71" spans="1:13" x14ac:dyDescent="0.2">
      <c r="A71" t="str">
        <f>'[1]Report Data budget'!A82</f>
        <v xml:space="preserve">  The University of Vermont Medical Center</v>
      </c>
      <c r="B71" t="str">
        <f>'[1]Report Data budget'!B82</f>
        <v>Days Cash on Hand</v>
      </c>
      <c r="C71" s="9" t="s">
        <v>40</v>
      </c>
      <c r="D71">
        <f>'[1]Report Data budget'!C82</f>
        <v>159.80923651357611</v>
      </c>
      <c r="E71">
        <f>'[1]Report Data budget'!D82</f>
        <v>173.18380798418281</v>
      </c>
      <c r="F71">
        <f>'[1]Report Data budget'!E82</f>
        <v>210.00632284505025</v>
      </c>
      <c r="G71">
        <f>'[1]Report Data budget'!F82</f>
        <v>197.30435743540247</v>
      </c>
      <c r="H71">
        <f>'[1]Report Data budget'!G82</f>
        <v>175.96619176413972</v>
      </c>
      <c r="I71">
        <f>'[1]Report Data budget'!H82</f>
        <v>181.10701386394507</v>
      </c>
      <c r="J71">
        <f>'[1]Report Data budget'!I82</f>
        <v>192.35526973731299</v>
      </c>
      <c r="K71">
        <f>'[1]Report Data budget'!J82</f>
        <v>192.67285400084057</v>
      </c>
      <c r="L71">
        <f>'[1]Report Data budget'!K82</f>
        <v>185.56731601110596</v>
      </c>
      <c r="M71">
        <f>'[1]Report Data budget'!L82</f>
        <v>186.60981396196641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2207-8C69-4B29-A619-6EAD7CE5E6BE}">
  <dimension ref="A1:L82"/>
  <sheetViews>
    <sheetView workbookViewId="0">
      <selection activeCell="D18" sqref="D18"/>
    </sheetView>
  </sheetViews>
  <sheetFormatPr defaultRowHeight="12.75" x14ac:dyDescent="0.2"/>
  <cols>
    <col min="1" max="1" width="48" customWidth="1"/>
    <col min="2" max="2" width="57.42578125" customWidth="1"/>
    <col min="3" max="11" width="24.5703125" customWidth="1"/>
    <col min="12" max="12" width="35.140625" customWidth="1"/>
  </cols>
  <sheetData>
    <row r="1" spans="1:12" ht="12.75" customHeight="1" x14ac:dyDescent="0.25">
      <c r="A1" s="10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 customHeight="1" x14ac:dyDescent="0.25">
      <c r="A2" s="10"/>
      <c r="B2" s="10"/>
      <c r="C2" s="1" t="s">
        <v>41</v>
      </c>
      <c r="D2" s="1" t="s">
        <v>42</v>
      </c>
      <c r="E2" s="1" t="s">
        <v>43</v>
      </c>
      <c r="F2" s="1" t="s">
        <v>44</v>
      </c>
      <c r="G2" s="1" t="s">
        <v>45</v>
      </c>
      <c r="H2" s="1" t="s">
        <v>46</v>
      </c>
      <c r="I2" s="1" t="s">
        <v>47</v>
      </c>
      <c r="J2" s="1" t="s">
        <v>48</v>
      </c>
      <c r="K2" s="1" t="s">
        <v>49</v>
      </c>
      <c r="L2" s="1" t="s">
        <v>50</v>
      </c>
    </row>
    <row r="3" spans="1:12" ht="12.75" customHeight="1" x14ac:dyDescent="0.25">
      <c r="A3" s="2" t="s">
        <v>13</v>
      </c>
      <c r="B3" s="2" t="s">
        <v>14</v>
      </c>
      <c r="C3" s="11">
        <v>35842842.810000002</v>
      </c>
      <c r="D3" s="11">
        <v>31326666.282843433</v>
      </c>
      <c r="E3" s="11">
        <v>30523391.580203585</v>
      </c>
      <c r="F3" s="11">
        <v>30710452.643874831</v>
      </c>
      <c r="G3" s="11">
        <v>36146042.551257357</v>
      </c>
      <c r="H3" s="11">
        <v>40311040.142803542</v>
      </c>
      <c r="I3" s="11">
        <v>51270873.292583339</v>
      </c>
      <c r="J3" s="11">
        <v>36386395.942420721</v>
      </c>
      <c r="K3" s="11">
        <v>35319561.117716901</v>
      </c>
      <c r="L3" s="11">
        <v>-7487848.5794503493</v>
      </c>
    </row>
    <row r="4" spans="1:12" ht="12.75" customHeight="1" x14ac:dyDescent="0.25">
      <c r="A4" s="2" t="s">
        <v>13</v>
      </c>
      <c r="B4" s="2" t="s">
        <v>15</v>
      </c>
      <c r="C4" s="11">
        <v>2124009227.3640766</v>
      </c>
      <c r="D4" s="11">
        <v>2181904998.3950276</v>
      </c>
      <c r="E4" s="11">
        <v>2229060636.7392435</v>
      </c>
      <c r="F4" s="11">
        <v>2307481046.1968694</v>
      </c>
      <c r="G4" s="11">
        <v>2416042505.092308</v>
      </c>
      <c r="H4" s="11">
        <v>2492321412.2190194</v>
      </c>
      <c r="I4" s="11">
        <v>2610183224.5545468</v>
      </c>
      <c r="J4" s="11">
        <v>2717331640.6701107</v>
      </c>
      <c r="K4" s="11">
        <v>2789956576.8319588</v>
      </c>
      <c r="L4" s="11">
        <v>2972140469.7388358</v>
      </c>
    </row>
    <row r="5" spans="1:12" ht="12.75" customHeight="1" x14ac:dyDescent="0.25">
      <c r="A5" s="2" t="s">
        <v>13</v>
      </c>
      <c r="B5" s="2" t="s">
        <v>16</v>
      </c>
      <c r="C5" s="11">
        <v>2150869578.5505862</v>
      </c>
      <c r="D5" s="11">
        <v>2217158272.9369555</v>
      </c>
      <c r="E5" s="11">
        <v>2280130287.5351973</v>
      </c>
      <c r="F5" s="11">
        <v>2376018120.4820662</v>
      </c>
      <c r="G5" s="11">
        <v>2489822130.6099997</v>
      </c>
      <c r="H5" s="11">
        <v>2588198877.0980902</v>
      </c>
      <c r="I5" s="11">
        <v>2716559679.4747562</v>
      </c>
      <c r="J5" s="11">
        <v>2868723051.9621997</v>
      </c>
      <c r="K5" s="11">
        <v>3008243215.8814044</v>
      </c>
      <c r="L5" s="11">
        <v>3185295499.1463194</v>
      </c>
    </row>
    <row r="6" spans="1:12" ht="12.75" customHeight="1" x14ac:dyDescent="0.25">
      <c r="A6" s="2" t="s">
        <v>13</v>
      </c>
      <c r="B6" s="2" t="s">
        <v>17</v>
      </c>
      <c r="C6" s="11">
        <v>2226679718.7140765</v>
      </c>
      <c r="D6" s="11">
        <v>2284525547.4581409</v>
      </c>
      <c r="E6" s="11">
        <v>2356421429.4078178</v>
      </c>
      <c r="F6" s="11">
        <v>2445658623.4588671</v>
      </c>
      <c r="G6" s="11">
        <v>2560697816.8001552</v>
      </c>
      <c r="H6" s="11">
        <v>2655445182.5316658</v>
      </c>
      <c r="I6" s="11">
        <v>2783011714.394897</v>
      </c>
      <c r="J6" s="11">
        <v>2935236251.7230654</v>
      </c>
      <c r="K6" s="11">
        <v>3060180000.0370846</v>
      </c>
      <c r="L6" s="11">
        <v>3269313407.7613149</v>
      </c>
    </row>
    <row r="7" spans="1:12" ht="12.75" customHeight="1" x14ac:dyDescent="0.25">
      <c r="A7" s="2" t="s">
        <v>13</v>
      </c>
      <c r="B7" s="2" t="s">
        <v>18</v>
      </c>
      <c r="C7" s="12">
        <v>136.2944637628899</v>
      </c>
      <c r="D7" s="12">
        <v>149.84351672159221</v>
      </c>
      <c r="E7" s="12">
        <v>180.51742176174943</v>
      </c>
      <c r="F7" s="12">
        <v>179.62254293152094</v>
      </c>
      <c r="G7" s="12">
        <v>165.81245284775602</v>
      </c>
      <c r="H7" s="12">
        <v>167.2701611320467</v>
      </c>
      <c r="I7" s="12">
        <v>171.77297294423772</v>
      </c>
      <c r="J7" s="12">
        <v>164.1707547431167</v>
      </c>
      <c r="K7" s="12">
        <v>165.22317070700646</v>
      </c>
      <c r="L7" s="12">
        <v>177.21209589910171</v>
      </c>
    </row>
    <row r="8" spans="1:12" ht="12.75" customHeight="1" x14ac:dyDescent="0.25">
      <c r="A8" s="2" t="s">
        <v>19</v>
      </c>
      <c r="B8" s="2" t="s">
        <v>14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2.75" customHeight="1" x14ac:dyDescent="0.25">
      <c r="A9" s="2" t="s">
        <v>19</v>
      </c>
      <c r="B9" s="2" t="s">
        <v>15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2.75" customHeight="1" x14ac:dyDescent="0.25">
      <c r="A10" s="2" t="s">
        <v>19</v>
      </c>
      <c r="B10" s="2" t="s">
        <v>16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2.75" customHeight="1" x14ac:dyDescent="0.25">
      <c r="A11" s="2" t="s">
        <v>19</v>
      </c>
      <c r="B11" s="2" t="s">
        <v>17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2.75" customHeight="1" x14ac:dyDescent="0.25">
      <c r="A12" s="2" t="s">
        <v>19</v>
      </c>
      <c r="B12" s="2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2.75" customHeight="1" x14ac:dyDescent="0.25">
      <c r="A13" s="2" t="s">
        <v>20</v>
      </c>
      <c r="B13" s="2" t="s">
        <v>14</v>
      </c>
      <c r="C13" s="6">
        <v>843582.11999999883</v>
      </c>
      <c r="D13" s="6">
        <v>428125.9999999993</v>
      </c>
      <c r="E13" s="6">
        <v>687886.65999999957</v>
      </c>
      <c r="F13" s="6">
        <v>733978.00000000012</v>
      </c>
      <c r="G13" s="6">
        <v>582602.00000000012</v>
      </c>
      <c r="H13" s="6">
        <v>740000</v>
      </c>
      <c r="I13" s="6">
        <v>758000</v>
      </c>
      <c r="J13" s="6">
        <v>765000</v>
      </c>
      <c r="K13" s="6">
        <v>700000.00000000012</v>
      </c>
      <c r="L13" s="6">
        <v>504999.99999999983</v>
      </c>
    </row>
    <row r="14" spans="1:12" ht="12.75" customHeight="1" x14ac:dyDescent="0.25">
      <c r="A14" s="2" t="s">
        <v>20</v>
      </c>
      <c r="B14" s="2" t="s">
        <v>15</v>
      </c>
      <c r="C14" s="6">
        <v>65889615.289999969</v>
      </c>
      <c r="D14" s="6">
        <v>69793064.229999989</v>
      </c>
      <c r="E14" s="6">
        <v>71284571.940000013</v>
      </c>
      <c r="F14" s="6">
        <v>73896151.00000003</v>
      </c>
      <c r="G14" s="6">
        <v>76408612</v>
      </c>
      <c r="H14" s="6">
        <v>78879433.000000015</v>
      </c>
      <c r="I14" s="6">
        <v>83947706.999999911</v>
      </c>
      <c r="J14" s="6">
        <v>88145091.999999955</v>
      </c>
      <c r="K14" s="6">
        <v>92802429.000000015</v>
      </c>
      <c r="L14" s="6">
        <v>93088223.000000179</v>
      </c>
    </row>
    <row r="15" spans="1:12" ht="12.75" customHeight="1" x14ac:dyDescent="0.25">
      <c r="A15" s="2" t="s">
        <v>20</v>
      </c>
      <c r="B15" s="2" t="s">
        <v>16</v>
      </c>
      <c r="C15" s="6">
        <v>67511939.649999991</v>
      </c>
      <c r="D15" s="6">
        <v>71561028.730000004</v>
      </c>
      <c r="E15" s="6">
        <v>73825364.609999999</v>
      </c>
      <c r="F15" s="6">
        <v>76268124.99999997</v>
      </c>
      <c r="G15" s="6">
        <v>80123834.999999985</v>
      </c>
      <c r="H15" s="6">
        <v>83398416</v>
      </c>
      <c r="I15" s="6">
        <v>87154734.239999965</v>
      </c>
      <c r="J15" s="6">
        <v>91380159</v>
      </c>
      <c r="K15" s="6">
        <v>96055094</v>
      </c>
      <c r="L15" s="6">
        <v>96860486</v>
      </c>
    </row>
    <row r="16" spans="1:12" ht="12.75" customHeight="1" x14ac:dyDescent="0.25">
      <c r="A16" s="2" t="s">
        <v>20</v>
      </c>
      <c r="B16" s="2" t="s">
        <v>17</v>
      </c>
      <c r="C16" s="6">
        <v>67830144.949999973</v>
      </c>
      <c r="D16" s="6">
        <v>71737295.229999989</v>
      </c>
      <c r="E16" s="6">
        <v>74025423.100000009</v>
      </c>
      <c r="F16" s="6">
        <v>76251929.00000003</v>
      </c>
      <c r="G16" s="6">
        <v>80281708</v>
      </c>
      <c r="H16" s="6">
        <v>82435286.000000015</v>
      </c>
      <c r="I16" s="6">
        <v>87168851.999999911</v>
      </c>
      <c r="J16" s="6">
        <v>91855724.999999955</v>
      </c>
      <c r="K16" s="6">
        <v>96497283.000000015</v>
      </c>
      <c r="L16" s="6">
        <v>97529814.000000179</v>
      </c>
    </row>
    <row r="17" spans="1:12" ht="12.75" customHeight="1" x14ac:dyDescent="0.25">
      <c r="A17" s="2" t="s">
        <v>20</v>
      </c>
      <c r="B17" s="2" t="s">
        <v>18</v>
      </c>
      <c r="C17" s="7">
        <v>116.62893896310811</v>
      </c>
      <c r="D17" s="7">
        <v>132.04789750982198</v>
      </c>
      <c r="E17" s="7">
        <v>158.65208939196282</v>
      </c>
      <c r="F17" s="7">
        <v>186.93075675277663</v>
      </c>
      <c r="G17" s="7">
        <v>194.87824192979343</v>
      </c>
      <c r="H17" s="7">
        <v>214.82229002822805</v>
      </c>
      <c r="I17" s="7">
        <v>196.24809774303392</v>
      </c>
      <c r="J17" s="7">
        <v>121.56768841784333</v>
      </c>
      <c r="K17" s="7">
        <v>170.99159940946376</v>
      </c>
      <c r="L17" s="7">
        <v>160.13195356913687</v>
      </c>
    </row>
    <row r="18" spans="1:12" ht="12.75" customHeight="1" x14ac:dyDescent="0.25">
      <c r="A18" s="2" t="s">
        <v>21</v>
      </c>
      <c r="B18" s="2" t="s">
        <v>14</v>
      </c>
      <c r="C18" s="6">
        <v>2012358</v>
      </c>
      <c r="D18" s="6">
        <v>1604490</v>
      </c>
      <c r="E18" s="6">
        <v>1523130</v>
      </c>
      <c r="F18" s="6">
        <v>1850334</v>
      </c>
      <c r="G18" s="6">
        <v>1872894</v>
      </c>
      <c r="H18" s="6">
        <v>1871034.6499999957</v>
      </c>
      <c r="I18" s="6">
        <v>4246649.29</v>
      </c>
      <c r="J18" s="6">
        <v>3972545.8044444439</v>
      </c>
      <c r="K18" s="6">
        <v>6427435.1996292016</v>
      </c>
      <c r="L18" s="6">
        <v>7997546.0192592591</v>
      </c>
    </row>
    <row r="19" spans="1:12" ht="12.75" customHeight="1" x14ac:dyDescent="0.25">
      <c r="A19" s="2" t="s">
        <v>21</v>
      </c>
      <c r="B19" s="2" t="s">
        <v>15</v>
      </c>
      <c r="C19" s="6">
        <v>155378088.995</v>
      </c>
      <c r="D19" s="6">
        <v>160372376.99999991</v>
      </c>
      <c r="E19" s="6">
        <v>166221843.99999997</v>
      </c>
      <c r="F19" s="6">
        <v>173996285.99999997</v>
      </c>
      <c r="G19" s="6">
        <v>191831143.00000006</v>
      </c>
      <c r="H19" s="6">
        <v>198452560.14270717</v>
      </c>
      <c r="I19" s="6">
        <v>211387021.29522562</v>
      </c>
      <c r="J19" s="6">
        <v>218043247.36602122</v>
      </c>
      <c r="K19" s="6">
        <v>236081037.17605549</v>
      </c>
      <c r="L19" s="6">
        <v>250954727.00259733</v>
      </c>
    </row>
    <row r="20" spans="1:12" ht="12.75" customHeight="1" x14ac:dyDescent="0.25">
      <c r="A20" s="2" t="s">
        <v>21</v>
      </c>
      <c r="B20" s="2" t="s">
        <v>16</v>
      </c>
      <c r="C20" s="6">
        <v>161611123</v>
      </c>
      <c r="D20" s="6">
        <v>165833344.99999991</v>
      </c>
      <c r="E20" s="6">
        <v>172223603.99999997</v>
      </c>
      <c r="F20" s="6">
        <v>180331539</v>
      </c>
      <c r="G20" s="6">
        <v>199521391.99999991</v>
      </c>
      <c r="H20" s="6">
        <v>208298707.17427453</v>
      </c>
      <c r="I20" s="6">
        <v>221962949.76755765</v>
      </c>
      <c r="J20" s="6">
        <v>234056135.40514028</v>
      </c>
      <c r="K20" s="6">
        <v>252272277.40983501</v>
      </c>
      <c r="L20" s="6">
        <v>264316173.00935316</v>
      </c>
    </row>
    <row r="21" spans="1:12" ht="12.75" customHeight="1" x14ac:dyDescent="0.25">
      <c r="A21" s="2" t="s">
        <v>21</v>
      </c>
      <c r="B21" s="2" t="s">
        <v>17</v>
      </c>
      <c r="C21" s="6">
        <v>165702412.995</v>
      </c>
      <c r="D21" s="6">
        <v>170703786.99999991</v>
      </c>
      <c r="E21" s="6">
        <v>177408792.99999997</v>
      </c>
      <c r="F21" s="6">
        <v>185626984.99999997</v>
      </c>
      <c r="G21" s="6">
        <v>203194981.00000006</v>
      </c>
      <c r="H21" s="6">
        <v>212072594.51090229</v>
      </c>
      <c r="I21" s="6">
        <v>225218989.86380449</v>
      </c>
      <c r="J21" s="6">
        <v>234243238.64258552</v>
      </c>
      <c r="K21" s="6">
        <v>253539978.17605549</v>
      </c>
      <c r="L21" s="6">
        <v>268375677.29185492</v>
      </c>
    </row>
    <row r="22" spans="1:12" ht="12.75" customHeight="1" x14ac:dyDescent="0.25">
      <c r="A22" s="2" t="s">
        <v>21</v>
      </c>
      <c r="B22" s="2" t="s">
        <v>18</v>
      </c>
      <c r="C22" s="7">
        <v>110.32533289086768</v>
      </c>
      <c r="D22" s="7">
        <v>116.59857363207918</v>
      </c>
      <c r="E22" s="7">
        <v>130.99787787502055</v>
      </c>
      <c r="F22" s="7">
        <v>129.40314373170943</v>
      </c>
      <c r="G22" s="7">
        <v>124.29139190156312</v>
      </c>
      <c r="H22" s="7">
        <v>139.16435847388931</v>
      </c>
      <c r="I22" s="7">
        <v>112.65454511624419</v>
      </c>
      <c r="J22" s="7">
        <v>74.956640124346293</v>
      </c>
      <c r="K22" s="7">
        <v>108.28504976281462</v>
      </c>
      <c r="L22" s="7">
        <v>113.25361589341659</v>
      </c>
    </row>
    <row r="23" spans="1:12" ht="12.75" customHeight="1" x14ac:dyDescent="0.25">
      <c r="A23" s="2" t="s">
        <v>22</v>
      </c>
      <c r="B23" s="2" t="s">
        <v>14</v>
      </c>
      <c r="C23" s="6">
        <v>738999.99999999953</v>
      </c>
      <c r="D23" s="6">
        <v>222999.99999999965</v>
      </c>
      <c r="E23" s="6">
        <v>180000</v>
      </c>
      <c r="F23" s="6">
        <v>175000.00000000003</v>
      </c>
      <c r="G23" s="6">
        <v>2603000</v>
      </c>
      <c r="H23" s="6">
        <v>370900</v>
      </c>
      <c r="I23" s="6">
        <v>376900</v>
      </c>
      <c r="J23" s="6">
        <v>317200</v>
      </c>
      <c r="K23" s="6">
        <v>302200.00000000006</v>
      </c>
      <c r="L23" s="6">
        <v>302184</v>
      </c>
    </row>
    <row r="24" spans="1:12" ht="12.75" customHeight="1" x14ac:dyDescent="0.25">
      <c r="A24" s="2" t="s">
        <v>22</v>
      </c>
      <c r="B24" s="2" t="s">
        <v>15</v>
      </c>
      <c r="C24" s="6">
        <v>56335433.162999995</v>
      </c>
      <c r="D24" s="6">
        <v>57795625.00000006</v>
      </c>
      <c r="E24" s="6">
        <v>59600483.999999963</v>
      </c>
      <c r="F24" s="6">
        <v>60987719.000000015</v>
      </c>
      <c r="G24" s="6">
        <v>64819404.999999985</v>
      </c>
      <c r="H24" s="6">
        <v>68024531</v>
      </c>
      <c r="I24" s="6">
        <v>70201316.000000045</v>
      </c>
      <c r="J24" s="6">
        <v>72658362.00000003</v>
      </c>
      <c r="K24" s="6">
        <v>76189789.000000045</v>
      </c>
      <c r="L24" s="6">
        <v>85656270.999999955</v>
      </c>
    </row>
    <row r="25" spans="1:12" ht="12.75" customHeight="1" x14ac:dyDescent="0.25">
      <c r="A25" s="2" t="s">
        <v>22</v>
      </c>
      <c r="B25" s="2" t="s">
        <v>16</v>
      </c>
      <c r="C25" s="6">
        <v>55265717.770000018</v>
      </c>
      <c r="D25" s="6">
        <v>57502182</v>
      </c>
      <c r="E25" s="6">
        <v>59527134.99999997</v>
      </c>
      <c r="F25" s="6">
        <v>61638921.000000007</v>
      </c>
      <c r="G25" s="6">
        <v>65966540.999999993</v>
      </c>
      <c r="H25" s="6">
        <v>69296653.000000015</v>
      </c>
      <c r="I25" s="6">
        <v>71157535.000000015</v>
      </c>
      <c r="J25" s="6">
        <v>72467424.000000015</v>
      </c>
      <c r="K25" s="6">
        <v>76579873.999999985</v>
      </c>
      <c r="L25" s="6">
        <v>86378982</v>
      </c>
    </row>
    <row r="26" spans="1:12" ht="12.75" customHeight="1" x14ac:dyDescent="0.25">
      <c r="A26" s="2" t="s">
        <v>22</v>
      </c>
      <c r="B26" s="2" t="s">
        <v>17</v>
      </c>
      <c r="C26" s="6">
        <v>56988612.362999998</v>
      </c>
      <c r="D26" s="6">
        <v>59297105.00000006</v>
      </c>
      <c r="E26" s="6">
        <v>61111236.999999963</v>
      </c>
      <c r="F26" s="6">
        <v>62511187.000000015</v>
      </c>
      <c r="G26" s="6">
        <v>66298022.999999985</v>
      </c>
      <c r="H26" s="6">
        <v>69373146</v>
      </c>
      <c r="I26" s="6">
        <v>71390076.000000045</v>
      </c>
      <c r="J26" s="6">
        <v>73472043.00000003</v>
      </c>
      <c r="K26" s="6">
        <v>77018470.000000045</v>
      </c>
      <c r="L26" s="6">
        <v>86670596.999999955</v>
      </c>
    </row>
    <row r="27" spans="1:12" ht="12.75" customHeight="1" x14ac:dyDescent="0.25">
      <c r="A27" s="2" t="s">
        <v>22</v>
      </c>
      <c r="B27" s="2" t="s">
        <v>18</v>
      </c>
      <c r="C27" s="7">
        <v>67.274740364255877</v>
      </c>
      <c r="D27" s="7">
        <v>81.26658655962639</v>
      </c>
      <c r="E27" s="7">
        <v>81.921803559205642</v>
      </c>
      <c r="F27" s="7">
        <v>111.10341526640185</v>
      </c>
      <c r="G27" s="7">
        <v>89.278821959668647</v>
      </c>
      <c r="H27" s="7">
        <v>79.761397188860428</v>
      </c>
      <c r="I27" s="7">
        <v>64.865428011434432</v>
      </c>
      <c r="J27" s="7">
        <v>72.08936862182901</v>
      </c>
      <c r="K27" s="7">
        <v>70.775486253247635</v>
      </c>
      <c r="L27" s="7">
        <v>40.616511803950736</v>
      </c>
    </row>
    <row r="28" spans="1:12" ht="12.75" customHeight="1" x14ac:dyDescent="0.25">
      <c r="A28" s="2" t="s">
        <v>23</v>
      </c>
      <c r="B28" s="2" t="s">
        <v>14</v>
      </c>
      <c r="C28" s="6">
        <v>2600000</v>
      </c>
      <c r="D28" s="6">
        <v>1849998.9999999965</v>
      </c>
      <c r="E28" s="6">
        <v>1849999.9999999988</v>
      </c>
      <c r="F28" s="6">
        <v>850000.00000000035</v>
      </c>
      <c r="G28" s="6">
        <v>850000.00000000035</v>
      </c>
      <c r="H28" s="6">
        <v>850000.00000000035</v>
      </c>
      <c r="I28" s="6">
        <v>849996</v>
      </c>
      <c r="J28" s="6">
        <v>849457.99999999965</v>
      </c>
      <c r="K28" s="6">
        <v>949999.99999999988</v>
      </c>
      <c r="L28" s="6">
        <v>950000.00001000043</v>
      </c>
    </row>
    <row r="29" spans="1:12" ht="12.75" customHeight="1" x14ac:dyDescent="0.25">
      <c r="A29" s="2" t="s">
        <v>23</v>
      </c>
      <c r="B29" s="2" t="s">
        <v>15</v>
      </c>
      <c r="C29" s="6">
        <v>62965571.999199994</v>
      </c>
      <c r="D29" s="6">
        <v>64106474.999999963</v>
      </c>
      <c r="E29" s="6">
        <v>57753247.999999993</v>
      </c>
      <c r="F29" s="6">
        <v>56201732.999999978</v>
      </c>
      <c r="G29" s="6">
        <v>57762428.70000001</v>
      </c>
      <c r="H29" s="6">
        <v>59514009.759999983</v>
      </c>
      <c r="I29" s="6">
        <v>55894654.019999996</v>
      </c>
      <c r="J29" s="6">
        <v>52382983.810000062</v>
      </c>
      <c r="K29" s="6">
        <v>52083146.999999985</v>
      </c>
      <c r="L29" s="6">
        <v>54224078.99999994</v>
      </c>
    </row>
    <row r="30" spans="1:12" ht="12.75" customHeight="1" x14ac:dyDescent="0.25">
      <c r="A30" s="2" t="s">
        <v>23</v>
      </c>
      <c r="B30" s="2" t="s">
        <v>16</v>
      </c>
      <c r="C30" s="6">
        <v>62994441.000000007</v>
      </c>
      <c r="D30" s="6">
        <v>64498140</v>
      </c>
      <c r="E30" s="6">
        <v>56948021.999999993</v>
      </c>
      <c r="F30" s="6">
        <v>55683978</v>
      </c>
      <c r="G30" s="6">
        <v>58086178.000000007</v>
      </c>
      <c r="H30" s="6">
        <v>59053344</v>
      </c>
      <c r="I30" s="6">
        <v>55346116.000000007</v>
      </c>
      <c r="J30" s="6">
        <v>51663036.000000007</v>
      </c>
      <c r="K30" s="6">
        <v>52584177.589999981</v>
      </c>
      <c r="L30" s="6">
        <v>53172793.000000007</v>
      </c>
    </row>
    <row r="31" spans="1:12" ht="12.75" customHeight="1" x14ac:dyDescent="0.25">
      <c r="A31" s="2" t="s">
        <v>23</v>
      </c>
      <c r="B31" s="2" t="s">
        <v>17</v>
      </c>
      <c r="C31" s="6">
        <v>64645862.999199994</v>
      </c>
      <c r="D31" s="6">
        <v>66245638.999999963</v>
      </c>
      <c r="E31" s="6">
        <v>58498440.999999993</v>
      </c>
      <c r="F31" s="6">
        <v>57345720.999999978</v>
      </c>
      <c r="G31" s="6">
        <v>59240670.70000001</v>
      </c>
      <c r="H31" s="6">
        <v>60423297.759999983</v>
      </c>
      <c r="I31" s="6">
        <v>56761130.019999996</v>
      </c>
      <c r="J31" s="6">
        <v>53203801.810000062</v>
      </c>
      <c r="K31" s="6">
        <v>53570948.999999985</v>
      </c>
      <c r="L31" s="6">
        <v>56497406.99999994</v>
      </c>
    </row>
    <row r="32" spans="1:12" ht="12.75" customHeight="1" x14ac:dyDescent="0.25">
      <c r="A32" s="2" t="s">
        <v>23</v>
      </c>
      <c r="B32" s="2" t="s">
        <v>18</v>
      </c>
      <c r="C32" s="7">
        <v>130.5191337445373</v>
      </c>
      <c r="D32" s="7">
        <v>115.10536834739824</v>
      </c>
      <c r="E32" s="7">
        <v>189.98050360797984</v>
      </c>
      <c r="F32" s="7">
        <v>225.62422320837484</v>
      </c>
      <c r="G32" s="7">
        <v>175.09999032916818</v>
      </c>
      <c r="H32" s="7">
        <v>152.12204600034477</v>
      </c>
      <c r="I32" s="7">
        <v>187.07796246963792</v>
      </c>
      <c r="J32" s="7">
        <v>241.36440587241606</v>
      </c>
      <c r="K32" s="7">
        <v>252.44664251001743</v>
      </c>
      <c r="L32" s="7">
        <v>297.94125654464221</v>
      </c>
    </row>
    <row r="33" spans="1:12" ht="12.75" customHeight="1" x14ac:dyDescent="0.25">
      <c r="A33" s="2" t="s">
        <v>24</v>
      </c>
      <c r="B33" s="2" t="s">
        <v>14</v>
      </c>
      <c r="C33" s="6">
        <v>425190</v>
      </c>
      <c r="D33" s="6">
        <v>423066.99999999971</v>
      </c>
      <c r="E33" s="6">
        <v>400830</v>
      </c>
      <c r="F33" s="6">
        <v>564156.99999999988</v>
      </c>
      <c r="G33" s="6">
        <v>743534</v>
      </c>
      <c r="H33" s="6">
        <v>737258</v>
      </c>
      <c r="I33" s="6">
        <v>742707</v>
      </c>
      <c r="J33" s="6">
        <v>742624.00000000012</v>
      </c>
      <c r="K33" s="6">
        <v>899728.00000000012</v>
      </c>
      <c r="L33" s="6">
        <v>937423.00000000035</v>
      </c>
    </row>
    <row r="34" spans="1:12" ht="12.75" customHeight="1" x14ac:dyDescent="0.25">
      <c r="A34" s="2" t="s">
        <v>24</v>
      </c>
      <c r="B34" s="2" t="s">
        <v>15</v>
      </c>
      <c r="C34" s="6">
        <v>18722592.999999993</v>
      </c>
      <c r="D34" s="6">
        <v>16560535</v>
      </c>
      <c r="E34" s="6">
        <v>17980282</v>
      </c>
      <c r="F34" s="6">
        <v>18375040.999999985</v>
      </c>
      <c r="G34" s="6">
        <v>19205502.999999996</v>
      </c>
      <c r="H34" s="6">
        <v>18649074</v>
      </c>
      <c r="I34" s="6">
        <v>19292581</v>
      </c>
      <c r="J34" s="6">
        <v>19967821.000000011</v>
      </c>
      <c r="K34" s="6">
        <v>20666694.999999993</v>
      </c>
      <c r="L34" s="6">
        <v>22072030</v>
      </c>
    </row>
    <row r="35" spans="1:12" ht="12.75" customHeight="1" x14ac:dyDescent="0.25">
      <c r="A35" s="2" t="s">
        <v>24</v>
      </c>
      <c r="B35" s="2" t="s">
        <v>16</v>
      </c>
      <c r="C35" s="6">
        <v>19515179.999999996</v>
      </c>
      <c r="D35" s="6">
        <v>17509473.999999993</v>
      </c>
      <c r="E35" s="6">
        <v>18904898.999999996</v>
      </c>
      <c r="F35" s="6">
        <v>19846437.999999993</v>
      </c>
      <c r="G35" s="6">
        <v>20591302</v>
      </c>
      <c r="H35" s="6">
        <v>20486232</v>
      </c>
      <c r="I35" s="6">
        <v>20329625.999999996</v>
      </c>
      <c r="J35" s="6">
        <v>22166811</v>
      </c>
      <c r="K35" s="6">
        <v>22388659</v>
      </c>
      <c r="L35" s="6">
        <v>24518885.000000011</v>
      </c>
    </row>
    <row r="36" spans="1:12" ht="12.75" customHeight="1" x14ac:dyDescent="0.25">
      <c r="A36" s="2" t="s">
        <v>24</v>
      </c>
      <c r="B36" s="2" t="s">
        <v>17</v>
      </c>
      <c r="C36" s="6">
        <v>19531008.999999993</v>
      </c>
      <c r="D36" s="6">
        <v>17393284</v>
      </c>
      <c r="E36" s="6">
        <v>19026384</v>
      </c>
      <c r="F36" s="6">
        <v>19437378.999999985</v>
      </c>
      <c r="G36" s="6">
        <v>20391879.999999996</v>
      </c>
      <c r="H36" s="6">
        <v>19896207</v>
      </c>
      <c r="I36" s="6">
        <v>20481443</v>
      </c>
      <c r="J36" s="6">
        <v>20902981.000000011</v>
      </c>
      <c r="K36" s="6">
        <v>22388730.999999993</v>
      </c>
      <c r="L36" s="6">
        <v>23347361</v>
      </c>
    </row>
    <row r="37" spans="1:12" ht="12.75" customHeight="1" x14ac:dyDescent="0.25">
      <c r="A37" s="2" t="s">
        <v>24</v>
      </c>
      <c r="B37" s="2" t="s">
        <v>18</v>
      </c>
      <c r="C37" s="7">
        <v>60.849761997005942</v>
      </c>
      <c r="D37" s="7">
        <v>75.349570934121985</v>
      </c>
      <c r="E37" s="7">
        <v>91.818217254451042</v>
      </c>
      <c r="F37" s="7">
        <v>80.536475198059478</v>
      </c>
      <c r="G37" s="7">
        <v>76.737431401208667</v>
      </c>
      <c r="H37" s="7">
        <v>75.751607776191662</v>
      </c>
      <c r="I37" s="7">
        <v>92.500276911033396</v>
      </c>
      <c r="J37" s="7">
        <v>87.669787911183477</v>
      </c>
      <c r="K37" s="7">
        <v>162.9510493085626</v>
      </c>
      <c r="L37" s="7">
        <v>145.38773177201213</v>
      </c>
    </row>
    <row r="38" spans="1:12" ht="12.75" customHeight="1" x14ac:dyDescent="0.25">
      <c r="A38" s="2" t="s">
        <v>25</v>
      </c>
      <c r="B38" s="2" t="s">
        <v>14</v>
      </c>
      <c r="C38" s="6">
        <v>650149</v>
      </c>
      <c r="D38" s="6">
        <v>1013225.0000000006</v>
      </c>
      <c r="E38" s="6">
        <v>303770.99999999872</v>
      </c>
      <c r="F38" s="6">
        <v>446000.00000000006</v>
      </c>
      <c r="G38" s="6">
        <v>1844274</v>
      </c>
      <c r="H38" s="6">
        <v>2040933.9999999998</v>
      </c>
      <c r="I38" s="6">
        <v>861000</v>
      </c>
      <c r="J38" s="6">
        <v>792000</v>
      </c>
      <c r="K38" s="6">
        <v>994999.99999999988</v>
      </c>
      <c r="L38" s="6">
        <v>1224548.7</v>
      </c>
    </row>
    <row r="39" spans="1:12" ht="12.75" customHeight="1" x14ac:dyDescent="0.25">
      <c r="A39" s="2" t="s">
        <v>25</v>
      </c>
      <c r="B39" s="2" t="s">
        <v>15</v>
      </c>
      <c r="C39" s="6">
        <v>46919922.5056784</v>
      </c>
      <c r="D39" s="6">
        <v>46900850</v>
      </c>
      <c r="E39" s="6">
        <v>48508891.000000015</v>
      </c>
      <c r="F39" s="6">
        <v>48060870.999999993</v>
      </c>
      <c r="G39" s="6">
        <v>47744699.999999955</v>
      </c>
      <c r="H39" s="6">
        <v>48682309</v>
      </c>
      <c r="I39" s="6">
        <v>51195770.000000015</v>
      </c>
      <c r="J39" s="6">
        <v>53755558.540000014</v>
      </c>
      <c r="K39" s="6">
        <v>56211390.999999963</v>
      </c>
      <c r="L39" s="6">
        <v>59640911.999999933</v>
      </c>
    </row>
    <row r="40" spans="1:12" ht="12.75" customHeight="1" x14ac:dyDescent="0.25">
      <c r="A40" s="2" t="s">
        <v>25</v>
      </c>
      <c r="B40" s="2" t="s">
        <v>16</v>
      </c>
      <c r="C40" s="6">
        <v>48269420.880000003</v>
      </c>
      <c r="D40" s="6">
        <v>48768379.000000022</v>
      </c>
      <c r="E40" s="6">
        <v>51096608.999999993</v>
      </c>
      <c r="F40" s="6">
        <v>50599108.000000022</v>
      </c>
      <c r="G40" s="6">
        <v>51856342.999999978</v>
      </c>
      <c r="H40" s="6">
        <v>52939111.999999993</v>
      </c>
      <c r="I40" s="6">
        <v>54837975.000000007</v>
      </c>
      <c r="J40" s="6">
        <v>57057036</v>
      </c>
      <c r="K40" s="6">
        <v>59828545.580000006</v>
      </c>
      <c r="L40" s="6">
        <v>62951120.449999996</v>
      </c>
    </row>
    <row r="41" spans="1:12" ht="12.75" customHeight="1" x14ac:dyDescent="0.25">
      <c r="A41" s="2" t="s">
        <v>25</v>
      </c>
      <c r="B41" s="2" t="s">
        <v>17</v>
      </c>
      <c r="C41" s="6">
        <v>50225594.5056784</v>
      </c>
      <c r="D41" s="6">
        <v>49564398</v>
      </c>
      <c r="E41" s="6">
        <v>51855121.000000015</v>
      </c>
      <c r="F41" s="6">
        <v>50650778.999999993</v>
      </c>
      <c r="G41" s="6">
        <v>50611858.999999955</v>
      </c>
      <c r="H41" s="6">
        <v>52029182</v>
      </c>
      <c r="I41" s="6">
        <v>54855559.000000015</v>
      </c>
      <c r="J41" s="6">
        <v>57057035.540000014</v>
      </c>
      <c r="K41" s="6">
        <v>60001172.699999966</v>
      </c>
      <c r="L41" s="6">
        <v>64009031.29999993</v>
      </c>
    </row>
    <row r="42" spans="1:12" ht="12.75" customHeight="1" x14ac:dyDescent="0.25">
      <c r="A42" s="2" t="s">
        <v>25</v>
      </c>
      <c r="B42" s="2" t="s">
        <v>18</v>
      </c>
      <c r="C42" s="7">
        <v>63.004459277055055</v>
      </c>
      <c r="D42" s="7">
        <v>127.7913171379038</v>
      </c>
      <c r="E42" s="7">
        <v>140.51113531931762</v>
      </c>
      <c r="F42" s="7">
        <v>140.7898969424682</v>
      </c>
      <c r="G42" s="7">
        <v>128.78524418811489</v>
      </c>
      <c r="H42" s="7">
        <v>134.32705573836327</v>
      </c>
      <c r="I42" s="7">
        <v>120.4207629427658</v>
      </c>
      <c r="J42" s="7">
        <v>134.14096066373088</v>
      </c>
      <c r="K42" s="7">
        <v>142.26054128316127</v>
      </c>
      <c r="L42" s="7">
        <v>186.85081814435094</v>
      </c>
    </row>
    <row r="43" spans="1:12" ht="12.75" customHeight="1" x14ac:dyDescent="0.25">
      <c r="A43" s="2" t="s">
        <v>26</v>
      </c>
      <c r="B43" s="2" t="s">
        <v>14</v>
      </c>
      <c r="C43" s="6">
        <v>56409.200000000397</v>
      </c>
      <c r="D43" s="6">
        <v>805215</v>
      </c>
      <c r="E43" s="6">
        <v>616154</v>
      </c>
      <c r="F43" s="6">
        <v>859688</v>
      </c>
      <c r="G43" s="6">
        <v>453721.00000000006</v>
      </c>
      <c r="H43" s="6">
        <v>1253190</v>
      </c>
      <c r="I43" s="6">
        <v>1504524</v>
      </c>
      <c r="J43" s="6">
        <v>1351149</v>
      </c>
      <c r="K43" s="6">
        <v>586599</v>
      </c>
      <c r="L43" s="6">
        <v>840527.75999999989</v>
      </c>
    </row>
    <row r="44" spans="1:12" ht="12.75" customHeight="1" x14ac:dyDescent="0.25">
      <c r="A44" s="2" t="s">
        <v>26</v>
      </c>
      <c r="B44" s="2" t="s">
        <v>15</v>
      </c>
      <c r="C44" s="6">
        <v>75876293.150000006</v>
      </c>
      <c r="D44" s="6">
        <v>75375298.979999959</v>
      </c>
      <c r="E44" s="6">
        <v>73586146.199999988</v>
      </c>
      <c r="F44" s="6">
        <v>76604319.860000029</v>
      </c>
      <c r="G44" s="6">
        <v>81189662.190000013</v>
      </c>
      <c r="H44" s="6">
        <v>79074578.999999985</v>
      </c>
      <c r="I44" s="6">
        <v>81523350.090000004</v>
      </c>
      <c r="J44" s="6">
        <v>83623249.270000055</v>
      </c>
      <c r="K44" s="6">
        <v>82736959.999999955</v>
      </c>
      <c r="L44" s="6">
        <v>87889674</v>
      </c>
    </row>
    <row r="45" spans="1:12" ht="12.75" customHeight="1" x14ac:dyDescent="0.25">
      <c r="A45" s="2" t="s">
        <v>26</v>
      </c>
      <c r="B45" s="2" t="s">
        <v>16</v>
      </c>
      <c r="C45" s="6">
        <v>79520681</v>
      </c>
      <c r="D45" s="6">
        <v>78828599.050000012</v>
      </c>
      <c r="E45" s="6">
        <v>77623395.989999995</v>
      </c>
      <c r="F45" s="6">
        <v>80046931.443101078</v>
      </c>
      <c r="G45" s="6">
        <v>85332743.790000007</v>
      </c>
      <c r="H45" s="6">
        <v>84265462.040000021</v>
      </c>
      <c r="I45" s="6">
        <v>86648309.909999967</v>
      </c>
      <c r="J45" s="6">
        <v>88628481.000000015</v>
      </c>
      <c r="K45" s="6">
        <v>88834101.000000015</v>
      </c>
      <c r="L45" s="6">
        <v>93407053.260000005</v>
      </c>
    </row>
    <row r="46" spans="1:12" ht="12.75" customHeight="1" x14ac:dyDescent="0.25">
      <c r="A46" s="2" t="s">
        <v>26</v>
      </c>
      <c r="B46" s="2" t="s">
        <v>17</v>
      </c>
      <c r="C46" s="6">
        <v>82047876.150000006</v>
      </c>
      <c r="D46" s="6">
        <v>80603505.479999959</v>
      </c>
      <c r="E46" s="6">
        <v>78897846.199999988</v>
      </c>
      <c r="F46" s="6">
        <v>81266941.860000029</v>
      </c>
      <c r="G46" s="6">
        <v>86413683.190000013</v>
      </c>
      <c r="H46" s="6">
        <v>84959700.999999985</v>
      </c>
      <c r="I46" s="6">
        <v>87606906.480000004</v>
      </c>
      <c r="J46" s="6">
        <v>90100422.270000055</v>
      </c>
      <c r="K46" s="6">
        <v>90386881.999999955</v>
      </c>
      <c r="L46" s="6">
        <v>94387634.280000001</v>
      </c>
    </row>
    <row r="47" spans="1:12" ht="12.75" customHeight="1" x14ac:dyDescent="0.25">
      <c r="A47" s="2" t="s">
        <v>26</v>
      </c>
      <c r="B47" s="2" t="s">
        <v>18</v>
      </c>
      <c r="C47" s="7">
        <v>131.99171816880343</v>
      </c>
      <c r="D47" s="7">
        <v>148.59535592806768</v>
      </c>
      <c r="E47" s="7">
        <v>162.7668203485639</v>
      </c>
      <c r="F47" s="7">
        <v>164.53758646199935</v>
      </c>
      <c r="G47" s="7">
        <v>174.98476828027367</v>
      </c>
      <c r="H47" s="7">
        <v>196.28818816280301</v>
      </c>
      <c r="I47" s="7">
        <v>196.31038699894904</v>
      </c>
      <c r="J47" s="7">
        <v>201.7750881454653</v>
      </c>
      <c r="K47" s="7">
        <v>211.68226049318565</v>
      </c>
      <c r="L47" s="7">
        <v>270.39273310640544</v>
      </c>
    </row>
    <row r="48" spans="1:12" ht="12.75" customHeight="1" x14ac:dyDescent="0.25">
      <c r="A48" s="2" t="s">
        <v>27</v>
      </c>
      <c r="B48" s="2" t="s">
        <v>14</v>
      </c>
      <c r="C48" s="6">
        <v>479000.00000000029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ht="12.75" customHeight="1" x14ac:dyDescent="0.25">
      <c r="A49" s="2" t="s">
        <v>27</v>
      </c>
      <c r="B49" s="2" t="s">
        <v>15</v>
      </c>
      <c r="C49" s="6">
        <v>62276100.000000022</v>
      </c>
      <c r="D49" s="6">
        <v>64687169.999999948</v>
      </c>
      <c r="E49" s="6">
        <v>65324117.000000015</v>
      </c>
      <c r="F49" s="6">
        <v>68095299.999999925</v>
      </c>
      <c r="G49" s="6">
        <v>71339400.000000089</v>
      </c>
      <c r="H49" s="6">
        <v>77077400.000000015</v>
      </c>
      <c r="I49" s="6">
        <v>81568705.00000003</v>
      </c>
      <c r="J49" s="6">
        <v>87253843.999999985</v>
      </c>
      <c r="K49" s="6">
        <v>90525299.999999985</v>
      </c>
      <c r="L49" s="6">
        <v>97368787.999999985</v>
      </c>
    </row>
    <row r="50" spans="1:12" ht="12.75" customHeight="1" x14ac:dyDescent="0.25">
      <c r="A50" s="2" t="s">
        <v>27</v>
      </c>
      <c r="B50" s="2" t="s">
        <v>16</v>
      </c>
      <c r="C50" s="6">
        <v>61938499.999999978</v>
      </c>
      <c r="D50" s="6">
        <v>64581345.000000022</v>
      </c>
      <c r="E50" s="6">
        <v>64748917.000000022</v>
      </c>
      <c r="F50" s="6">
        <v>68696400</v>
      </c>
      <c r="G50" s="6">
        <v>71509499.999999985</v>
      </c>
      <c r="H50" s="6">
        <v>78579099.99999997</v>
      </c>
      <c r="I50" s="6">
        <v>83702504.999999985</v>
      </c>
      <c r="J50" s="6">
        <v>90308894</v>
      </c>
      <c r="K50" s="6">
        <v>93488000.000000045</v>
      </c>
      <c r="L50" s="6">
        <v>99768850</v>
      </c>
    </row>
    <row r="51" spans="1:12" ht="12.75" customHeight="1" x14ac:dyDescent="0.25">
      <c r="A51" s="2" t="s">
        <v>27</v>
      </c>
      <c r="B51" s="2" t="s">
        <v>17</v>
      </c>
      <c r="C51" s="6">
        <v>63458563.000000022</v>
      </c>
      <c r="D51" s="6">
        <v>66655269.999999948</v>
      </c>
      <c r="E51" s="6">
        <v>67363817.000000045</v>
      </c>
      <c r="F51" s="6">
        <v>69743975.999999925</v>
      </c>
      <c r="G51" s="6">
        <v>72924500.000000089</v>
      </c>
      <c r="H51" s="6">
        <v>80032400.000000015</v>
      </c>
      <c r="I51" s="6">
        <v>85261405.00000003</v>
      </c>
      <c r="J51" s="6">
        <v>91922243.999999985</v>
      </c>
      <c r="K51" s="6">
        <v>95432699.999999985</v>
      </c>
      <c r="L51" s="6">
        <v>101833887.99999999</v>
      </c>
    </row>
    <row r="52" spans="1:12" ht="12.75" customHeight="1" x14ac:dyDescent="0.25">
      <c r="A52" s="2" t="s">
        <v>27</v>
      </c>
      <c r="B52" s="2" t="s">
        <v>18</v>
      </c>
      <c r="C52" s="7">
        <v>96.605435804153444</v>
      </c>
      <c r="D52" s="7">
        <v>90.570622260782429</v>
      </c>
      <c r="E52" s="7">
        <v>111.56561923736828</v>
      </c>
      <c r="F52" s="7">
        <v>96.215972294781352</v>
      </c>
      <c r="G52" s="7">
        <v>128.21216505692746</v>
      </c>
      <c r="H52" s="7">
        <v>116.21437769404757</v>
      </c>
      <c r="I52" s="7">
        <v>121.51394451799358</v>
      </c>
      <c r="J52" s="7">
        <v>114.26893139658492</v>
      </c>
      <c r="K52" s="7">
        <v>110.81593529398742</v>
      </c>
      <c r="L52" s="7">
        <v>142.95051306171231</v>
      </c>
    </row>
    <row r="53" spans="1:12" ht="12.75" customHeight="1" x14ac:dyDescent="0.25">
      <c r="A53" s="2" t="s">
        <v>28</v>
      </c>
      <c r="B53" s="2" t="s">
        <v>14</v>
      </c>
      <c r="C53" s="6">
        <v>695456.00000000047</v>
      </c>
      <c r="D53" s="6">
        <v>817950</v>
      </c>
      <c r="E53" s="6">
        <v>407046</v>
      </c>
      <c r="F53" s="6">
        <v>542442</v>
      </c>
      <c r="G53" s="6">
        <v>399519.99999999994</v>
      </c>
      <c r="H53" s="6">
        <v>752188.00000000012</v>
      </c>
      <c r="I53" s="6">
        <v>1151419.0000000005</v>
      </c>
      <c r="J53" s="6">
        <v>1706318.0000000002</v>
      </c>
      <c r="K53" s="6">
        <v>1673675.0000000002</v>
      </c>
      <c r="L53" s="6">
        <v>1546334.9999999998</v>
      </c>
    </row>
    <row r="54" spans="1:12" ht="12.75" customHeight="1" x14ac:dyDescent="0.25">
      <c r="A54" s="2" t="s">
        <v>28</v>
      </c>
      <c r="B54" s="2" t="s">
        <v>15</v>
      </c>
      <c r="C54" s="6">
        <v>83550541.999999955</v>
      </c>
      <c r="D54" s="6">
        <v>87759304.99999994</v>
      </c>
      <c r="E54" s="6">
        <v>90795885.00000003</v>
      </c>
      <c r="F54" s="6">
        <v>95697390</v>
      </c>
      <c r="G54" s="6">
        <v>101935936.00000009</v>
      </c>
      <c r="H54" s="6">
        <v>106128222.99999996</v>
      </c>
      <c r="I54" s="6">
        <v>112773980.00000004</v>
      </c>
      <c r="J54" s="6">
        <v>116926578.99999987</v>
      </c>
      <c r="K54" s="6">
        <v>112015717.00000006</v>
      </c>
      <c r="L54" s="6">
        <v>115925532.99999994</v>
      </c>
    </row>
    <row r="55" spans="1:12" ht="12.75" customHeight="1" x14ac:dyDescent="0.25">
      <c r="A55" s="2" t="s">
        <v>28</v>
      </c>
      <c r="B55" s="2" t="s">
        <v>16</v>
      </c>
      <c r="C55" s="6">
        <v>82781496</v>
      </c>
      <c r="D55" s="6">
        <v>87574809.000000015</v>
      </c>
      <c r="E55" s="6">
        <v>90686161</v>
      </c>
      <c r="F55" s="6">
        <v>97797560</v>
      </c>
      <c r="G55" s="6">
        <v>104464400.00000001</v>
      </c>
      <c r="H55" s="6">
        <v>111157875.99999996</v>
      </c>
      <c r="I55" s="6">
        <v>116243346.99999999</v>
      </c>
      <c r="J55" s="6">
        <v>122388211.99999994</v>
      </c>
      <c r="K55" s="6">
        <v>119362164.99999999</v>
      </c>
      <c r="L55" s="6">
        <v>119163777.99999999</v>
      </c>
    </row>
    <row r="56" spans="1:12" ht="12.75" customHeight="1" x14ac:dyDescent="0.25">
      <c r="A56" s="2" t="s">
        <v>28</v>
      </c>
      <c r="B56" s="2" t="s">
        <v>17</v>
      </c>
      <c r="C56" s="6">
        <v>87540355.999999955</v>
      </c>
      <c r="D56" s="6">
        <v>92356153.99999994</v>
      </c>
      <c r="E56" s="6">
        <v>95293624.00000003</v>
      </c>
      <c r="F56" s="6">
        <v>99883660</v>
      </c>
      <c r="G56" s="6">
        <v>107803774.00000009</v>
      </c>
      <c r="H56" s="6">
        <v>111970209.99999996</v>
      </c>
      <c r="I56" s="6">
        <v>118940058.00000004</v>
      </c>
      <c r="J56" s="6">
        <v>122139924.99999987</v>
      </c>
      <c r="K56" s="6">
        <v>117489589.00000006</v>
      </c>
      <c r="L56" s="6">
        <v>121615825.99999994</v>
      </c>
    </row>
    <row r="57" spans="1:12" ht="12.75" customHeight="1" x14ac:dyDescent="0.25">
      <c r="A57" s="2" t="s">
        <v>28</v>
      </c>
      <c r="B57" s="2" t="s">
        <v>18</v>
      </c>
      <c r="C57" s="7">
        <v>246.09724401739251</v>
      </c>
      <c r="D57" s="7">
        <v>318.0518287854494</v>
      </c>
      <c r="E57" s="7">
        <v>353.52721861963192</v>
      </c>
      <c r="F57" s="7">
        <v>352.49953900489641</v>
      </c>
      <c r="G57" s="7">
        <v>283.06871887015268</v>
      </c>
      <c r="H57" s="7">
        <v>256.63758272132941</v>
      </c>
      <c r="I57" s="7">
        <v>306.53235914466995</v>
      </c>
      <c r="J57" s="7">
        <v>279.1539874048741</v>
      </c>
      <c r="K57" s="7">
        <v>209.47429643472501</v>
      </c>
      <c r="L57" s="7">
        <v>321.94847086473305</v>
      </c>
    </row>
    <row r="58" spans="1:12" ht="12.75" customHeight="1" x14ac:dyDescent="0.25">
      <c r="A58" s="2" t="s">
        <v>29</v>
      </c>
      <c r="B58" s="2" t="s">
        <v>14</v>
      </c>
      <c r="C58" s="6">
        <v>3800000.0000000019</v>
      </c>
      <c r="D58" s="6">
        <v>3610516.9999999995</v>
      </c>
      <c r="E58" s="6">
        <v>3458857.9999999986</v>
      </c>
      <c r="F58" s="6">
        <v>3355339.0000000005</v>
      </c>
      <c r="G58" s="6">
        <v>3047274</v>
      </c>
      <c r="H58" s="6">
        <v>2935182</v>
      </c>
      <c r="I58" s="6">
        <v>399455.43999999971</v>
      </c>
      <c r="J58" s="6">
        <v>526723.46666666609</v>
      </c>
      <c r="K58" s="6">
        <v>639746</v>
      </c>
      <c r="L58" s="6">
        <v>777936.00000000012</v>
      </c>
    </row>
    <row r="59" spans="1:12" ht="12.75" customHeight="1" x14ac:dyDescent="0.25">
      <c r="A59" s="2" t="s">
        <v>29</v>
      </c>
      <c r="B59" s="2" t="s">
        <v>15</v>
      </c>
      <c r="C59" s="6">
        <v>68848516.99999997</v>
      </c>
      <c r="D59" s="6">
        <v>69809476.520000011</v>
      </c>
      <c r="E59" s="6">
        <v>72696909.750000089</v>
      </c>
      <c r="F59" s="6">
        <v>75581081.000000045</v>
      </c>
      <c r="G59" s="6">
        <v>76094921.00000003</v>
      </c>
      <c r="H59" s="6">
        <v>78348499.319999978</v>
      </c>
      <c r="I59" s="6">
        <v>84530514.839744821</v>
      </c>
      <c r="J59" s="6">
        <v>87487539.39729999</v>
      </c>
      <c r="K59" s="6">
        <v>89810556.652452454</v>
      </c>
      <c r="L59" s="6">
        <v>94168034.995045453</v>
      </c>
    </row>
    <row r="60" spans="1:12" ht="12.75" customHeight="1" x14ac:dyDescent="0.25">
      <c r="A60" s="2" t="s">
        <v>29</v>
      </c>
      <c r="B60" s="2" t="s">
        <v>16</v>
      </c>
      <c r="C60" s="6">
        <v>68906097.99999997</v>
      </c>
      <c r="D60" s="6">
        <v>71941271.000000015</v>
      </c>
      <c r="E60" s="6">
        <v>74323357.999999985</v>
      </c>
      <c r="F60" s="6">
        <v>77254719</v>
      </c>
      <c r="G60" s="6">
        <v>77326903.999999985</v>
      </c>
      <c r="H60" s="6">
        <v>81062878</v>
      </c>
      <c r="I60" s="6">
        <v>86193573.003065333</v>
      </c>
      <c r="J60" s="6">
        <v>90277341.480169147</v>
      </c>
      <c r="K60" s="6">
        <v>92343473.155759797</v>
      </c>
      <c r="L60" s="6">
        <v>95215787.74446398</v>
      </c>
    </row>
    <row r="61" spans="1:12" ht="12.75" customHeight="1" x14ac:dyDescent="0.25">
      <c r="A61" s="2" t="s">
        <v>29</v>
      </c>
      <c r="B61" s="2" t="s">
        <v>17</v>
      </c>
      <c r="C61" s="6">
        <v>72648516.99999997</v>
      </c>
      <c r="D61" s="6">
        <v>72644957.520000011</v>
      </c>
      <c r="E61" s="6">
        <v>75154818.750000089</v>
      </c>
      <c r="F61" s="6">
        <v>77541003.000000045</v>
      </c>
      <c r="G61" s="6">
        <v>78081584.00000003</v>
      </c>
      <c r="H61" s="6">
        <v>79125681.319999978</v>
      </c>
      <c r="I61" s="6">
        <v>89485023.989744812</v>
      </c>
      <c r="J61" s="6">
        <v>93867865.069413811</v>
      </c>
      <c r="K61" s="6">
        <v>96718336.652452454</v>
      </c>
      <c r="L61" s="6">
        <v>100376851.63137692</v>
      </c>
    </row>
    <row r="62" spans="1:12" ht="12.75" customHeight="1" x14ac:dyDescent="0.25">
      <c r="A62" s="2" t="s">
        <v>29</v>
      </c>
      <c r="B62" s="2" t="s">
        <v>18</v>
      </c>
      <c r="C62" s="7">
        <v>102.60718781484677</v>
      </c>
      <c r="D62" s="7">
        <v>99.55700913888667</v>
      </c>
      <c r="E62" s="7">
        <v>96.95410778802264</v>
      </c>
      <c r="F62" s="7">
        <v>99.370734435247243</v>
      </c>
      <c r="G62" s="7">
        <v>84.828401698251</v>
      </c>
      <c r="H62" s="7">
        <v>109.78714848198854</v>
      </c>
      <c r="I62" s="7">
        <v>134.87776907718717</v>
      </c>
      <c r="J62" s="7">
        <v>125.3144601077863</v>
      </c>
      <c r="K62" s="7">
        <v>138.25048875222362</v>
      </c>
      <c r="L62" s="7">
        <v>147.56043065742784</v>
      </c>
    </row>
    <row r="63" spans="1:12" ht="12.75" customHeight="1" x14ac:dyDescent="0.25">
      <c r="A63" s="2" t="s">
        <v>30</v>
      </c>
      <c r="B63" s="2" t="s">
        <v>14</v>
      </c>
      <c r="C63" s="6">
        <v>6026742</v>
      </c>
      <c r="D63" s="6">
        <v>6148827</v>
      </c>
      <c r="E63" s="6">
        <v>8348861.0000000028</v>
      </c>
      <c r="F63" s="6">
        <v>5973111</v>
      </c>
      <c r="G63" s="6">
        <v>7136913</v>
      </c>
      <c r="H63" s="6">
        <v>8794172.0000000019</v>
      </c>
      <c r="I63" s="6">
        <v>5939237.0000000009</v>
      </c>
      <c r="J63" s="6">
        <v>6545052.9999999991</v>
      </c>
      <c r="K63" s="6">
        <v>8380504.0000000037</v>
      </c>
      <c r="L63" s="6">
        <v>6373863.9999999991</v>
      </c>
    </row>
    <row r="64" spans="1:12" ht="12.75" customHeight="1" x14ac:dyDescent="0.25">
      <c r="A64" s="2" t="s">
        <v>30</v>
      </c>
      <c r="B64" s="2" t="s">
        <v>15</v>
      </c>
      <c r="C64" s="6">
        <v>211476550.00000006</v>
      </c>
      <c r="D64" s="6">
        <v>217820712</v>
      </c>
      <c r="E64" s="6">
        <v>224138939.99999988</v>
      </c>
      <c r="F64" s="6">
        <v>233248162</v>
      </c>
      <c r="G64" s="6">
        <v>243415448.00000018</v>
      </c>
      <c r="H64" s="6">
        <v>250963329.9999997</v>
      </c>
      <c r="I64" s="6">
        <v>258720324.99999994</v>
      </c>
      <c r="J64" s="6">
        <v>267787826.99999994</v>
      </c>
      <c r="K64" s="6">
        <v>247487683.99999988</v>
      </c>
      <c r="L64" s="6">
        <v>270361370.00000006</v>
      </c>
    </row>
    <row r="65" spans="1:12" ht="12.75" customHeight="1" x14ac:dyDescent="0.25">
      <c r="A65" s="2" t="s">
        <v>30</v>
      </c>
      <c r="B65" s="2" t="s">
        <v>16</v>
      </c>
      <c r="C65" s="6">
        <v>210178356</v>
      </c>
      <c r="D65" s="6">
        <v>217978917</v>
      </c>
      <c r="E65" s="6">
        <v>225591022.00000003</v>
      </c>
      <c r="F65" s="6">
        <v>237327054</v>
      </c>
      <c r="G65" s="6">
        <v>248328292.00000003</v>
      </c>
      <c r="H65" s="6">
        <v>257549323.00000009</v>
      </c>
      <c r="I65" s="6">
        <v>268220794.99999991</v>
      </c>
      <c r="J65" s="6">
        <v>279494599.99999994</v>
      </c>
      <c r="K65" s="6">
        <v>266770899</v>
      </c>
      <c r="L65" s="6">
        <v>290985741</v>
      </c>
    </row>
    <row r="66" spans="1:12" ht="12.75" customHeight="1" x14ac:dyDescent="0.25">
      <c r="A66" s="2" t="s">
        <v>30</v>
      </c>
      <c r="B66" s="2" t="s">
        <v>17</v>
      </c>
      <c r="C66" s="6">
        <v>217845568.00000006</v>
      </c>
      <c r="D66" s="6">
        <v>226038283</v>
      </c>
      <c r="E66" s="6">
        <v>233435902.99999988</v>
      </c>
      <c r="F66" s="6">
        <v>243187008</v>
      </c>
      <c r="G66" s="6">
        <v>254433179.00000018</v>
      </c>
      <c r="H66" s="6">
        <v>263253639.9999997</v>
      </c>
      <c r="I66" s="6">
        <v>274419728.99999994</v>
      </c>
      <c r="J66" s="6">
        <v>286193702.99999994</v>
      </c>
      <c r="K66" s="6">
        <v>268471648.99999988</v>
      </c>
      <c r="L66" s="6">
        <v>291107104.00000006</v>
      </c>
    </row>
    <row r="67" spans="1:12" ht="12.75" customHeight="1" x14ac:dyDescent="0.25">
      <c r="A67" s="2" t="s">
        <v>30</v>
      </c>
      <c r="B67" s="2" t="s">
        <v>18</v>
      </c>
      <c r="C67" s="7">
        <v>161.74231722662711</v>
      </c>
      <c r="D67" s="7">
        <v>162.77852015725568</v>
      </c>
      <c r="E67" s="7">
        <v>205.24170471182495</v>
      </c>
      <c r="F67" s="7">
        <v>225.66126526231699</v>
      </c>
      <c r="G67" s="7">
        <v>245.76537321600304</v>
      </c>
      <c r="H67" s="7">
        <v>223.94631190762388</v>
      </c>
      <c r="I67" s="7">
        <v>205.70588951200432</v>
      </c>
      <c r="J67" s="7">
        <v>204.57521803651383</v>
      </c>
      <c r="K67" s="7">
        <v>217.71776239881311</v>
      </c>
      <c r="L67" s="7">
        <v>254.98292803558289</v>
      </c>
    </row>
    <row r="68" spans="1:12" ht="12.75" customHeight="1" x14ac:dyDescent="0.25">
      <c r="A68" s="2" t="s">
        <v>31</v>
      </c>
      <c r="B68" s="2" t="s">
        <v>14</v>
      </c>
      <c r="C68" s="6">
        <v>323600</v>
      </c>
      <c r="D68" s="6">
        <v>377919</v>
      </c>
      <c r="E68" s="6">
        <v>574999.9999999993</v>
      </c>
      <c r="F68" s="6">
        <v>600000</v>
      </c>
      <c r="G68" s="6">
        <v>605000</v>
      </c>
      <c r="H68" s="6">
        <v>685862</v>
      </c>
      <c r="I68" s="6">
        <v>649214</v>
      </c>
      <c r="J68" s="6">
        <v>600000</v>
      </c>
      <c r="K68" s="6">
        <v>450000</v>
      </c>
      <c r="L68" s="6">
        <v>-49234999.999999993</v>
      </c>
    </row>
    <row r="69" spans="1:12" ht="12.75" customHeight="1" x14ac:dyDescent="0.25">
      <c r="A69" s="2" t="s">
        <v>31</v>
      </c>
      <c r="B69" s="2" t="s">
        <v>15</v>
      </c>
      <c r="C69" s="6">
        <v>149179382.00000003</v>
      </c>
      <c r="D69" s="6">
        <v>139576167.99999997</v>
      </c>
      <c r="E69" s="6">
        <v>139041542</v>
      </c>
      <c r="F69" s="6">
        <v>144025568</v>
      </c>
      <c r="G69" s="6">
        <v>152362260</v>
      </c>
      <c r="H69" s="6">
        <v>159497504.00000012</v>
      </c>
      <c r="I69" s="6">
        <v>165201376.00000003</v>
      </c>
      <c r="J69" s="6">
        <v>172284644.99999997</v>
      </c>
      <c r="K69" s="6">
        <v>167089128.00000009</v>
      </c>
      <c r="L69" s="6">
        <v>177594439</v>
      </c>
    </row>
    <row r="70" spans="1:12" ht="12.75" customHeight="1" x14ac:dyDescent="0.25">
      <c r="A70" s="2" t="s">
        <v>31</v>
      </c>
      <c r="B70" s="2" t="s">
        <v>16</v>
      </c>
      <c r="C70" s="6">
        <v>148483533.99999997</v>
      </c>
      <c r="D70" s="6">
        <v>138980292.99999997</v>
      </c>
      <c r="E70" s="6">
        <v>136806217.00000006</v>
      </c>
      <c r="F70" s="6">
        <v>141665763.00000003</v>
      </c>
      <c r="G70" s="6">
        <v>150544820</v>
      </c>
      <c r="H70" s="6">
        <v>157132913.00000003</v>
      </c>
      <c r="I70" s="6">
        <v>164211565</v>
      </c>
      <c r="J70" s="6">
        <v>171954316</v>
      </c>
      <c r="K70" s="6">
        <v>174402372</v>
      </c>
      <c r="L70" s="6">
        <v>180760242</v>
      </c>
    </row>
    <row r="71" spans="1:12" ht="12.75" customHeight="1" x14ac:dyDescent="0.25">
      <c r="A71" s="2" t="s">
        <v>31</v>
      </c>
      <c r="B71" s="2" t="s">
        <v>17</v>
      </c>
      <c r="C71" s="6">
        <v>153196197.00000003</v>
      </c>
      <c r="D71" s="6">
        <v>143260123.99999997</v>
      </c>
      <c r="E71" s="6">
        <v>141027773</v>
      </c>
      <c r="F71" s="6">
        <v>146048391</v>
      </c>
      <c r="G71" s="6">
        <v>155173809</v>
      </c>
      <c r="H71" s="6">
        <v>163461290.00000012</v>
      </c>
      <c r="I71" s="6">
        <v>170328582.00000003</v>
      </c>
      <c r="J71" s="6">
        <v>178006789.99999997</v>
      </c>
      <c r="K71" s="6">
        <v>174594302.00000009</v>
      </c>
      <c r="L71" s="6">
        <v>184388767</v>
      </c>
    </row>
    <row r="72" spans="1:12" ht="12.75" customHeight="1" x14ac:dyDescent="0.25">
      <c r="A72" s="2" t="s">
        <v>31</v>
      </c>
      <c r="B72" s="2" t="s">
        <v>18</v>
      </c>
      <c r="C72" s="7">
        <v>38.813905211233788</v>
      </c>
      <c r="D72" s="7">
        <v>42.402621737862056</v>
      </c>
      <c r="E72" s="7">
        <v>62.405590783151361</v>
      </c>
      <c r="F72" s="7">
        <v>59.090838002870655</v>
      </c>
      <c r="G72" s="7">
        <v>45.407449455715927</v>
      </c>
      <c r="H72" s="7">
        <v>41.579210923632743</v>
      </c>
      <c r="I72" s="7">
        <v>46.345015631299205</v>
      </c>
      <c r="J72" s="7">
        <v>35.746754953192031</v>
      </c>
      <c r="K72" s="7">
        <v>37.499360020934425</v>
      </c>
      <c r="L72" s="7">
        <v>42.937166555125557</v>
      </c>
    </row>
    <row r="73" spans="1:12" ht="12.75" customHeight="1" x14ac:dyDescent="0.25">
      <c r="A73" s="2" t="s">
        <v>32</v>
      </c>
      <c r="B73" s="2" t="s">
        <v>14</v>
      </c>
      <c r="C73" s="6">
        <v>1487000.0000000002</v>
      </c>
      <c r="D73" s="6">
        <v>1232500.0000000007</v>
      </c>
      <c r="E73" s="6">
        <v>1494999.9999999993</v>
      </c>
      <c r="F73" s="6">
        <v>1015000.0000000001</v>
      </c>
      <c r="G73" s="6">
        <v>750000.00000000012</v>
      </c>
      <c r="H73" s="6">
        <v>1290000.0000000002</v>
      </c>
      <c r="I73" s="6">
        <v>859999.99999999965</v>
      </c>
      <c r="J73" s="6">
        <v>0</v>
      </c>
      <c r="K73" s="6">
        <v>-508934.00000000006</v>
      </c>
      <c r="L73" s="6">
        <v>-689475</v>
      </c>
    </row>
    <row r="74" spans="1:12" ht="12.75" customHeight="1" x14ac:dyDescent="0.25">
      <c r="A74" s="2" t="s">
        <v>32</v>
      </c>
      <c r="B74" s="2" t="s">
        <v>15</v>
      </c>
      <c r="C74" s="6">
        <v>51874105.999999993</v>
      </c>
      <c r="D74" s="6">
        <v>51978216.345379956</v>
      </c>
      <c r="E74" s="6">
        <v>54360013.999999993</v>
      </c>
      <c r="F74" s="6">
        <v>55936499.99999997</v>
      </c>
      <c r="G74" s="6">
        <v>59147241.000000067</v>
      </c>
      <c r="H74" s="6">
        <v>59375198.000000015</v>
      </c>
      <c r="I74" s="6">
        <v>60485877.999999985</v>
      </c>
      <c r="J74" s="6">
        <v>48889188.999999993</v>
      </c>
      <c r="K74" s="6">
        <v>50600310</v>
      </c>
      <c r="L74" s="6">
        <v>54689912.999999993</v>
      </c>
    </row>
    <row r="75" spans="1:12" ht="12.75" customHeight="1" x14ac:dyDescent="0.25">
      <c r="A75" s="2" t="s">
        <v>32</v>
      </c>
      <c r="B75" s="2" t="s">
        <v>16</v>
      </c>
      <c r="C75" s="6">
        <v>53281806</v>
      </c>
      <c r="D75" s="6">
        <v>53216800.000000007</v>
      </c>
      <c r="E75" s="6">
        <v>54713914.000000007</v>
      </c>
      <c r="F75" s="6">
        <v>56701999.999999993</v>
      </c>
      <c r="G75" s="6">
        <v>59158279.999999978</v>
      </c>
      <c r="H75" s="6">
        <v>59796043.999999993</v>
      </c>
      <c r="I75" s="6">
        <v>60641590.999999993</v>
      </c>
      <c r="J75" s="6">
        <v>51418018.999999993</v>
      </c>
      <c r="K75" s="6">
        <v>51668107.970000021</v>
      </c>
      <c r="L75" s="6">
        <v>55043929.000000007</v>
      </c>
    </row>
    <row r="76" spans="1:12" ht="12.75" customHeight="1" x14ac:dyDescent="0.25">
      <c r="A76" s="2" t="s">
        <v>32</v>
      </c>
      <c r="B76" s="2" t="s">
        <v>17</v>
      </c>
      <c r="C76" s="6">
        <v>53919305.999999993</v>
      </c>
      <c r="D76" s="6">
        <v>53751801.345379956</v>
      </c>
      <c r="E76" s="6">
        <v>55836913.999999993</v>
      </c>
      <c r="F76" s="6">
        <v>57859299.99999997</v>
      </c>
      <c r="G76" s="6">
        <v>60909941.000000067</v>
      </c>
      <c r="H76" s="6">
        <v>60833198.000000015</v>
      </c>
      <c r="I76" s="6">
        <v>61940877.999999985</v>
      </c>
      <c r="J76" s="6">
        <v>50432862.999999993</v>
      </c>
      <c r="K76" s="6">
        <v>52361782</v>
      </c>
      <c r="L76" s="6">
        <v>57083912.999999993</v>
      </c>
    </row>
    <row r="77" spans="1:12" ht="12.75" customHeight="1" x14ac:dyDescent="0.25">
      <c r="A77" s="2" t="s">
        <v>32</v>
      </c>
      <c r="B77" s="2" t="s">
        <v>18</v>
      </c>
      <c r="C77" s="7">
        <v>55.922789740796105</v>
      </c>
      <c r="D77" s="7">
        <v>56.730913999101567</v>
      </c>
      <c r="E77" s="7">
        <v>53.00203675447711</v>
      </c>
      <c r="F77" s="7">
        <v>105.31905717133047</v>
      </c>
      <c r="G77" s="7">
        <v>105.59975347613302</v>
      </c>
      <c r="H77" s="7">
        <v>112.46233540974741</v>
      </c>
      <c r="I77" s="7">
        <v>106.77952511318759</v>
      </c>
      <c r="J77" s="7">
        <v>3.7212898309733919</v>
      </c>
      <c r="K77" s="7">
        <v>31.906672099874712</v>
      </c>
      <c r="L77" s="7">
        <v>20.346001311174362</v>
      </c>
    </row>
    <row r="78" spans="1:12" ht="12.75" customHeight="1" x14ac:dyDescent="0.25">
      <c r="A78" s="2" t="s">
        <v>33</v>
      </c>
      <c r="B78" s="2" t="s">
        <v>14</v>
      </c>
      <c r="C78" s="6">
        <v>15704356.490000002</v>
      </c>
      <c r="D78" s="6">
        <v>12791831.282843437</v>
      </c>
      <c r="E78" s="6">
        <v>10676854.920203593</v>
      </c>
      <c r="F78" s="6">
        <v>13745403.643874833</v>
      </c>
      <c r="G78" s="6">
        <v>15257310.551257355</v>
      </c>
      <c r="H78" s="6">
        <v>17990319.492803548</v>
      </c>
      <c r="I78" s="6">
        <v>32931771.56258335</v>
      </c>
      <c r="J78" s="6">
        <v>18218324.671309616</v>
      </c>
      <c r="K78" s="6">
        <v>13823607.918087699</v>
      </c>
      <c r="L78" s="6">
        <v>20981261.941280391</v>
      </c>
    </row>
    <row r="79" spans="1:12" ht="12.75" customHeight="1" x14ac:dyDescent="0.25">
      <c r="A79" s="2" t="s">
        <v>33</v>
      </c>
      <c r="B79" s="2" t="s">
        <v>15</v>
      </c>
      <c r="C79" s="6">
        <v>1014716512.2611976</v>
      </c>
      <c r="D79" s="6">
        <v>1059369725.3196487</v>
      </c>
      <c r="E79" s="6">
        <v>1087767761.8492434</v>
      </c>
      <c r="F79" s="6">
        <v>1126774924.3368697</v>
      </c>
      <c r="G79" s="6">
        <v>1172785845.2023084</v>
      </c>
      <c r="H79" s="6">
        <v>1209654761.9963114</v>
      </c>
      <c r="I79" s="6">
        <v>1273460046.309577</v>
      </c>
      <c r="J79" s="6">
        <v>1348125703.2867897</v>
      </c>
      <c r="K79" s="6">
        <v>1415656433.0034502</v>
      </c>
      <c r="L79" s="6">
        <v>1508506475.7411931</v>
      </c>
    </row>
    <row r="80" spans="1:12" ht="12.75" customHeight="1" x14ac:dyDescent="0.25">
      <c r="A80" s="2" t="s">
        <v>33</v>
      </c>
      <c r="B80" s="2" t="s">
        <v>16</v>
      </c>
      <c r="C80" s="6">
        <v>1030611285.250586</v>
      </c>
      <c r="D80" s="6">
        <v>1078383690.1569555</v>
      </c>
      <c r="E80" s="6">
        <v>1123111668.9351971</v>
      </c>
      <c r="F80" s="6">
        <v>1172159584.0389652</v>
      </c>
      <c r="G80" s="6">
        <v>1217011599.8199999</v>
      </c>
      <c r="H80" s="6">
        <v>1265182816.8838153</v>
      </c>
      <c r="I80" s="6">
        <v>1339909057.5541332</v>
      </c>
      <c r="J80" s="6">
        <v>1445462587.0768907</v>
      </c>
      <c r="K80" s="6">
        <v>1561665470.1758094</v>
      </c>
      <c r="L80" s="6">
        <v>1662751678.6825023</v>
      </c>
    </row>
    <row r="81" spans="1:12" ht="12.75" customHeight="1" x14ac:dyDescent="0.25">
      <c r="A81" s="2" t="s">
        <v>33</v>
      </c>
      <c r="B81" s="2" t="s">
        <v>17</v>
      </c>
      <c r="C81" s="6">
        <v>1071099698.7511976</v>
      </c>
      <c r="D81" s="6">
        <v>1114273943.882762</v>
      </c>
      <c r="E81" s="6">
        <v>1167485334.3578179</v>
      </c>
      <c r="F81" s="6">
        <v>1218304363.5988672</v>
      </c>
      <c r="G81" s="6">
        <v>1264938224.9101555</v>
      </c>
      <c r="H81" s="6">
        <v>1315579348.9407625</v>
      </c>
      <c r="I81" s="6">
        <v>1379153082.0413485</v>
      </c>
      <c r="J81" s="6">
        <v>1491837614.3910668</v>
      </c>
      <c r="K81" s="6">
        <v>1601708175.5085762</v>
      </c>
      <c r="L81" s="6">
        <v>1722089536.2580829</v>
      </c>
    </row>
    <row r="82" spans="1:12" ht="12.75" customHeight="1" x14ac:dyDescent="0.25">
      <c r="A82" s="2" t="s">
        <v>33</v>
      </c>
      <c r="B82" s="2" t="s">
        <v>18</v>
      </c>
      <c r="C82" s="7">
        <v>159.80923651357611</v>
      </c>
      <c r="D82" s="7">
        <v>173.18380798418281</v>
      </c>
      <c r="E82" s="7">
        <v>210.00632284505025</v>
      </c>
      <c r="F82" s="7">
        <v>197.30435743540247</v>
      </c>
      <c r="G82" s="7">
        <v>175.96619176413972</v>
      </c>
      <c r="H82" s="7">
        <v>181.10701386394507</v>
      </c>
      <c r="I82" s="7">
        <v>192.35526973731299</v>
      </c>
      <c r="J82" s="7">
        <v>192.67285400084057</v>
      </c>
      <c r="K82" s="7">
        <v>185.56731601110596</v>
      </c>
      <c r="L82" s="7">
        <v>186.60981396196641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52D0-9C74-4BA3-A4A3-B4CDDC66B271}">
  <dimension ref="A1:M71"/>
  <sheetViews>
    <sheetView workbookViewId="0">
      <selection activeCell="C2" sqref="C2:C71"/>
    </sheetView>
  </sheetViews>
  <sheetFormatPr defaultRowHeight="12.75" x14ac:dyDescent="0.2"/>
  <cols>
    <col min="1" max="1" width="37.140625" bestFit="1" customWidth="1"/>
  </cols>
  <sheetData>
    <row r="1" spans="1:13" x14ac:dyDescent="0.2">
      <c r="A1" s="9" t="s">
        <v>0</v>
      </c>
      <c r="B1" s="9" t="s">
        <v>36</v>
      </c>
      <c r="C1" s="9" t="s">
        <v>37</v>
      </c>
      <c r="D1" t="str">
        <f>'Report Data actuals'!C1</f>
        <v>FY2013</v>
      </c>
      <c r="E1" t="str">
        <f>'Report Data actuals'!D1</f>
        <v>FY2014</v>
      </c>
      <c r="F1" t="str">
        <f>'Report Data actuals'!E1</f>
        <v>FY2015</v>
      </c>
      <c r="G1" t="str">
        <f>'Report Data actuals'!F1</f>
        <v>FY2016</v>
      </c>
      <c r="H1" t="str">
        <f>'Report Data actuals'!G1</f>
        <v>FY2017</v>
      </c>
      <c r="I1" t="str">
        <f>'Report Data actuals'!H1</f>
        <v>FY2018</v>
      </c>
      <c r="J1" t="str">
        <f>'Report Data actuals'!I1</f>
        <v>FY2019</v>
      </c>
      <c r="K1" t="str">
        <f>'Report Data actuals'!J1</f>
        <v>FY2020</v>
      </c>
      <c r="L1" t="str">
        <f>'Report Data actuals'!K1</f>
        <v>FY2021</v>
      </c>
      <c r="M1" t="str">
        <f>'Report Data actuals'!L1</f>
        <v>FY2022</v>
      </c>
    </row>
    <row r="2" spans="1:13" x14ac:dyDescent="0.2">
      <c r="A2" t="str">
        <f>'Report Data actuals'!A13</f>
        <v xml:space="preserve">  Brattleboro Memorial Hospital</v>
      </c>
      <c r="B2" t="str">
        <f>'Report Data actuals'!B13</f>
        <v>Non-Operating Revenue</v>
      </c>
      <c r="C2" s="9" t="s">
        <v>38</v>
      </c>
      <c r="D2">
        <f>'Report Data actuals'!C13</f>
        <v>2403919.65</v>
      </c>
      <c r="E2">
        <f>'Report Data actuals'!D13</f>
        <v>6487436.6700000009</v>
      </c>
      <c r="F2">
        <f>'Report Data actuals'!E13</f>
        <v>1020454.9999999999</v>
      </c>
      <c r="G2">
        <f>'Report Data actuals'!F13</f>
        <v>2232749.5499999993</v>
      </c>
      <c r="H2">
        <f>'Report Data actuals'!G13</f>
        <v>3200593.0499999993</v>
      </c>
      <c r="I2">
        <f>'Report Data actuals'!H13</f>
        <v>2818244</v>
      </c>
      <c r="J2">
        <f>'Report Data actuals'!I13</f>
        <v>782350</v>
      </c>
      <c r="K2">
        <f>'Report Data actuals'!J13</f>
        <v>9204560</v>
      </c>
      <c r="L2">
        <f>'Report Data actuals'!K13</f>
        <v>5600655.1500000004</v>
      </c>
      <c r="M2">
        <f>'Report Data actuals'!L13</f>
        <v>-3914480.4099999997</v>
      </c>
    </row>
    <row r="3" spans="1:13" x14ac:dyDescent="0.2">
      <c r="A3" t="str">
        <f>'Report Data actuals'!A14</f>
        <v xml:space="preserve">  Brattleboro Memorial Hospital</v>
      </c>
      <c r="B3" t="str">
        <f>'Report Data actuals'!B14</f>
        <v>Net Patient Care Rev &amp; Fixed Payments &amp; Reserves</v>
      </c>
      <c r="C3" s="9" t="s">
        <v>38</v>
      </c>
      <c r="D3">
        <f>'Report Data actuals'!C14</f>
        <v>68187907.409999996</v>
      </c>
      <c r="E3">
        <f>'Report Data actuals'!D14</f>
        <v>71512772.840000004</v>
      </c>
      <c r="F3">
        <f>'Report Data actuals'!E14</f>
        <v>75742920.329999998</v>
      </c>
      <c r="G3">
        <f>'Report Data actuals'!F14</f>
        <v>73164809.970000014</v>
      </c>
      <c r="H3">
        <f>'Report Data actuals'!G14</f>
        <v>75062531.669999972</v>
      </c>
      <c r="I3">
        <f>'Report Data actuals'!H14</f>
        <v>77601734.539999947</v>
      </c>
      <c r="J3">
        <f>'Report Data actuals'!I14</f>
        <v>83994257.030000076</v>
      </c>
      <c r="K3">
        <f>'Report Data actuals'!J14</f>
        <v>76593854.000000045</v>
      </c>
      <c r="L3">
        <f>'Report Data actuals'!K14</f>
        <v>88489113.389999986</v>
      </c>
      <c r="M3">
        <f>'Report Data actuals'!L14</f>
        <v>92729611.150000036</v>
      </c>
    </row>
    <row r="4" spans="1:13" x14ac:dyDescent="0.2">
      <c r="A4" t="str">
        <f>'Report Data actuals'!A15</f>
        <v xml:space="preserve">  Brattleboro Memorial Hospital</v>
      </c>
      <c r="B4" t="str">
        <f>'Report Data actuals'!B15</f>
        <v>Operating Expense</v>
      </c>
      <c r="C4" s="9" t="s">
        <v>38</v>
      </c>
      <c r="D4">
        <f>'Report Data actuals'!C15</f>
        <v>67114729.450000018</v>
      </c>
      <c r="E4">
        <f>'Report Data actuals'!D15</f>
        <v>72612205.750000015</v>
      </c>
      <c r="F4">
        <f>'Report Data actuals'!E15</f>
        <v>76473142.929999977</v>
      </c>
      <c r="G4">
        <f>'Report Data actuals'!F15</f>
        <v>76037368.38000001</v>
      </c>
      <c r="H4">
        <f>'Report Data actuals'!G15</f>
        <v>81302904.760000005</v>
      </c>
      <c r="I4">
        <f>'Report Data actuals'!H15</f>
        <v>83705782.199999988</v>
      </c>
      <c r="J4">
        <f>'Report Data actuals'!I15</f>
        <v>87095266.800000012</v>
      </c>
      <c r="K4">
        <f>'Report Data actuals'!J15</f>
        <v>92681653.99000001</v>
      </c>
      <c r="L4">
        <f>'Report Data actuals'!K15</f>
        <v>95153891.920000002</v>
      </c>
      <c r="M4">
        <f>'Report Data actuals'!L15</f>
        <v>104777540.15999998</v>
      </c>
    </row>
    <row r="5" spans="1:13" x14ac:dyDescent="0.2">
      <c r="A5" t="str">
        <f>'Report Data actuals'!A16</f>
        <v xml:space="preserve">  Brattleboro Memorial Hospital</v>
      </c>
      <c r="B5" t="str">
        <f>'Report Data actuals'!B16</f>
        <v>Total Operating Revenue</v>
      </c>
      <c r="C5" s="9" t="s">
        <v>38</v>
      </c>
      <c r="D5">
        <f>'Report Data actuals'!C16</f>
        <v>69463138.599999994</v>
      </c>
      <c r="E5">
        <f>'Report Data actuals'!D16</f>
        <v>75309784.549999997</v>
      </c>
      <c r="F5">
        <f>'Report Data actuals'!E16</f>
        <v>78669020.890000001</v>
      </c>
      <c r="G5">
        <f>'Report Data actuals'!F16</f>
        <v>75599996.020000011</v>
      </c>
      <c r="H5">
        <f>'Report Data actuals'!G16</f>
        <v>78865697.959999979</v>
      </c>
      <c r="I5">
        <f>'Report Data actuals'!H16</f>
        <v>81780823.10999994</v>
      </c>
      <c r="J5">
        <f>'Report Data actuals'!I16</f>
        <v>87765845.340000078</v>
      </c>
      <c r="K5">
        <f>'Report Data actuals'!J16</f>
        <v>93197016.000000045</v>
      </c>
      <c r="L5">
        <f>'Report Data actuals'!K16</f>
        <v>93555300.399999991</v>
      </c>
      <c r="M5">
        <f>'Report Data actuals'!L16</f>
        <v>100930930.00000003</v>
      </c>
    </row>
    <row r="6" spans="1:13" x14ac:dyDescent="0.2">
      <c r="A6" t="str">
        <f>'Report Data actuals'!A17</f>
        <v xml:space="preserve">  Brattleboro Memorial Hospital</v>
      </c>
      <c r="B6" t="str">
        <f>'Report Data actuals'!B17</f>
        <v>Days Cash on Hand</v>
      </c>
      <c r="C6" s="9" t="s">
        <v>38</v>
      </c>
      <c r="D6">
        <f>'Report Data actuals'!C17</f>
        <v>179.42494866364376</v>
      </c>
      <c r="E6">
        <f>'Report Data actuals'!D17</f>
        <v>169.2812122359783</v>
      </c>
      <c r="F6">
        <f>'Report Data actuals'!E17</f>
        <v>195.68807724297471</v>
      </c>
      <c r="G6">
        <f>'Report Data actuals'!F17</f>
        <v>228.51309770706223</v>
      </c>
      <c r="H6">
        <f>'Report Data actuals'!G17</f>
        <v>194.96386137774658</v>
      </c>
      <c r="I6">
        <f>'Report Data actuals'!H17</f>
        <v>196.29557119532919</v>
      </c>
      <c r="J6">
        <f>'Report Data actuals'!I17</f>
        <v>156.92955775324407</v>
      </c>
      <c r="K6">
        <f>'Report Data actuals'!J17</f>
        <v>219.50435310739533</v>
      </c>
      <c r="L6">
        <f>'Report Data actuals'!K17</f>
        <v>213.60590036107251</v>
      </c>
      <c r="M6">
        <f>'Report Data actuals'!L17</f>
        <v>131.74679790817362</v>
      </c>
    </row>
    <row r="7" spans="1:13" x14ac:dyDescent="0.2">
      <c r="A7" t="str">
        <f>'Report Data actuals'!A18</f>
        <v xml:space="preserve">  Central Vermont Medical Center</v>
      </c>
      <c r="B7" t="str">
        <f>'Report Data actuals'!B18</f>
        <v>Non-Operating Revenue</v>
      </c>
      <c r="C7" s="9" t="s">
        <v>38</v>
      </c>
      <c r="D7">
        <f>'Report Data actuals'!C18</f>
        <v>1521329.8700000013</v>
      </c>
      <c r="E7">
        <f>'Report Data actuals'!D18</f>
        <v>3747328.9999999995</v>
      </c>
      <c r="F7">
        <f>'Report Data actuals'!E18</f>
        <v>1206102.9999999995</v>
      </c>
      <c r="G7">
        <f>'Report Data actuals'!F18</f>
        <v>1762757.0000000002</v>
      </c>
      <c r="H7">
        <f>'Report Data actuals'!G18</f>
        <v>17026427.190000001</v>
      </c>
      <c r="I7">
        <f>'Report Data actuals'!H18</f>
        <v>9757603.2100000009</v>
      </c>
      <c r="J7">
        <f>'Report Data actuals'!I18</f>
        <v>-4164551.99</v>
      </c>
      <c r="K7">
        <f>'Report Data actuals'!J18</f>
        <v>12492024.75</v>
      </c>
      <c r="L7">
        <f>'Report Data actuals'!K18</f>
        <v>29676108.960000001</v>
      </c>
      <c r="M7">
        <f>'Report Data actuals'!L18</f>
        <v>-10935236.989999998</v>
      </c>
    </row>
    <row r="8" spans="1:13" x14ac:dyDescent="0.2">
      <c r="A8" t="str">
        <f>'Report Data actuals'!A19</f>
        <v xml:space="preserve">  Central Vermont Medical Center</v>
      </c>
      <c r="B8" t="str">
        <f>'Report Data actuals'!B19</f>
        <v>Net Patient Care Rev &amp; Fixed Payments &amp; Reserves</v>
      </c>
      <c r="C8" s="9" t="s">
        <v>38</v>
      </c>
      <c r="D8">
        <f>'Report Data actuals'!C19</f>
        <v>153969086.99999988</v>
      </c>
      <c r="E8">
        <f>'Report Data actuals'!D19</f>
        <v>161353760.46000001</v>
      </c>
      <c r="F8">
        <f>'Report Data actuals'!E19</f>
        <v>173990659.14200002</v>
      </c>
      <c r="G8">
        <f>'Report Data actuals'!F19</f>
        <v>191539946.21000007</v>
      </c>
      <c r="H8">
        <f>'Report Data actuals'!G19</f>
        <v>195237529.76000002</v>
      </c>
      <c r="I8">
        <f>'Report Data actuals'!H19</f>
        <v>194586134.99000001</v>
      </c>
      <c r="J8">
        <f>'Report Data actuals'!I19</f>
        <v>208006995.6501348</v>
      </c>
      <c r="K8">
        <f>'Report Data actuals'!J19</f>
        <v>193820403.82000005</v>
      </c>
      <c r="L8">
        <f>'Report Data actuals'!K19</f>
        <v>227345561.83999997</v>
      </c>
      <c r="M8">
        <f>'Report Data actuals'!L19</f>
        <v>240386620.38999993</v>
      </c>
    </row>
    <row r="9" spans="1:13" x14ac:dyDescent="0.2">
      <c r="A9" t="str">
        <f>'Report Data actuals'!A20</f>
        <v xml:space="preserve">  Central Vermont Medical Center</v>
      </c>
      <c r="B9" t="str">
        <f>'Report Data actuals'!B20</f>
        <v>Operating Expense</v>
      </c>
      <c r="C9" s="9" t="s">
        <v>38</v>
      </c>
      <c r="D9">
        <f>'Report Data actuals'!C20</f>
        <v>162655005.00000003</v>
      </c>
      <c r="E9">
        <f>'Report Data actuals'!D20</f>
        <v>167297972</v>
      </c>
      <c r="F9">
        <f>'Report Data actuals'!E20</f>
        <v>180875427.96999991</v>
      </c>
      <c r="G9">
        <f>'Report Data actuals'!F20</f>
        <v>201969871.30999991</v>
      </c>
      <c r="H9">
        <f>'Report Data actuals'!G20</f>
        <v>210065503.58140001</v>
      </c>
      <c r="I9">
        <f>'Report Data actuals'!H20</f>
        <v>216033930.93000001</v>
      </c>
      <c r="J9">
        <f>'Report Data actuals'!I20</f>
        <v>228415989.25999996</v>
      </c>
      <c r="K9">
        <f>'Report Data actuals'!J20</f>
        <v>235847778.48000002</v>
      </c>
      <c r="L9">
        <f>'Report Data actuals'!K20</f>
        <v>251279113.83000001</v>
      </c>
      <c r="M9">
        <f>'Report Data actuals'!L20</f>
        <v>280204324.87</v>
      </c>
    </row>
    <row r="10" spans="1:13" x14ac:dyDescent="0.2">
      <c r="A10" t="str">
        <f>'Report Data actuals'!A21</f>
        <v xml:space="preserve">  Central Vermont Medical Center</v>
      </c>
      <c r="B10" t="str">
        <f>'Report Data actuals'!B21</f>
        <v>Total Operating Revenue</v>
      </c>
      <c r="C10" s="9" t="s">
        <v>38</v>
      </c>
      <c r="D10">
        <f>'Report Data actuals'!C21</f>
        <v>163468574.72999987</v>
      </c>
      <c r="E10">
        <f>'Report Data actuals'!D21</f>
        <v>172172432.46000001</v>
      </c>
      <c r="F10">
        <f>'Report Data actuals'!E21</f>
        <v>186201600.14200002</v>
      </c>
      <c r="G10">
        <f>'Report Data actuals'!F21</f>
        <v>204019827.21000007</v>
      </c>
      <c r="H10">
        <f>'Report Data actuals'!G21</f>
        <v>208163428.64000002</v>
      </c>
      <c r="I10">
        <f>'Report Data actuals'!H21</f>
        <v>208165473.08000001</v>
      </c>
      <c r="J10">
        <f>'Report Data actuals'!I21</f>
        <v>223738002.26013479</v>
      </c>
      <c r="K10">
        <f>'Report Data actuals'!J21</f>
        <v>234528433.60000005</v>
      </c>
      <c r="L10">
        <f>'Report Data actuals'!K21</f>
        <v>248739959.68999997</v>
      </c>
      <c r="M10">
        <f>'Report Data actuals'!L21</f>
        <v>263067663.52999991</v>
      </c>
    </row>
    <row r="11" spans="1:13" x14ac:dyDescent="0.2">
      <c r="A11" t="str">
        <f>'Report Data actuals'!A22</f>
        <v xml:space="preserve">  Central Vermont Medical Center</v>
      </c>
      <c r="B11" t="str">
        <f>'Report Data actuals'!B22</f>
        <v>Days Cash on Hand</v>
      </c>
      <c r="C11" s="9" t="s">
        <v>38</v>
      </c>
      <c r="D11">
        <f>'Report Data actuals'!C22</f>
        <v>106.26776062624178</v>
      </c>
      <c r="E11">
        <f>'Report Data actuals'!D22</f>
        <v>119.75171790271496</v>
      </c>
      <c r="F11">
        <f>'Report Data actuals'!E22</f>
        <v>109.67796898061036</v>
      </c>
      <c r="G11">
        <f>'Report Data actuals'!F22</f>
        <v>98.605536002453448</v>
      </c>
      <c r="H11">
        <f>'Report Data actuals'!G22</f>
        <v>115.58477786236338</v>
      </c>
      <c r="I11">
        <f>'Report Data actuals'!H22</f>
        <v>109.83236264979622</v>
      </c>
      <c r="J11">
        <f>'Report Data actuals'!I22</f>
        <v>95.54260177188192</v>
      </c>
      <c r="K11">
        <f>'Report Data actuals'!J22</f>
        <v>131.6035757914409</v>
      </c>
      <c r="L11">
        <f>'Report Data actuals'!K22</f>
        <v>114.09200241831348</v>
      </c>
      <c r="M11">
        <f>'Report Data actuals'!L22</f>
        <v>68.74656632656405</v>
      </c>
    </row>
    <row r="12" spans="1:13" x14ac:dyDescent="0.2">
      <c r="A12" t="str">
        <f>'Report Data actuals'!A23</f>
        <v xml:space="preserve">  Copley Hospital</v>
      </c>
      <c r="B12" t="str">
        <f>'Report Data actuals'!B23</f>
        <v>Non-Operating Revenue</v>
      </c>
      <c r="C12" s="9" t="s">
        <v>38</v>
      </c>
      <c r="D12">
        <f>'Report Data actuals'!C23</f>
        <v>1049428.0000000007</v>
      </c>
      <c r="E12">
        <f>'Report Data actuals'!D23</f>
        <v>202945.99999999997</v>
      </c>
      <c r="F12">
        <f>'Report Data actuals'!E23</f>
        <v>649315</v>
      </c>
      <c r="G12">
        <f>'Report Data actuals'!F23</f>
        <v>262636.00000000006</v>
      </c>
      <c r="H12">
        <f>'Report Data actuals'!G23</f>
        <v>3054057</v>
      </c>
      <c r="I12">
        <f>'Report Data actuals'!H23</f>
        <v>570102.99999999988</v>
      </c>
      <c r="J12">
        <f>'Report Data actuals'!I23</f>
        <v>395736</v>
      </c>
      <c r="K12">
        <f>'Report Data actuals'!J23</f>
        <v>448038</v>
      </c>
      <c r="L12">
        <f>'Report Data actuals'!K23</f>
        <v>5321764</v>
      </c>
      <c r="M12">
        <f>'Report Data actuals'!L23</f>
        <v>1361358</v>
      </c>
    </row>
    <row r="13" spans="1:13" x14ac:dyDescent="0.2">
      <c r="A13" t="str">
        <f>'Report Data actuals'!A24</f>
        <v xml:space="preserve">  Copley Hospital</v>
      </c>
      <c r="B13" t="str">
        <f>'Report Data actuals'!B24</f>
        <v>Net Patient Care Rev &amp; Fixed Payments &amp; Reserves</v>
      </c>
      <c r="C13" s="9" t="s">
        <v>38</v>
      </c>
      <c r="D13">
        <f>'Report Data actuals'!C24</f>
        <v>53862404.999999993</v>
      </c>
      <c r="E13">
        <f>'Report Data actuals'!D24</f>
        <v>59947666.000000015</v>
      </c>
      <c r="F13">
        <f>'Report Data actuals'!E24</f>
        <v>63464436.000000007</v>
      </c>
      <c r="G13">
        <f>'Report Data actuals'!F24</f>
        <v>62804323.999999985</v>
      </c>
      <c r="H13">
        <f>'Report Data actuals'!G24</f>
        <v>64983966.000000007</v>
      </c>
      <c r="I13">
        <f>'Report Data actuals'!H24</f>
        <v>66226448.000000015</v>
      </c>
      <c r="J13">
        <f>'Report Data actuals'!I24</f>
        <v>66993816.000000022</v>
      </c>
      <c r="K13">
        <f>'Report Data actuals'!J24</f>
        <v>69112081</v>
      </c>
      <c r="L13">
        <f>'Report Data actuals'!K24</f>
        <v>84772335.400000021</v>
      </c>
      <c r="M13">
        <f>'Report Data actuals'!L24</f>
        <v>91379925.000000015</v>
      </c>
    </row>
    <row r="14" spans="1:13" x14ac:dyDescent="0.2">
      <c r="A14" t="str">
        <f>'Report Data actuals'!A25</f>
        <v xml:space="preserve">  Copley Hospital</v>
      </c>
      <c r="B14" t="str">
        <f>'Report Data actuals'!B25</f>
        <v>Operating Expense</v>
      </c>
      <c r="C14" s="9" t="s">
        <v>38</v>
      </c>
      <c r="D14">
        <f>'Report Data actuals'!C25</f>
        <v>53576005.999999978</v>
      </c>
      <c r="E14">
        <f>'Report Data actuals'!D25</f>
        <v>57514548</v>
      </c>
      <c r="F14">
        <f>'Report Data actuals'!E25</f>
        <v>60870559.999999993</v>
      </c>
      <c r="G14">
        <f>'Report Data actuals'!F25</f>
        <v>64312384.000000007</v>
      </c>
      <c r="H14">
        <f>'Report Data actuals'!G25</f>
        <v>66780337.999999993</v>
      </c>
      <c r="I14">
        <f>'Report Data actuals'!H25</f>
        <v>69683656.999999985</v>
      </c>
      <c r="J14">
        <f>'Report Data actuals'!I25</f>
        <v>70299334.000000015</v>
      </c>
      <c r="K14">
        <f>'Report Data actuals'!J25</f>
        <v>73819576.999999985</v>
      </c>
      <c r="L14">
        <f>'Report Data actuals'!K25</f>
        <v>88188411.459999993</v>
      </c>
      <c r="M14">
        <f>'Report Data actuals'!L25</f>
        <v>95335394.000000045</v>
      </c>
    </row>
    <row r="15" spans="1:13" x14ac:dyDescent="0.2">
      <c r="A15" t="str">
        <f>'Report Data actuals'!A26</f>
        <v xml:space="preserve">  Copley Hospital</v>
      </c>
      <c r="B15" t="str">
        <f>'Report Data actuals'!B26</f>
        <v>Total Operating Revenue</v>
      </c>
      <c r="C15" s="9" t="s">
        <v>38</v>
      </c>
      <c r="D15">
        <f>'Report Data actuals'!C26</f>
        <v>55347394.999999993</v>
      </c>
      <c r="E15">
        <f>'Report Data actuals'!D26</f>
        <v>61752529.000000015</v>
      </c>
      <c r="F15">
        <f>'Report Data actuals'!E26</f>
        <v>64873517.000000007</v>
      </c>
      <c r="G15">
        <f>'Report Data actuals'!F26</f>
        <v>64227462.999999985</v>
      </c>
      <c r="H15">
        <f>'Report Data actuals'!G26</f>
        <v>66402392.000000007</v>
      </c>
      <c r="I15">
        <f>'Report Data actuals'!H26</f>
        <v>67461224.000000015</v>
      </c>
      <c r="J15">
        <f>'Report Data actuals'!I26</f>
        <v>68138092.00000003</v>
      </c>
      <c r="K15">
        <f>'Report Data actuals'!J26</f>
        <v>71062785</v>
      </c>
      <c r="L15">
        <f>'Report Data actuals'!K26</f>
        <v>92904295.050000027</v>
      </c>
      <c r="M15">
        <f>'Report Data actuals'!L26</f>
        <v>94664394.920000017</v>
      </c>
    </row>
    <row r="16" spans="1:13" x14ac:dyDescent="0.2">
      <c r="A16" t="str">
        <f>'Report Data actuals'!A27</f>
        <v xml:space="preserve">  Copley Hospital</v>
      </c>
      <c r="B16" t="str">
        <f>'Report Data actuals'!B27</f>
        <v>Days Cash on Hand</v>
      </c>
      <c r="C16" s="9" t="s">
        <v>38</v>
      </c>
      <c r="D16">
        <f>'Report Data actuals'!C27</f>
        <v>79.576605453150435</v>
      </c>
      <c r="E16">
        <f>'Report Data actuals'!D27</f>
        <v>97.81612908799066</v>
      </c>
      <c r="F16">
        <f>'Report Data actuals'!E27</f>
        <v>108.76749795786881</v>
      </c>
      <c r="G16">
        <f>'Report Data actuals'!F27</f>
        <v>81.938513693677407</v>
      </c>
      <c r="H16">
        <f>'Report Data actuals'!G27</f>
        <v>84.385935369346299</v>
      </c>
      <c r="I16">
        <f>'Report Data actuals'!H27</f>
        <v>63.954482518423099</v>
      </c>
      <c r="J16">
        <f>'Report Data actuals'!I27</f>
        <v>62.107906821273772</v>
      </c>
      <c r="K16">
        <f>'Report Data actuals'!J27</f>
        <v>199.79169019262071</v>
      </c>
      <c r="L16">
        <f>'Report Data actuals'!K27</f>
        <v>125.6822722711417</v>
      </c>
      <c r="M16">
        <f>'Report Data actuals'!L27</f>
        <v>65.827197720093338</v>
      </c>
    </row>
    <row r="17" spans="1:13" x14ac:dyDescent="0.2">
      <c r="A17" t="str">
        <f>'Report Data actuals'!A28</f>
        <v xml:space="preserve">  Gifford Medical Center</v>
      </c>
      <c r="B17" t="str">
        <f>'Report Data actuals'!B28</f>
        <v>Non-Operating Revenue</v>
      </c>
      <c r="C17" s="9" t="s">
        <v>38</v>
      </c>
      <c r="D17">
        <f>'Report Data actuals'!C28</f>
        <v>985952.0000000014</v>
      </c>
      <c r="E17">
        <f>'Report Data actuals'!D28</f>
        <v>1986288.9999999998</v>
      </c>
      <c r="F17">
        <f>'Report Data actuals'!E28</f>
        <v>3192123</v>
      </c>
      <c r="G17">
        <f>'Report Data actuals'!F28</f>
        <v>2435112</v>
      </c>
      <c r="H17">
        <f>'Report Data actuals'!G28</f>
        <v>1032307.7600000004</v>
      </c>
      <c r="I17">
        <f>'Report Data actuals'!H28</f>
        <v>2155791.6300000004</v>
      </c>
      <c r="J17">
        <f>'Report Data actuals'!I28</f>
        <v>3057477.9499999997</v>
      </c>
      <c r="K17">
        <f>'Report Data actuals'!J28</f>
        <v>1919668.9100000001</v>
      </c>
      <c r="L17">
        <f>'Report Data actuals'!K28</f>
        <v>5554198.7499999972</v>
      </c>
      <c r="M17">
        <f>'Report Data actuals'!L28</f>
        <v>-4583676.2</v>
      </c>
    </row>
    <row r="18" spans="1:13" x14ac:dyDescent="0.2">
      <c r="A18" t="str">
        <f>'Report Data actuals'!A29</f>
        <v xml:space="preserve">  Gifford Medical Center</v>
      </c>
      <c r="B18" t="str">
        <f>'Report Data actuals'!B29</f>
        <v>Net Patient Care Rev &amp; Fixed Payments &amp; Reserves</v>
      </c>
      <c r="C18" s="9" t="s">
        <v>38</v>
      </c>
      <c r="D18">
        <f>'Report Data actuals'!C29</f>
        <v>59864825.000000082</v>
      </c>
      <c r="E18">
        <f>'Report Data actuals'!D29</f>
        <v>58282091.799999945</v>
      </c>
      <c r="F18">
        <f>'Report Data actuals'!E29</f>
        <v>53896727.669999987</v>
      </c>
      <c r="G18">
        <f>'Report Data actuals'!F29</f>
        <v>54787885.820000015</v>
      </c>
      <c r="H18">
        <f>'Report Data actuals'!G29</f>
        <v>54307372.430000015</v>
      </c>
      <c r="I18">
        <f>'Report Data actuals'!H29</f>
        <v>48844170.93000003</v>
      </c>
      <c r="J18">
        <f>'Report Data actuals'!I29</f>
        <v>50052096.330000006</v>
      </c>
      <c r="K18">
        <f>'Report Data actuals'!J29</f>
        <v>47232407.040000029</v>
      </c>
      <c r="L18">
        <f>'Report Data actuals'!K29</f>
        <v>59059882.689187646</v>
      </c>
      <c r="M18">
        <f>'Report Data actuals'!L29</f>
        <v>58680936.099999987</v>
      </c>
    </row>
    <row r="19" spans="1:13" x14ac:dyDescent="0.2">
      <c r="A19" t="str">
        <f>'Report Data actuals'!A30</f>
        <v xml:space="preserve">  Gifford Medical Center</v>
      </c>
      <c r="B19" t="str">
        <f>'Report Data actuals'!B30</f>
        <v>Operating Expense</v>
      </c>
      <c r="C19" s="9" t="s">
        <v>38</v>
      </c>
      <c r="D19">
        <f>'Report Data actuals'!C30</f>
        <v>61925251.999999993</v>
      </c>
      <c r="E19">
        <f>'Report Data actuals'!D30</f>
        <v>59709720.000000007</v>
      </c>
      <c r="F19">
        <f>'Report Data actuals'!E30</f>
        <v>55368184.000000022</v>
      </c>
      <c r="G19">
        <f>'Report Data actuals'!F30</f>
        <v>54812281.999999978</v>
      </c>
      <c r="H19">
        <f>'Report Data actuals'!G30</f>
        <v>56698140.119999997</v>
      </c>
      <c r="I19">
        <f>'Report Data actuals'!H30</f>
        <v>55321562.480000027</v>
      </c>
      <c r="J19">
        <f>'Report Data actuals'!I30</f>
        <v>51938901.689999975</v>
      </c>
      <c r="K19">
        <f>'Report Data actuals'!J30</f>
        <v>54604423.050000004</v>
      </c>
      <c r="L19">
        <f>'Report Data actuals'!K30</f>
        <v>56697231.889999993</v>
      </c>
      <c r="M19">
        <f>'Report Data actuals'!L30</f>
        <v>58474914.709999993</v>
      </c>
    </row>
    <row r="20" spans="1:13" x14ac:dyDescent="0.2">
      <c r="A20" t="str">
        <f>'Report Data actuals'!A31</f>
        <v xml:space="preserve">  Gifford Medical Center</v>
      </c>
      <c r="B20" t="str">
        <f>'Report Data actuals'!B31</f>
        <v>Total Operating Revenue</v>
      </c>
      <c r="C20" s="9" t="s">
        <v>38</v>
      </c>
      <c r="D20">
        <f>'Report Data actuals'!C31</f>
        <v>63671861.000000082</v>
      </c>
      <c r="E20">
        <f>'Report Data actuals'!D31</f>
        <v>61894924.799999945</v>
      </c>
      <c r="F20">
        <f>'Report Data actuals'!E31</f>
        <v>56933618.669999987</v>
      </c>
      <c r="G20">
        <f>'Report Data actuals'!F31</f>
        <v>57021960.820000015</v>
      </c>
      <c r="H20">
        <f>'Report Data actuals'!G31</f>
        <v>55823847.080000013</v>
      </c>
      <c r="I20">
        <f>'Report Data actuals'!H31</f>
        <v>49952116.300000027</v>
      </c>
      <c r="J20">
        <f>'Report Data actuals'!I31</f>
        <v>51525194.410000004</v>
      </c>
      <c r="K20">
        <f>'Report Data actuals'!J31</f>
        <v>56022148.960000031</v>
      </c>
      <c r="L20">
        <f>'Report Data actuals'!K31</f>
        <v>62153394.969187647</v>
      </c>
      <c r="M20">
        <f>'Report Data actuals'!L31</f>
        <v>62855580.339999989</v>
      </c>
    </row>
    <row r="21" spans="1:13" x14ac:dyDescent="0.2">
      <c r="A21" t="str">
        <f>'Report Data actuals'!A32</f>
        <v xml:space="preserve">  Gifford Medical Center</v>
      </c>
      <c r="B21" t="str">
        <f>'Report Data actuals'!B32</f>
        <v>Days Cash on Hand</v>
      </c>
      <c r="C21" s="9" t="s">
        <v>38</v>
      </c>
      <c r="D21">
        <f>'Report Data actuals'!C32</f>
        <v>185.59435332873156</v>
      </c>
      <c r="E21">
        <f>'Report Data actuals'!D32</f>
        <v>201.46799970914091</v>
      </c>
      <c r="F21">
        <f>'Report Data actuals'!E32</f>
        <v>188.38580808797917</v>
      </c>
      <c r="G21">
        <f>'Report Data actuals'!F32</f>
        <v>181.01708806189416</v>
      </c>
      <c r="H21">
        <f>'Report Data actuals'!G32</f>
        <v>208.97172505415179</v>
      </c>
      <c r="I21">
        <f>'Report Data actuals'!H32</f>
        <v>223.92695859000546</v>
      </c>
      <c r="J21">
        <f>'Report Data actuals'!I32</f>
        <v>236.80448965078966</v>
      </c>
      <c r="K21">
        <f>'Report Data actuals'!J32</f>
        <v>332.93038486521215</v>
      </c>
      <c r="L21">
        <f>'Report Data actuals'!K32</f>
        <v>326.43184698628261</v>
      </c>
      <c r="M21">
        <f>'Report Data actuals'!L32</f>
        <v>203.50776388589847</v>
      </c>
    </row>
    <row r="22" spans="1:13" x14ac:dyDescent="0.2">
      <c r="A22" t="str">
        <f>'Report Data actuals'!A33</f>
        <v xml:space="preserve">  Grace Cottage Hospital</v>
      </c>
      <c r="B22" t="str">
        <f>'Report Data actuals'!B33</f>
        <v>Non-Operating Revenue</v>
      </c>
      <c r="C22" s="9" t="s">
        <v>38</v>
      </c>
      <c r="D22">
        <f>'Report Data actuals'!C33</f>
        <v>957878.00000000058</v>
      </c>
      <c r="E22">
        <f>'Report Data actuals'!D33</f>
        <v>670524</v>
      </c>
      <c r="F22">
        <f>'Report Data actuals'!E33</f>
        <v>943756.00000000035</v>
      </c>
      <c r="G22">
        <f>'Report Data actuals'!F33</f>
        <v>1052581.9999999998</v>
      </c>
      <c r="H22">
        <f>'Report Data actuals'!G33</f>
        <v>1533287</v>
      </c>
      <c r="I22">
        <f>'Report Data actuals'!H33</f>
        <v>1317800</v>
      </c>
      <c r="J22">
        <f>'Report Data actuals'!I33</f>
        <v>1232480</v>
      </c>
      <c r="K22">
        <f>'Report Data actuals'!J33</f>
        <v>1215070</v>
      </c>
      <c r="L22">
        <f>'Report Data actuals'!K33</f>
        <v>2736107</v>
      </c>
      <c r="M22">
        <f>'Report Data actuals'!L33</f>
        <v>-179488.99999999814</v>
      </c>
    </row>
    <row r="23" spans="1:13" x14ac:dyDescent="0.2">
      <c r="A23" t="str">
        <f>'Report Data actuals'!A34</f>
        <v xml:space="preserve">  Grace Cottage Hospital</v>
      </c>
      <c r="B23" t="str">
        <f>'Report Data actuals'!B34</f>
        <v>Net Patient Care Rev &amp; Fixed Payments &amp; Reserves</v>
      </c>
      <c r="C23" s="9" t="s">
        <v>38</v>
      </c>
      <c r="D23">
        <f>'Report Data actuals'!C34</f>
        <v>15327065.000000011</v>
      </c>
      <c r="E23">
        <f>'Report Data actuals'!D34</f>
        <v>15543286.999999996</v>
      </c>
      <c r="F23">
        <f>'Report Data actuals'!E34</f>
        <v>16038766.000000004</v>
      </c>
      <c r="G23">
        <f>'Report Data actuals'!F34</f>
        <v>17241709</v>
      </c>
      <c r="H23">
        <f>'Report Data actuals'!G34</f>
        <v>17261207.999999985</v>
      </c>
      <c r="I23">
        <f>'Report Data actuals'!H34</f>
        <v>18193737.000000007</v>
      </c>
      <c r="J23">
        <f>'Report Data actuals'!I34</f>
        <v>18734702.000000015</v>
      </c>
      <c r="K23">
        <f>'Report Data actuals'!J34</f>
        <v>19425101.000000004</v>
      </c>
      <c r="L23">
        <f>'Report Data actuals'!K34</f>
        <v>20586195</v>
      </c>
      <c r="M23">
        <f>'Report Data actuals'!L34</f>
        <v>23685662.999999993</v>
      </c>
    </row>
    <row r="24" spans="1:13" x14ac:dyDescent="0.2">
      <c r="A24" t="str">
        <f>'Report Data actuals'!A35</f>
        <v xml:space="preserve">  Grace Cottage Hospital</v>
      </c>
      <c r="B24" t="str">
        <f>'Report Data actuals'!B35</f>
        <v>Operating Expense</v>
      </c>
      <c r="C24" s="9" t="s">
        <v>38</v>
      </c>
      <c r="D24">
        <f>'Report Data actuals'!C35</f>
        <v>17435950.000000004</v>
      </c>
      <c r="E24">
        <f>'Report Data actuals'!D35</f>
        <v>17479354.000000004</v>
      </c>
      <c r="F24">
        <f>'Report Data actuals'!E35</f>
        <v>18614414</v>
      </c>
      <c r="G24">
        <f>'Report Data actuals'!F35</f>
        <v>19560402.000000004</v>
      </c>
      <c r="H24">
        <f>'Report Data actuals'!G35</f>
        <v>19605633</v>
      </c>
      <c r="I24">
        <f>'Report Data actuals'!H35</f>
        <v>19947998.999999996</v>
      </c>
      <c r="J24">
        <f>'Report Data actuals'!I35</f>
        <v>20743344</v>
      </c>
      <c r="K24">
        <f>'Report Data actuals'!J35</f>
        <v>21961124.000000011</v>
      </c>
      <c r="L24">
        <f>'Report Data actuals'!K35</f>
        <v>23195664.000000004</v>
      </c>
      <c r="M24">
        <f>'Report Data actuals'!L35</f>
        <v>26440217</v>
      </c>
    </row>
    <row r="25" spans="1:13" x14ac:dyDescent="0.2">
      <c r="A25" t="str">
        <f>'Report Data actuals'!A36</f>
        <v xml:space="preserve">  Grace Cottage Hospital</v>
      </c>
      <c r="B25" t="str">
        <f>'Report Data actuals'!B36</f>
        <v>Total Operating Revenue</v>
      </c>
      <c r="C25" s="9" t="s">
        <v>38</v>
      </c>
      <c r="D25">
        <f>'Report Data actuals'!C36</f>
        <v>16389017.000000011</v>
      </c>
      <c r="E25">
        <f>'Report Data actuals'!D36</f>
        <v>16343548.999999996</v>
      </c>
      <c r="F25">
        <f>'Report Data actuals'!E36</f>
        <v>16958824.000000004</v>
      </c>
      <c r="G25">
        <f>'Report Data actuals'!F36</f>
        <v>18112778</v>
      </c>
      <c r="H25">
        <f>'Report Data actuals'!G36</f>
        <v>18334850.999999985</v>
      </c>
      <c r="I25">
        <f>'Report Data actuals'!H36</f>
        <v>19391469.000000007</v>
      </c>
      <c r="J25">
        <f>'Report Data actuals'!I36</f>
        <v>19441546.000000015</v>
      </c>
      <c r="K25">
        <f>'Report Data actuals'!J36</f>
        <v>22198669.000000004</v>
      </c>
      <c r="L25">
        <f>'Report Data actuals'!K36</f>
        <v>25219175</v>
      </c>
      <c r="M25">
        <f>'Report Data actuals'!L36</f>
        <v>24750892.999999993</v>
      </c>
    </row>
    <row r="26" spans="1:13" x14ac:dyDescent="0.2">
      <c r="A26" t="str">
        <f>'Report Data actuals'!A37</f>
        <v xml:space="preserve">  Grace Cottage Hospital</v>
      </c>
      <c r="B26" t="str">
        <f>'Report Data actuals'!B37</f>
        <v>Days Cash on Hand</v>
      </c>
      <c r="C26" s="9" t="s">
        <v>38</v>
      </c>
      <c r="D26">
        <f>'Report Data actuals'!C37</f>
        <v>71.997560641909047</v>
      </c>
      <c r="E26">
        <f>'Report Data actuals'!D37</f>
        <v>80.789316190252279</v>
      </c>
      <c r="F26">
        <f>'Report Data actuals'!E37</f>
        <v>76.113695187709723</v>
      </c>
      <c r="G26">
        <f>'Report Data actuals'!F37</f>
        <v>78.237612846143961</v>
      </c>
      <c r="H26">
        <f>'Report Data actuals'!G37</f>
        <v>85.814638917556351</v>
      </c>
      <c r="I26">
        <f>'Report Data actuals'!H37</f>
        <v>92.038434176600305</v>
      </c>
      <c r="J26">
        <f>'Report Data actuals'!I37</f>
        <v>92.455726847759706</v>
      </c>
      <c r="K26">
        <f>'Report Data actuals'!J37</f>
        <v>240.8460113757076</v>
      </c>
      <c r="L26">
        <f>'Report Data actuals'!K37</f>
        <v>249.02372905690845</v>
      </c>
      <c r="M26">
        <f>'Report Data actuals'!L37</f>
        <v>99.121131758559827</v>
      </c>
    </row>
    <row r="27" spans="1:13" x14ac:dyDescent="0.2">
      <c r="A27" t="str">
        <f>'Report Data actuals'!A38</f>
        <v xml:space="preserve">  Mt. Ascutney Hospital &amp; Health Ctr</v>
      </c>
      <c r="B27" t="str">
        <f>'Report Data actuals'!B38</f>
        <v>Non-Operating Revenue</v>
      </c>
      <c r="C27" s="9" t="s">
        <v>38</v>
      </c>
      <c r="D27">
        <f>'Report Data actuals'!C38</f>
        <v>1097551.0000000007</v>
      </c>
      <c r="E27">
        <f>'Report Data actuals'!D38</f>
        <v>679987</v>
      </c>
      <c r="F27">
        <f>'Report Data actuals'!E38</f>
        <v>-303003</v>
      </c>
      <c r="G27">
        <f>'Report Data actuals'!F38</f>
        <v>1161271.9999999998</v>
      </c>
      <c r="H27">
        <f>'Report Data actuals'!G38</f>
        <v>4500330.1399999987</v>
      </c>
      <c r="I27">
        <f>'Report Data actuals'!H38</f>
        <v>1934493.9999999993</v>
      </c>
      <c r="J27">
        <f>'Report Data actuals'!I38</f>
        <v>-2046081</v>
      </c>
      <c r="K27">
        <f>'Report Data actuals'!J38</f>
        <v>5699274</v>
      </c>
      <c r="L27">
        <f>'Report Data actuals'!K38</f>
        <v>4041015.0700000003</v>
      </c>
      <c r="M27">
        <f>'Report Data actuals'!L38</f>
        <v>-1743932.32</v>
      </c>
    </row>
    <row r="28" spans="1:13" x14ac:dyDescent="0.2">
      <c r="A28" t="str">
        <f>'Report Data actuals'!A39</f>
        <v xml:space="preserve">  Mt. Ascutney Hospital &amp; Health Ctr</v>
      </c>
      <c r="B28" t="str">
        <f>'Report Data actuals'!B39</f>
        <v>Net Patient Care Rev &amp; Fixed Payments &amp; Reserves</v>
      </c>
      <c r="C28" s="9" t="s">
        <v>38</v>
      </c>
      <c r="D28">
        <f>'Report Data actuals'!C39</f>
        <v>44667282.000000015</v>
      </c>
      <c r="E28">
        <f>'Report Data actuals'!D39</f>
        <v>45789349</v>
      </c>
      <c r="F28">
        <f>'Report Data actuals'!E39</f>
        <v>45514514.999999993</v>
      </c>
      <c r="G28">
        <f>'Report Data actuals'!F39</f>
        <v>46402275.080000006</v>
      </c>
      <c r="H28">
        <f>'Report Data actuals'!G39</f>
        <v>48253024.520000003</v>
      </c>
      <c r="I28">
        <f>'Report Data actuals'!H39</f>
        <v>50808643.450000033</v>
      </c>
      <c r="J28">
        <f>'Report Data actuals'!I39</f>
        <v>50849385.519999996</v>
      </c>
      <c r="K28">
        <f>'Report Data actuals'!J39</f>
        <v>49880775.490000032</v>
      </c>
      <c r="L28">
        <f>'Report Data actuals'!K39</f>
        <v>62332171.479999974</v>
      </c>
      <c r="M28">
        <f>'Report Data actuals'!L39</f>
        <v>62582386.819999993</v>
      </c>
    </row>
    <row r="29" spans="1:13" x14ac:dyDescent="0.2">
      <c r="A29" t="str">
        <f>'Report Data actuals'!A40</f>
        <v xml:space="preserve">  Mt. Ascutney Hospital &amp; Health Ctr</v>
      </c>
      <c r="B29" t="str">
        <f>'Report Data actuals'!B40</f>
        <v>Operating Expense</v>
      </c>
      <c r="C29" s="9" t="s">
        <v>38</v>
      </c>
      <c r="D29">
        <f>'Report Data actuals'!C40</f>
        <v>48694676.229999997</v>
      </c>
      <c r="E29">
        <f>'Report Data actuals'!D40</f>
        <v>49184581.999999978</v>
      </c>
      <c r="F29">
        <f>'Report Data actuals'!E40</f>
        <v>49097805</v>
      </c>
      <c r="G29">
        <f>'Report Data actuals'!F40</f>
        <v>49577506.539999992</v>
      </c>
      <c r="H29">
        <f>'Report Data actuals'!G40</f>
        <v>50392969.999999993</v>
      </c>
      <c r="I29">
        <f>'Report Data actuals'!H40</f>
        <v>53451291.189999998</v>
      </c>
      <c r="J29">
        <f>'Report Data actuals'!I40</f>
        <v>54566700.990000017</v>
      </c>
      <c r="K29">
        <f>'Report Data actuals'!J40</f>
        <v>56220016.619999982</v>
      </c>
      <c r="L29">
        <f>'Report Data actuals'!K40</f>
        <v>61042769.890000001</v>
      </c>
      <c r="M29">
        <f>'Report Data actuals'!L40</f>
        <v>64964599.590000004</v>
      </c>
    </row>
    <row r="30" spans="1:13" x14ac:dyDescent="0.2">
      <c r="A30" t="str">
        <f>'Report Data actuals'!A41</f>
        <v xml:space="preserve">  Mt. Ascutney Hospital &amp; Health Ctr</v>
      </c>
      <c r="B30" t="str">
        <f>'Report Data actuals'!B41</f>
        <v>Total Operating Revenue</v>
      </c>
      <c r="C30" s="9" t="s">
        <v>38</v>
      </c>
      <c r="D30">
        <f>'Report Data actuals'!C41</f>
        <v>48716277.000000015</v>
      </c>
      <c r="E30">
        <f>'Report Data actuals'!D41</f>
        <v>48720777</v>
      </c>
      <c r="F30">
        <f>'Report Data actuals'!E41</f>
        <v>47924231.999999993</v>
      </c>
      <c r="G30">
        <f>'Report Data actuals'!F41</f>
        <v>49718798.080000013</v>
      </c>
      <c r="H30">
        <f>'Report Data actuals'!G41</f>
        <v>51783348.520000003</v>
      </c>
      <c r="I30">
        <f>'Report Data actuals'!H41</f>
        <v>54503545.690000035</v>
      </c>
      <c r="J30">
        <f>'Report Data actuals'!I41</f>
        <v>54523815.519999996</v>
      </c>
      <c r="K30">
        <f>'Report Data actuals'!J41</f>
        <v>56758326.490000032</v>
      </c>
      <c r="L30">
        <f>'Report Data actuals'!K41</f>
        <v>67185613.039999977</v>
      </c>
      <c r="M30">
        <f>'Report Data actuals'!L41</f>
        <v>66083669.349999994</v>
      </c>
    </row>
    <row r="31" spans="1:13" x14ac:dyDescent="0.2">
      <c r="A31" t="str">
        <f>'Report Data actuals'!A42</f>
        <v xml:space="preserve">  Mt. Ascutney Hospital &amp; Health Ctr</v>
      </c>
      <c r="B31" t="str">
        <f>'Report Data actuals'!B42</f>
        <v>Days Cash on Hand</v>
      </c>
      <c r="C31" s="9" t="s">
        <v>38</v>
      </c>
      <c r="D31">
        <f>'Report Data actuals'!C42</f>
        <v>138.12322616700033</v>
      </c>
      <c r="E31">
        <f>'Report Data actuals'!D42</f>
        <v>138.47309476064098</v>
      </c>
      <c r="F31">
        <f>'Report Data actuals'!E42</f>
        <v>142.56510397552094</v>
      </c>
      <c r="G31">
        <f>'Report Data actuals'!F42</f>
        <v>90.999053554293639</v>
      </c>
      <c r="H31">
        <f>'Report Data actuals'!G42</f>
        <v>118.60341076718655</v>
      </c>
      <c r="I31">
        <f>'Report Data actuals'!H42</f>
        <v>132.19846878674073</v>
      </c>
      <c r="J31">
        <f>'Report Data actuals'!I42</f>
        <v>144.35965497164563</v>
      </c>
      <c r="K31">
        <f>'Report Data actuals'!J42</f>
        <v>206.9818102026174</v>
      </c>
      <c r="L31">
        <f>'Report Data actuals'!K42</f>
        <v>246.08936490842609</v>
      </c>
      <c r="M31">
        <f>'Report Data actuals'!L42</f>
        <v>207.51854505725069</v>
      </c>
    </row>
    <row r="32" spans="1:13" x14ac:dyDescent="0.2">
      <c r="A32" t="str">
        <f>'Report Data actuals'!A43</f>
        <v xml:space="preserve">  North Country Hospital</v>
      </c>
      <c r="B32" t="str">
        <f>'Report Data actuals'!B43</f>
        <v>Non-Operating Revenue</v>
      </c>
      <c r="C32" s="9" t="s">
        <v>38</v>
      </c>
      <c r="D32">
        <f>'Report Data actuals'!C43</f>
        <v>2225524.9300000011</v>
      </c>
      <c r="E32">
        <f>'Report Data actuals'!D43</f>
        <v>2432880.2800000003</v>
      </c>
      <c r="F32">
        <f>'Report Data actuals'!E43</f>
        <v>-1384871.1600000001</v>
      </c>
      <c r="G32">
        <f>'Report Data actuals'!F43</f>
        <v>2028400.5099999995</v>
      </c>
      <c r="H32">
        <f>'Report Data actuals'!G43</f>
        <v>3886125.3200000003</v>
      </c>
      <c r="I32">
        <f>'Report Data actuals'!H43</f>
        <v>2883718.6100000003</v>
      </c>
      <c r="J32">
        <f>'Report Data actuals'!I43</f>
        <v>940203.94000000006</v>
      </c>
      <c r="K32">
        <f>'Report Data actuals'!J43</f>
        <v>3945242.879999999</v>
      </c>
      <c r="L32">
        <f>'Report Data actuals'!K43</f>
        <v>4035970</v>
      </c>
      <c r="M32">
        <f>'Report Data actuals'!L43</f>
        <v>4372268</v>
      </c>
    </row>
    <row r="33" spans="1:13" x14ac:dyDescent="0.2">
      <c r="A33" t="str">
        <f>'Report Data actuals'!A44</f>
        <v xml:space="preserve">  North Country Hospital</v>
      </c>
      <c r="B33" t="str">
        <f>'Report Data actuals'!B44</f>
        <v>Net Patient Care Rev &amp; Fixed Payments &amp; Reserves</v>
      </c>
      <c r="C33" s="9" t="s">
        <v>38</v>
      </c>
      <c r="D33">
        <f>'Report Data actuals'!C44</f>
        <v>70996942.599999994</v>
      </c>
      <c r="E33">
        <f>'Report Data actuals'!D44</f>
        <v>71631396.400000021</v>
      </c>
      <c r="F33">
        <f>'Report Data actuals'!E44</f>
        <v>73297094.080000013</v>
      </c>
      <c r="G33">
        <f>'Report Data actuals'!F44</f>
        <v>77791581.590000018</v>
      </c>
      <c r="H33">
        <f>'Report Data actuals'!G44</f>
        <v>76686887.040000021</v>
      </c>
      <c r="I33">
        <f>'Report Data actuals'!H44</f>
        <v>76427164.009999976</v>
      </c>
      <c r="J33">
        <f>'Report Data actuals'!I44</f>
        <v>80634917.470000029</v>
      </c>
      <c r="K33">
        <f>'Report Data actuals'!J44</f>
        <v>76811293.319999963</v>
      </c>
      <c r="L33">
        <f>'Report Data actuals'!K44</f>
        <v>90555276</v>
      </c>
      <c r="M33">
        <f>'Report Data actuals'!L44</f>
        <v>85710463</v>
      </c>
    </row>
    <row r="34" spans="1:13" x14ac:dyDescent="0.2">
      <c r="A34" t="str">
        <f>'Report Data actuals'!A45</f>
        <v xml:space="preserve">  North Country Hospital</v>
      </c>
      <c r="B34" t="str">
        <f>'Report Data actuals'!B45</f>
        <v>Operating Expense</v>
      </c>
      <c r="C34" s="9" t="s">
        <v>38</v>
      </c>
      <c r="D34">
        <f>'Report Data actuals'!C45</f>
        <v>77308445.530000001</v>
      </c>
      <c r="E34">
        <f>'Report Data actuals'!D45</f>
        <v>75707660.680000007</v>
      </c>
      <c r="F34">
        <f>'Report Data actuals'!E45</f>
        <v>77634509.049999997</v>
      </c>
      <c r="G34">
        <f>'Report Data actuals'!F45</f>
        <v>83824784.999999985</v>
      </c>
      <c r="H34">
        <f>'Report Data actuals'!G45</f>
        <v>84179015.850000009</v>
      </c>
      <c r="I34">
        <f>'Report Data actuals'!H45</f>
        <v>83367795.909999996</v>
      </c>
      <c r="J34">
        <f>'Report Data actuals'!I45</f>
        <v>85997750.849999994</v>
      </c>
      <c r="K34">
        <f>'Report Data actuals'!J45</f>
        <v>85844220.799999997</v>
      </c>
      <c r="L34">
        <f>'Report Data actuals'!K45</f>
        <v>94012827.280000001</v>
      </c>
      <c r="M34">
        <f>'Report Data actuals'!L45</f>
        <v>100396862</v>
      </c>
    </row>
    <row r="35" spans="1:13" x14ac:dyDescent="0.2">
      <c r="A35" t="str">
        <f>'Report Data actuals'!A46</f>
        <v xml:space="preserve">  North Country Hospital</v>
      </c>
      <c r="B35" t="str">
        <f>'Report Data actuals'!B46</f>
        <v>Total Operating Revenue</v>
      </c>
      <c r="C35" s="9" t="s">
        <v>38</v>
      </c>
      <c r="D35">
        <f>'Report Data actuals'!C46</f>
        <v>76548562.109999999</v>
      </c>
      <c r="E35">
        <f>'Report Data actuals'!D46</f>
        <v>77990681.170000017</v>
      </c>
      <c r="F35">
        <f>'Report Data actuals'!E46</f>
        <v>80478650.360000014</v>
      </c>
      <c r="G35">
        <f>'Report Data actuals'!F46</f>
        <v>83966535.76000002</v>
      </c>
      <c r="H35">
        <f>'Report Data actuals'!G46</f>
        <v>82307055.440000027</v>
      </c>
      <c r="I35">
        <f>'Report Data actuals'!H46</f>
        <v>81484221.029999971</v>
      </c>
      <c r="J35">
        <f>'Report Data actuals'!I46</f>
        <v>87674696.970000029</v>
      </c>
      <c r="K35">
        <f>'Report Data actuals'!J46</f>
        <v>89180463.219999969</v>
      </c>
      <c r="L35">
        <f>'Report Data actuals'!K46</f>
        <v>98545159.060000002</v>
      </c>
      <c r="M35">
        <f>'Report Data actuals'!L46</f>
        <v>91013642</v>
      </c>
    </row>
    <row r="36" spans="1:13" x14ac:dyDescent="0.2">
      <c r="A36" t="str">
        <f>'Report Data actuals'!A47</f>
        <v xml:space="preserve">  North Country Hospital</v>
      </c>
      <c r="B36" t="str">
        <f>'Report Data actuals'!B47</f>
        <v>Days Cash on Hand</v>
      </c>
      <c r="C36" s="9" t="s">
        <v>38</v>
      </c>
      <c r="D36">
        <f>'Report Data actuals'!C47</f>
        <v>176.39373673959275</v>
      </c>
      <c r="E36">
        <f>'Report Data actuals'!D47</f>
        <v>210.72779833373608</v>
      </c>
      <c r="F36">
        <f>'Report Data actuals'!E47</f>
        <v>198.77536267458507</v>
      </c>
      <c r="G36">
        <f>'Report Data actuals'!F47</f>
        <v>169.3055656102037</v>
      </c>
      <c r="H36">
        <f>'Report Data actuals'!G47</f>
        <v>185.47809049732604</v>
      </c>
      <c r="I36">
        <f>'Report Data actuals'!H47</f>
        <v>213.39165380183482</v>
      </c>
      <c r="J36">
        <f>'Report Data actuals'!I47</f>
        <v>220.4650071301063</v>
      </c>
      <c r="K36">
        <f>'Report Data actuals'!J47</f>
        <v>318.07911379494124</v>
      </c>
      <c r="L36">
        <f>'Report Data actuals'!K47</f>
        <v>315.25602564897258</v>
      </c>
      <c r="M36">
        <f>'Report Data actuals'!L47</f>
        <v>212.58977689582775</v>
      </c>
    </row>
    <row r="37" spans="1:13" x14ac:dyDescent="0.2">
      <c r="A37" t="str">
        <f>'Report Data actuals'!A48</f>
        <v xml:space="preserve">  Northeastern VT Regional Hospital</v>
      </c>
      <c r="B37" t="str">
        <f>'Report Data actuals'!B48</f>
        <v>Non-Operating Revenue</v>
      </c>
      <c r="C37" s="9" t="s">
        <v>38</v>
      </c>
      <c r="D37">
        <f>'Report Data actuals'!C48</f>
        <v>1809414.0000152579</v>
      </c>
      <c r="E37">
        <f>'Report Data actuals'!D48</f>
        <v>1237641</v>
      </c>
      <c r="F37">
        <f>'Report Data actuals'!E48</f>
        <v>-1099487.0000000005</v>
      </c>
      <c r="G37">
        <f>'Report Data actuals'!F48</f>
        <v>906415.00000000012</v>
      </c>
      <c r="H37">
        <f>'Report Data actuals'!G48</f>
        <v>-990610.99999999965</v>
      </c>
      <c r="I37">
        <f>'Report Data actuals'!H48</f>
        <v>455300.00000000006</v>
      </c>
      <c r="J37">
        <f>'Report Data actuals'!I48</f>
        <v>-37566.999999999993</v>
      </c>
      <c r="K37">
        <f>'Report Data actuals'!J48</f>
        <v>2418526</v>
      </c>
      <c r="L37">
        <f>'Report Data actuals'!K48</f>
        <v>4145764.9999999986</v>
      </c>
      <c r="M37">
        <f>'Report Data actuals'!L48</f>
        <v>-3737354.7499999986</v>
      </c>
    </row>
    <row r="38" spans="1:13" x14ac:dyDescent="0.2">
      <c r="A38" t="str">
        <f>'Report Data actuals'!A49</f>
        <v xml:space="preserve">  Northeastern VT Regional Hospital</v>
      </c>
      <c r="B38" t="str">
        <f>'Report Data actuals'!B49</f>
        <v>Net Patient Care Rev &amp; Fixed Payments &amp; Reserves</v>
      </c>
      <c r="C38" s="9" t="s">
        <v>38</v>
      </c>
      <c r="D38">
        <f>'Report Data actuals'!C49</f>
        <v>61024188.99999997</v>
      </c>
      <c r="E38">
        <f>'Report Data actuals'!D49</f>
        <v>61868756.999999948</v>
      </c>
      <c r="F38">
        <f>'Report Data actuals'!E49</f>
        <v>65548594.000000022</v>
      </c>
      <c r="G38">
        <f>'Report Data actuals'!F49</f>
        <v>71586551.000000015</v>
      </c>
      <c r="H38">
        <f>'Report Data actuals'!G49</f>
        <v>76794700</v>
      </c>
      <c r="I38">
        <f>'Report Data actuals'!H49</f>
        <v>78445072.00000003</v>
      </c>
      <c r="J38">
        <f>'Report Data actuals'!I49</f>
        <v>84684742</v>
      </c>
      <c r="K38">
        <f>'Report Data actuals'!J49</f>
        <v>85775755.000000089</v>
      </c>
      <c r="L38">
        <f>'Report Data actuals'!K49</f>
        <v>91407946.99999997</v>
      </c>
      <c r="M38">
        <f>'Report Data actuals'!L49</f>
        <v>105668556.00000004</v>
      </c>
    </row>
    <row r="39" spans="1:13" x14ac:dyDescent="0.2">
      <c r="A39" t="str">
        <f>'Report Data actuals'!A50</f>
        <v xml:space="preserve">  Northeastern VT Regional Hospital</v>
      </c>
      <c r="B39" t="str">
        <f>'Report Data actuals'!B50</f>
        <v>Operating Expense</v>
      </c>
      <c r="C39" s="9" t="s">
        <v>38</v>
      </c>
      <c r="D39">
        <f>'Report Data actuals'!C50</f>
        <v>61951973.000000037</v>
      </c>
      <c r="E39">
        <f>'Report Data actuals'!D50</f>
        <v>65007033</v>
      </c>
      <c r="F39">
        <f>'Report Data actuals'!E50</f>
        <v>65373391.000000022</v>
      </c>
      <c r="G39">
        <f>'Report Data actuals'!F50</f>
        <v>71826325.999999985</v>
      </c>
      <c r="H39">
        <f>'Report Data actuals'!G50</f>
        <v>77395413</v>
      </c>
      <c r="I39">
        <f>'Report Data actuals'!H50</f>
        <v>81424338</v>
      </c>
      <c r="J39">
        <f>'Report Data actuals'!I50</f>
        <v>87189683.999999985</v>
      </c>
      <c r="K39">
        <f>'Report Data actuals'!J50</f>
        <v>90705424</v>
      </c>
      <c r="L39">
        <f>'Report Data actuals'!K50</f>
        <v>98663273</v>
      </c>
      <c r="M39">
        <f>'Report Data actuals'!L50</f>
        <v>110795992.00000006</v>
      </c>
    </row>
    <row r="40" spans="1:13" x14ac:dyDescent="0.2">
      <c r="A40" t="str">
        <f>'Report Data actuals'!A51</f>
        <v xml:space="preserve">  Northeastern VT Regional Hospital</v>
      </c>
      <c r="B40" t="str">
        <f>'Report Data actuals'!B51</f>
        <v>Total Operating Revenue</v>
      </c>
      <c r="C40" s="9" t="s">
        <v>38</v>
      </c>
      <c r="D40">
        <f>'Report Data actuals'!C51</f>
        <v>63374259.99999997</v>
      </c>
      <c r="E40">
        <f>'Report Data actuals'!D51</f>
        <v>64401190.999999948</v>
      </c>
      <c r="F40">
        <f>'Report Data actuals'!E51</f>
        <v>66841136.000000022</v>
      </c>
      <c r="G40">
        <f>'Report Data actuals'!F51</f>
        <v>73314266.000000015</v>
      </c>
      <c r="H40">
        <f>'Report Data actuals'!G51</f>
        <v>78872786</v>
      </c>
      <c r="I40">
        <f>'Report Data actuals'!H51</f>
        <v>82854602.00000003</v>
      </c>
      <c r="J40">
        <f>'Report Data actuals'!I51</f>
        <v>88816877</v>
      </c>
      <c r="K40">
        <f>'Report Data actuals'!J51</f>
        <v>91886642.000000089</v>
      </c>
      <c r="L40">
        <f>'Report Data actuals'!K51</f>
        <v>101590344.99999997</v>
      </c>
      <c r="M40">
        <f>'Report Data actuals'!L51</f>
        <v>111054474.00000004</v>
      </c>
    </row>
    <row r="41" spans="1:13" x14ac:dyDescent="0.2">
      <c r="A41" t="str">
        <f>'Report Data actuals'!A52</f>
        <v xml:space="preserve">  Northeastern VT Regional Hospital</v>
      </c>
      <c r="B41" t="str">
        <f>'Report Data actuals'!B52</f>
        <v>Days Cash on Hand</v>
      </c>
      <c r="C41" s="9" t="s">
        <v>38</v>
      </c>
      <c r="D41">
        <f>'Report Data actuals'!C52</f>
        <v>97.317615256833491</v>
      </c>
      <c r="E41">
        <f>'Report Data actuals'!D52</f>
        <v>97.413569884595347</v>
      </c>
      <c r="F41">
        <f>'Report Data actuals'!E52</f>
        <v>131.25500938675182</v>
      </c>
      <c r="G41">
        <f>'Report Data actuals'!F52</f>
        <v>123.11604051059936</v>
      </c>
      <c r="H41">
        <f>'Report Data actuals'!G52</f>
        <v>123.99682047465454</v>
      </c>
      <c r="I41">
        <f>'Report Data actuals'!H52</f>
        <v>119.96718668584249</v>
      </c>
      <c r="J41">
        <f>'Report Data actuals'!I52</f>
        <v>107.40661663153021</v>
      </c>
      <c r="K41">
        <f>'Report Data actuals'!J52</f>
        <v>206.57582772839839</v>
      </c>
      <c r="L41">
        <f>'Report Data actuals'!K52</f>
        <v>189.18486162403443</v>
      </c>
      <c r="M41">
        <f>'Report Data actuals'!L52</f>
        <v>105.67418644175488</v>
      </c>
    </row>
    <row r="42" spans="1:13" x14ac:dyDescent="0.2">
      <c r="A42" t="str">
        <f>'Report Data actuals'!A53</f>
        <v xml:space="preserve">  Northwestern Medical Center</v>
      </c>
      <c r="B42" t="str">
        <f>'Report Data actuals'!B53</f>
        <v>Non-Operating Revenue</v>
      </c>
      <c r="C42" s="9" t="s">
        <v>38</v>
      </c>
      <c r="D42">
        <f>'Report Data actuals'!C53</f>
        <v>4704248.0000000028</v>
      </c>
      <c r="E42">
        <f>'Report Data actuals'!D53</f>
        <v>3456864</v>
      </c>
      <c r="F42">
        <f>'Report Data actuals'!E53</f>
        <v>-1865700</v>
      </c>
      <c r="G42">
        <f>'Report Data actuals'!F53</f>
        <v>3076611</v>
      </c>
      <c r="H42">
        <f>'Report Data actuals'!G53</f>
        <v>9149975.9999999981</v>
      </c>
      <c r="I42">
        <f>'Report Data actuals'!H53</f>
        <v>4348314</v>
      </c>
      <c r="J42">
        <f>'Report Data actuals'!I53</f>
        <v>411783.00000000023</v>
      </c>
      <c r="K42">
        <f>'Report Data actuals'!J53</f>
        <v>-260585.00000000023</v>
      </c>
      <c r="L42">
        <f>'Report Data actuals'!K53</f>
        <v>10019933.999999998</v>
      </c>
      <c r="M42">
        <f>'Report Data actuals'!L53</f>
        <v>-6512588.0000000009</v>
      </c>
    </row>
    <row r="43" spans="1:13" x14ac:dyDescent="0.2">
      <c r="A43" t="str">
        <f>'Report Data actuals'!A54</f>
        <v xml:space="preserve">  Northwestern Medical Center</v>
      </c>
      <c r="B43" t="str">
        <f>'Report Data actuals'!B54</f>
        <v>Net Patient Care Rev &amp; Fixed Payments &amp; Reserves</v>
      </c>
      <c r="C43" s="9" t="s">
        <v>38</v>
      </c>
      <c r="D43">
        <f>'Report Data actuals'!C54</f>
        <v>89180074.000000015</v>
      </c>
      <c r="E43">
        <f>'Report Data actuals'!D54</f>
        <v>91165412</v>
      </c>
      <c r="F43">
        <f>'Report Data actuals'!E54</f>
        <v>97798762.999999985</v>
      </c>
      <c r="G43">
        <f>'Report Data actuals'!F54</f>
        <v>99895759.999999985</v>
      </c>
      <c r="H43">
        <f>'Report Data actuals'!G54</f>
        <v>101110423.99999993</v>
      </c>
      <c r="I43">
        <f>'Report Data actuals'!H54</f>
        <v>103317768.00000001</v>
      </c>
      <c r="J43">
        <f>'Report Data actuals'!I54</f>
        <v>106529464.00000003</v>
      </c>
      <c r="K43">
        <f>'Report Data actuals'!J54</f>
        <v>98555638.999999925</v>
      </c>
      <c r="L43">
        <f>'Report Data actuals'!K54</f>
        <v>118590140</v>
      </c>
      <c r="M43">
        <f>'Report Data actuals'!L54</f>
        <v>115589987.00000001</v>
      </c>
    </row>
    <row r="44" spans="1:13" x14ac:dyDescent="0.2">
      <c r="A44" t="str">
        <f>'Report Data actuals'!A55</f>
        <v xml:space="preserve">  Northwestern Medical Center</v>
      </c>
      <c r="B44" t="str">
        <f>'Report Data actuals'!B55</f>
        <v>Operating Expense</v>
      </c>
      <c r="C44" s="9" t="s">
        <v>38</v>
      </c>
      <c r="D44">
        <f>'Report Data actuals'!C55</f>
        <v>85866771.000000015</v>
      </c>
      <c r="E44">
        <f>'Report Data actuals'!D55</f>
        <v>87861917.000000045</v>
      </c>
      <c r="F44">
        <f>'Report Data actuals'!E55</f>
        <v>93499517.999999985</v>
      </c>
      <c r="G44">
        <f>'Report Data actuals'!F55</f>
        <v>102319706.00000004</v>
      </c>
      <c r="H44">
        <f>'Report Data actuals'!G55</f>
        <v>107683791</v>
      </c>
      <c r="I44">
        <f>'Report Data actuals'!H55</f>
        <v>113575304.00000004</v>
      </c>
      <c r="J44">
        <f>'Report Data actuals'!I55</f>
        <v>119729265</v>
      </c>
      <c r="K44">
        <f>'Report Data actuals'!J55</f>
        <v>120798339.99999999</v>
      </c>
      <c r="L44">
        <f>'Report Data actuals'!K55</f>
        <v>123612022.33000001</v>
      </c>
      <c r="M44">
        <f>'Report Data actuals'!L55</f>
        <v>127717819.83</v>
      </c>
    </row>
    <row r="45" spans="1:13" x14ac:dyDescent="0.2">
      <c r="A45" t="str">
        <f>'Report Data actuals'!A56</f>
        <v xml:space="preserve">  Northwestern Medical Center</v>
      </c>
      <c r="B45" t="str">
        <f>'Report Data actuals'!B56</f>
        <v>Total Operating Revenue</v>
      </c>
      <c r="C45" s="9" t="s">
        <v>38</v>
      </c>
      <c r="D45">
        <f>'Report Data actuals'!C56</f>
        <v>93293313.000000015</v>
      </c>
      <c r="E45">
        <f>'Report Data actuals'!D56</f>
        <v>95432040</v>
      </c>
      <c r="F45">
        <f>'Report Data actuals'!E56</f>
        <v>103563932.99999999</v>
      </c>
      <c r="G45">
        <f>'Report Data actuals'!F56</f>
        <v>105974847.99999999</v>
      </c>
      <c r="H45">
        <f>'Report Data actuals'!G56</f>
        <v>106423966.99999993</v>
      </c>
      <c r="I45">
        <f>'Report Data actuals'!H56</f>
        <v>109845684.00000001</v>
      </c>
      <c r="J45">
        <f>'Report Data actuals'!I56</f>
        <v>110824117.00000003</v>
      </c>
      <c r="K45">
        <f>'Report Data actuals'!J56</f>
        <v>119686823.99999993</v>
      </c>
      <c r="L45">
        <f>'Report Data actuals'!K56</f>
        <v>129746697.37</v>
      </c>
      <c r="M45">
        <f>'Report Data actuals'!L56</f>
        <v>122501257.01000002</v>
      </c>
    </row>
    <row r="46" spans="1:13" x14ac:dyDescent="0.2">
      <c r="A46" t="str">
        <f>'Report Data actuals'!A57</f>
        <v xml:space="preserve">  Northwestern Medical Center</v>
      </c>
      <c r="B46" t="str">
        <f>'Report Data actuals'!B57</f>
        <v>Days Cash on Hand</v>
      </c>
      <c r="C46" s="9" t="s">
        <v>38</v>
      </c>
      <c r="D46">
        <f>'Report Data actuals'!C57</f>
        <v>312.20744005262225</v>
      </c>
      <c r="E46">
        <f>'Report Data actuals'!D57</f>
        <v>371.25854570660726</v>
      </c>
      <c r="F46">
        <f>'Report Data actuals'!E57</f>
        <v>374.45303247945048</v>
      </c>
      <c r="G46">
        <f>'Report Data actuals'!F57</f>
        <v>350.97884670960343</v>
      </c>
      <c r="H46">
        <f>'Report Data actuals'!G57</f>
        <v>331.40490584508069</v>
      </c>
      <c r="I46">
        <f>'Report Data actuals'!H57</f>
        <v>299.52957164064645</v>
      </c>
      <c r="J46">
        <f>'Report Data actuals'!I57</f>
        <v>255.23077106627426</v>
      </c>
      <c r="K46">
        <f>'Report Data actuals'!J57</f>
        <v>289.79743201203559</v>
      </c>
      <c r="L46">
        <f>'Report Data actuals'!K57</f>
        <v>297.87078985358761</v>
      </c>
      <c r="M46">
        <f>'Report Data actuals'!L57</f>
        <v>251.87077056105136</v>
      </c>
    </row>
    <row r="47" spans="1:13" x14ac:dyDescent="0.2">
      <c r="A47" t="str">
        <f>'Report Data actuals'!A58</f>
        <v xml:space="preserve">  Porter Medical Center</v>
      </c>
      <c r="B47" t="str">
        <f>'Report Data actuals'!B58</f>
        <v>Non-Operating Revenue</v>
      </c>
      <c r="C47" s="9" t="s">
        <v>38</v>
      </c>
      <c r="D47">
        <f>'Report Data actuals'!C58</f>
        <v>3382051.0000000005</v>
      </c>
      <c r="E47">
        <f>'Report Data actuals'!D58</f>
        <v>3941524.9999999986</v>
      </c>
      <c r="F47">
        <f>'Report Data actuals'!E58</f>
        <v>3610111.0000000005</v>
      </c>
      <c r="G47">
        <f>'Report Data actuals'!F58</f>
        <v>3270135</v>
      </c>
      <c r="H47">
        <f>'Report Data actuals'!G58</f>
        <v>3838237.9999999995</v>
      </c>
      <c r="I47">
        <f>'Report Data actuals'!H58</f>
        <v>3769246.0000000005</v>
      </c>
      <c r="J47">
        <f>'Report Data actuals'!I58</f>
        <v>698020.60000000009</v>
      </c>
      <c r="K47">
        <f>'Report Data actuals'!J58</f>
        <v>217040.57</v>
      </c>
      <c r="L47">
        <f>'Report Data actuals'!K58</f>
        <v>3352555.91</v>
      </c>
      <c r="M47">
        <f>'Report Data actuals'!L58</f>
        <v>-4880549.29</v>
      </c>
    </row>
    <row r="48" spans="1:13" x14ac:dyDescent="0.2">
      <c r="A48" t="str">
        <f>'Report Data actuals'!A59</f>
        <v xml:space="preserve">  Porter Medical Center</v>
      </c>
      <c r="B48" t="str">
        <f>'Report Data actuals'!B59</f>
        <v>Net Patient Care Rev &amp; Fixed Payments &amp; Reserves</v>
      </c>
      <c r="C48" s="9" t="s">
        <v>38</v>
      </c>
      <c r="D48">
        <f>'Report Data actuals'!C59</f>
        <v>65336604.999999993</v>
      </c>
      <c r="E48">
        <f>'Report Data actuals'!D59</f>
        <v>66716573.000000022</v>
      </c>
      <c r="F48">
        <f>'Report Data actuals'!E59</f>
        <v>70596270.000000045</v>
      </c>
      <c r="G48">
        <f>'Report Data actuals'!F59</f>
        <v>75061496</v>
      </c>
      <c r="H48">
        <f>'Report Data actuals'!G59</f>
        <v>78203217.999999985</v>
      </c>
      <c r="I48">
        <f>'Report Data actuals'!H59</f>
        <v>80346400.999999955</v>
      </c>
      <c r="J48">
        <f>'Report Data actuals'!I59</f>
        <v>84961115.438635901</v>
      </c>
      <c r="K48">
        <f>'Report Data actuals'!J59</f>
        <v>77472727.509999946</v>
      </c>
      <c r="L48">
        <f>'Report Data actuals'!K59</f>
        <v>91520952.639999971</v>
      </c>
      <c r="M48">
        <f>'Report Data actuals'!L59</f>
        <v>98711767.659999996</v>
      </c>
    </row>
    <row r="49" spans="1:13" x14ac:dyDescent="0.2">
      <c r="A49" t="str">
        <f>'Report Data actuals'!A60</f>
        <v xml:space="preserve">  Porter Medical Center</v>
      </c>
      <c r="B49" t="str">
        <f>'Report Data actuals'!B60</f>
        <v>Operating Expense</v>
      </c>
      <c r="C49" s="9" t="s">
        <v>38</v>
      </c>
      <c r="D49">
        <f>'Report Data actuals'!C60</f>
        <v>69701754.000000015</v>
      </c>
      <c r="E49">
        <f>'Report Data actuals'!D60</f>
        <v>71703893.999999985</v>
      </c>
      <c r="F49">
        <f>'Report Data actuals'!E60</f>
        <v>75017498.999999985</v>
      </c>
      <c r="G49">
        <f>'Report Data actuals'!F60</f>
        <v>75577275.000000015</v>
      </c>
      <c r="H49">
        <f>'Report Data actuals'!G60</f>
        <v>78874888.999999985</v>
      </c>
      <c r="I49">
        <f>'Report Data actuals'!H60</f>
        <v>81233322.000000015</v>
      </c>
      <c r="J49">
        <f>'Report Data actuals'!I60</f>
        <v>86649174.199999988</v>
      </c>
      <c r="K49">
        <f>'Report Data actuals'!J60</f>
        <v>86170515.439999998</v>
      </c>
      <c r="L49">
        <f>'Report Data actuals'!K60</f>
        <v>91604669.579999983</v>
      </c>
      <c r="M49">
        <f>'Report Data actuals'!L60</f>
        <v>102041954.59999998</v>
      </c>
    </row>
    <row r="50" spans="1:13" x14ac:dyDescent="0.2">
      <c r="A50" t="str">
        <f>'Report Data actuals'!A61</f>
        <v xml:space="preserve">  Porter Medical Center</v>
      </c>
      <c r="B50" t="str">
        <f>'Report Data actuals'!B61</f>
        <v>Total Operating Revenue</v>
      </c>
      <c r="C50" s="9" t="s">
        <v>38</v>
      </c>
      <c r="D50">
        <f>'Report Data actuals'!C61</f>
        <v>69585550</v>
      </c>
      <c r="E50">
        <f>'Report Data actuals'!D61</f>
        <v>69548798.00000003</v>
      </c>
      <c r="F50">
        <f>'Report Data actuals'!E61</f>
        <v>73268921.000000045</v>
      </c>
      <c r="G50">
        <f>'Report Data actuals'!F61</f>
        <v>77028180</v>
      </c>
      <c r="H50">
        <f>'Report Data actuals'!G61</f>
        <v>81071218.999999985</v>
      </c>
      <c r="I50">
        <f>'Report Data actuals'!H61</f>
        <v>82725528.999999955</v>
      </c>
      <c r="J50">
        <f>'Report Data actuals'!I61</f>
        <v>91354445.408635899</v>
      </c>
      <c r="K50">
        <f>'Report Data actuals'!J61</f>
        <v>89844115.389999941</v>
      </c>
      <c r="L50">
        <f>'Report Data actuals'!K61</f>
        <v>99274397.60999997</v>
      </c>
      <c r="M50">
        <f>'Report Data actuals'!L61</f>
        <v>105271867.45999999</v>
      </c>
    </row>
    <row r="51" spans="1:13" x14ac:dyDescent="0.2">
      <c r="A51" t="str">
        <f>'Report Data actuals'!A62</f>
        <v xml:space="preserve">  Porter Medical Center</v>
      </c>
      <c r="B51" t="str">
        <f>'Report Data actuals'!B62</f>
        <v>Days Cash on Hand</v>
      </c>
      <c r="C51" s="9" t="s">
        <v>38</v>
      </c>
      <c r="D51">
        <f>'Report Data actuals'!C62</f>
        <v>66.009109745842039</v>
      </c>
      <c r="E51">
        <f>'Report Data actuals'!D62</f>
        <v>83.733877875620237</v>
      </c>
      <c r="F51">
        <f>'Report Data actuals'!E62</f>
        <v>85.825292388778109</v>
      </c>
      <c r="G51">
        <f>'Report Data actuals'!F62</f>
        <v>101.48584818334882</v>
      </c>
      <c r="H51">
        <f>'Report Data actuals'!G62</f>
        <v>119.45423053991183</v>
      </c>
      <c r="I51">
        <f>'Report Data actuals'!H62</f>
        <v>127.46506549388154</v>
      </c>
      <c r="J51">
        <f>'Report Data actuals'!I62</f>
        <v>128.47763329714806</v>
      </c>
      <c r="K51">
        <f>'Report Data actuals'!J62</f>
        <v>166.52340063398549</v>
      </c>
      <c r="L51">
        <f>'Report Data actuals'!K62</f>
        <v>173.85491220746508</v>
      </c>
      <c r="M51">
        <f>'Report Data actuals'!L62</f>
        <v>119.98704921781497</v>
      </c>
    </row>
    <row r="52" spans="1:13" x14ac:dyDescent="0.2">
      <c r="A52" t="str">
        <f>'Report Data actuals'!A63</f>
        <v xml:space="preserve">  Rutland Regional Medical Center</v>
      </c>
      <c r="B52" t="str">
        <f>'Report Data actuals'!B63</f>
        <v>Non-Operating Revenue</v>
      </c>
      <c r="C52" s="9" t="s">
        <v>38</v>
      </c>
      <c r="D52">
        <f>'Report Data actuals'!C63</f>
        <v>13220728.999999994</v>
      </c>
      <c r="E52">
        <f>'Report Data actuals'!D63</f>
        <v>8151845.0000000028</v>
      </c>
      <c r="F52">
        <f>'Report Data actuals'!E63</f>
        <v>-492377.00000000373</v>
      </c>
      <c r="G52">
        <f>'Report Data actuals'!F63</f>
        <v>11380794</v>
      </c>
      <c r="H52">
        <f>'Report Data actuals'!G63</f>
        <v>16154020.000000006</v>
      </c>
      <c r="I52">
        <f>'Report Data actuals'!H63</f>
        <v>10592381</v>
      </c>
      <c r="J52">
        <f>'Report Data actuals'!I63</f>
        <v>4782258</v>
      </c>
      <c r="K52">
        <f>'Report Data actuals'!J63</f>
        <v>14875237.999999998</v>
      </c>
      <c r="L52">
        <f>'Report Data actuals'!K63</f>
        <v>28607926.77</v>
      </c>
      <c r="M52">
        <f>'Report Data actuals'!L63</f>
        <v>-28723213</v>
      </c>
    </row>
    <row r="53" spans="1:13" x14ac:dyDescent="0.2">
      <c r="A53" t="str">
        <f>'Report Data actuals'!A64</f>
        <v xml:space="preserve">  Rutland Regional Medical Center</v>
      </c>
      <c r="B53" t="str">
        <f>'Report Data actuals'!B64</f>
        <v>Net Patient Care Rev &amp; Fixed Payments &amp; Reserves</v>
      </c>
      <c r="C53" s="9" t="s">
        <v>38</v>
      </c>
      <c r="D53">
        <f>'Report Data actuals'!C64</f>
        <v>213331119</v>
      </c>
      <c r="E53">
        <f>'Report Data actuals'!D64</f>
        <v>220829446.99999991</v>
      </c>
      <c r="F53">
        <f>'Report Data actuals'!E64</f>
        <v>228328636.99999997</v>
      </c>
      <c r="G53">
        <f>'Report Data actuals'!F64</f>
        <v>245822951.99999982</v>
      </c>
      <c r="H53">
        <f>'Report Data actuals'!G64</f>
        <v>242193430.99999994</v>
      </c>
      <c r="I53">
        <f>'Report Data actuals'!H64</f>
        <v>254235028.99999994</v>
      </c>
      <c r="J53">
        <f>'Report Data actuals'!I64</f>
        <v>256402902.00000018</v>
      </c>
      <c r="K53">
        <f>'Report Data actuals'!J64</f>
        <v>239255341.09999985</v>
      </c>
      <c r="L53">
        <f>'Report Data actuals'!K64</f>
        <v>276008217.84000009</v>
      </c>
      <c r="M53">
        <f>'Report Data actuals'!L64</f>
        <v>305366706.80999994</v>
      </c>
    </row>
    <row r="54" spans="1:13" x14ac:dyDescent="0.2">
      <c r="A54" t="str">
        <f>'Report Data actuals'!A65</f>
        <v xml:space="preserve">  Rutland Regional Medical Center</v>
      </c>
      <c r="B54" t="str">
        <f>'Report Data actuals'!B65</f>
        <v>Operating Expense</v>
      </c>
      <c r="C54" s="9" t="s">
        <v>38</v>
      </c>
      <c r="D54">
        <f>'Report Data actuals'!C65</f>
        <v>211968877.99999991</v>
      </c>
      <c r="E54">
        <f>'Report Data actuals'!D65</f>
        <v>219326202</v>
      </c>
      <c r="F54">
        <f>'Report Data actuals'!E65</f>
        <v>233196542.00000012</v>
      </c>
      <c r="G54">
        <f>'Report Data actuals'!F65</f>
        <v>243642859.99999997</v>
      </c>
      <c r="H54">
        <f>'Report Data actuals'!G65</f>
        <v>250113412.99999997</v>
      </c>
      <c r="I54">
        <f>'Report Data actuals'!H65</f>
        <v>268120066.99999991</v>
      </c>
      <c r="J54">
        <f>'Report Data actuals'!I65</f>
        <v>274016566.00000006</v>
      </c>
      <c r="K54">
        <f>'Report Data actuals'!J65</f>
        <v>281349495.65000004</v>
      </c>
      <c r="L54">
        <f>'Report Data actuals'!K65</f>
        <v>304385834.55000007</v>
      </c>
      <c r="M54">
        <f>'Report Data actuals'!L65</f>
        <v>344575357</v>
      </c>
    </row>
    <row r="55" spans="1:13" x14ac:dyDescent="0.2">
      <c r="A55" t="str">
        <f>'Report Data actuals'!A66</f>
        <v xml:space="preserve">  Rutland Regional Medical Center</v>
      </c>
      <c r="B55" t="str">
        <f>'Report Data actuals'!B66</f>
        <v>Total Operating Revenue</v>
      </c>
      <c r="C55" s="9" t="s">
        <v>38</v>
      </c>
      <c r="D55">
        <f>'Report Data actuals'!C66</f>
        <v>221663309</v>
      </c>
      <c r="E55">
        <f>'Report Data actuals'!D66</f>
        <v>230755592.99999991</v>
      </c>
      <c r="F55">
        <f>'Report Data actuals'!E66</f>
        <v>237604574.99999997</v>
      </c>
      <c r="G55">
        <f>'Report Data actuals'!F66</f>
        <v>254421234.99999982</v>
      </c>
      <c r="H55">
        <f>'Report Data actuals'!G66</f>
        <v>254276796.99999994</v>
      </c>
      <c r="I55">
        <f>'Report Data actuals'!H66</f>
        <v>269417318.99999994</v>
      </c>
      <c r="J55">
        <f>'Report Data actuals'!I66</f>
        <v>275188690.00000018</v>
      </c>
      <c r="K55">
        <f>'Report Data actuals'!J66</f>
        <v>281894987.09999985</v>
      </c>
      <c r="L55">
        <f>'Report Data actuals'!K66</f>
        <v>311355898.19000012</v>
      </c>
      <c r="M55">
        <f>'Report Data actuals'!L66</f>
        <v>332091819.32999992</v>
      </c>
    </row>
    <row r="56" spans="1:13" x14ac:dyDescent="0.2">
      <c r="A56" t="str">
        <f>'Report Data actuals'!A67</f>
        <v xml:space="preserve">  Rutland Regional Medical Center</v>
      </c>
      <c r="B56" t="str">
        <f>'Report Data actuals'!B67</f>
        <v>Days Cash on Hand</v>
      </c>
      <c r="C56" s="9" t="s">
        <v>38</v>
      </c>
      <c r="D56">
        <f>'Report Data actuals'!C67</f>
        <v>181.56906561937902</v>
      </c>
      <c r="E56">
        <f>'Report Data actuals'!D67</f>
        <v>207.01781324445662</v>
      </c>
      <c r="F56">
        <f>'Report Data actuals'!E67</f>
        <v>195.10196685199264</v>
      </c>
      <c r="G56">
        <f>'Report Data actuals'!F67</f>
        <v>204.52211010102448</v>
      </c>
      <c r="H56">
        <f>'Report Data actuals'!G67</f>
        <v>216.09399544705568</v>
      </c>
      <c r="I56">
        <f>'Report Data actuals'!H67</f>
        <v>209.49105950477764</v>
      </c>
      <c r="J56">
        <f>'Report Data actuals'!I67</f>
        <v>201.77926215611578</v>
      </c>
      <c r="K56">
        <f>'Report Data actuals'!J67</f>
        <v>274.52908863645314</v>
      </c>
      <c r="L56">
        <f>'Report Data actuals'!K67</f>
        <v>274.29169508450946</v>
      </c>
      <c r="M56">
        <f>'Report Data actuals'!L67</f>
        <v>181.86893605496445</v>
      </c>
    </row>
    <row r="57" spans="1:13" x14ac:dyDescent="0.2">
      <c r="A57" t="str">
        <f>'Report Data actuals'!A68</f>
        <v xml:space="preserve">  Southwestern VT Medical Center</v>
      </c>
      <c r="B57" t="str">
        <f>'Report Data actuals'!B68</f>
        <v>Non-Operating Revenue</v>
      </c>
      <c r="C57" s="9" t="s">
        <v>38</v>
      </c>
      <c r="D57">
        <f>'Report Data actuals'!C68</f>
        <v>1693921.0000000028</v>
      </c>
      <c r="E57">
        <f>'Report Data actuals'!D68</f>
        <v>640960.00000000419</v>
      </c>
      <c r="F57">
        <f>'Report Data actuals'!E68</f>
        <v>-5187</v>
      </c>
      <c r="G57">
        <f>'Report Data actuals'!F68</f>
        <v>618918.00000000012</v>
      </c>
      <c r="H57">
        <f>'Report Data actuals'!G68</f>
        <v>2034840.9999999998</v>
      </c>
      <c r="I57">
        <f>'Report Data actuals'!H68</f>
        <v>2084454</v>
      </c>
      <c r="J57">
        <f>'Report Data actuals'!I68</f>
        <v>413312.00000000378</v>
      </c>
      <c r="K57">
        <f>'Report Data actuals'!J68</f>
        <v>3322690.0000000014</v>
      </c>
      <c r="L57">
        <f>'Report Data actuals'!K68</f>
        <v>-143974.00000000012</v>
      </c>
      <c r="M57">
        <f>'Report Data actuals'!L68</f>
        <v>8005418.7200000007</v>
      </c>
    </row>
    <row r="58" spans="1:13" x14ac:dyDescent="0.2">
      <c r="A58" t="str">
        <f>'Report Data actuals'!A69</f>
        <v xml:space="preserve">  Southwestern VT Medical Center</v>
      </c>
      <c r="B58" t="str">
        <f>'Report Data actuals'!B69</f>
        <v>Net Patient Care Rev &amp; Fixed Payments &amp; Reserves</v>
      </c>
      <c r="C58" s="9" t="s">
        <v>38</v>
      </c>
      <c r="D58">
        <f>'Report Data actuals'!C69</f>
        <v>140399533.99999988</v>
      </c>
      <c r="E58">
        <f>'Report Data actuals'!D69</f>
        <v>139410222.99999988</v>
      </c>
      <c r="F58">
        <f>'Report Data actuals'!E69</f>
        <v>142769167.99999994</v>
      </c>
      <c r="G58">
        <f>'Report Data actuals'!F69</f>
        <v>151922754.00000009</v>
      </c>
      <c r="H58">
        <f>'Report Data actuals'!G69</f>
        <v>152602902</v>
      </c>
      <c r="I58">
        <f>'Report Data actuals'!H69</f>
        <v>161115765.00000003</v>
      </c>
      <c r="J58">
        <f>'Report Data actuals'!I69</f>
        <v>163952569.99999997</v>
      </c>
      <c r="K58">
        <f>'Report Data actuals'!J69</f>
        <v>154068253.00000021</v>
      </c>
      <c r="L58">
        <f>'Report Data actuals'!K69</f>
        <v>176337631.99999997</v>
      </c>
      <c r="M58">
        <f>'Report Data actuals'!L69</f>
        <v>186729148</v>
      </c>
    </row>
    <row r="59" spans="1:13" x14ac:dyDescent="0.2">
      <c r="A59" t="str">
        <f>'Report Data actuals'!A70</f>
        <v xml:space="preserve">  Southwestern VT Medical Center</v>
      </c>
      <c r="B59" t="str">
        <f>'Report Data actuals'!B70</f>
        <v>Operating Expense</v>
      </c>
      <c r="C59" s="9" t="s">
        <v>38</v>
      </c>
      <c r="D59">
        <f>'Report Data actuals'!C70</f>
        <v>139687006.99999991</v>
      </c>
      <c r="E59">
        <f>'Report Data actuals'!D70</f>
        <v>137481420.99999997</v>
      </c>
      <c r="F59">
        <f>'Report Data actuals'!E70</f>
        <v>140305386</v>
      </c>
      <c r="G59">
        <f>'Report Data actuals'!F70</f>
        <v>149354746.99999994</v>
      </c>
      <c r="H59">
        <f>'Report Data actuals'!G70</f>
        <v>151391369.00000003</v>
      </c>
      <c r="I59">
        <f>'Report Data actuals'!H70</f>
        <v>158556274.99999994</v>
      </c>
      <c r="J59">
        <f>'Report Data actuals'!I70</f>
        <v>165778101</v>
      </c>
      <c r="K59">
        <f>'Report Data actuals'!J70</f>
        <v>168204278</v>
      </c>
      <c r="L59">
        <f>'Report Data actuals'!K70</f>
        <v>181093941.86000001</v>
      </c>
      <c r="M59">
        <f>'Report Data actuals'!L70</f>
        <v>195777045</v>
      </c>
    </row>
    <row r="60" spans="1:13" x14ac:dyDescent="0.2">
      <c r="A60" t="str">
        <f>'Report Data actuals'!A71</f>
        <v xml:space="preserve">  Southwestern VT Medical Center</v>
      </c>
      <c r="B60" t="str">
        <f>'Report Data actuals'!B71</f>
        <v>Total Operating Revenue</v>
      </c>
      <c r="C60" s="9" t="s">
        <v>38</v>
      </c>
      <c r="D60">
        <f>'Report Data actuals'!C71</f>
        <v>144475306.99999988</v>
      </c>
      <c r="E60">
        <f>'Report Data actuals'!D71</f>
        <v>143587627.99999988</v>
      </c>
      <c r="F60">
        <f>'Report Data actuals'!E71</f>
        <v>145512578.99999994</v>
      </c>
      <c r="G60">
        <f>'Report Data actuals'!F71</f>
        <v>154653557.00000009</v>
      </c>
      <c r="H60">
        <f>'Report Data actuals'!G71</f>
        <v>157167259</v>
      </c>
      <c r="I60">
        <f>'Report Data actuals'!H71</f>
        <v>166174394.00000003</v>
      </c>
      <c r="J60">
        <f>'Report Data actuals'!I71</f>
        <v>171361144.99999997</v>
      </c>
      <c r="K60">
        <f>'Report Data actuals'!J71</f>
        <v>172970759.00000021</v>
      </c>
      <c r="L60">
        <f>'Report Data actuals'!K71</f>
        <v>189621674.99999997</v>
      </c>
      <c r="M60">
        <f>'Report Data actuals'!L71</f>
        <v>195437612.75999999</v>
      </c>
    </row>
    <row r="61" spans="1:13" x14ac:dyDescent="0.2">
      <c r="A61" t="str">
        <f>'Report Data actuals'!A72</f>
        <v xml:space="preserve">  Southwestern VT Medical Center</v>
      </c>
      <c r="B61" t="str">
        <f>'Report Data actuals'!B72</f>
        <v>Days Cash on Hand</v>
      </c>
      <c r="C61" s="9" t="s">
        <v>38</v>
      </c>
      <c r="D61">
        <f>'Report Data actuals'!C72</f>
        <v>52.515530468050365</v>
      </c>
      <c r="E61">
        <f>'Report Data actuals'!D72</f>
        <v>61.913952431125175</v>
      </c>
      <c r="F61">
        <f>'Report Data actuals'!E72</f>
        <v>65.604483763350103</v>
      </c>
      <c r="G61">
        <f>'Report Data actuals'!F72</f>
        <v>59.411995072161908</v>
      </c>
      <c r="H61">
        <f>'Report Data actuals'!G72</f>
        <v>43.979979043963901</v>
      </c>
      <c r="I61">
        <f>'Report Data actuals'!H72</f>
        <v>38.020277470468557</v>
      </c>
      <c r="J61">
        <f>'Report Data actuals'!I72</f>
        <v>40.704160468541403</v>
      </c>
      <c r="K61">
        <f>'Report Data actuals'!J72</f>
        <v>69.861699056022275</v>
      </c>
      <c r="L61">
        <f>'Report Data actuals'!K72</f>
        <v>52.542387800242381</v>
      </c>
      <c r="M61">
        <f>'Report Data actuals'!L72</f>
        <v>37.51639397508518</v>
      </c>
    </row>
    <row r="62" spans="1:13" x14ac:dyDescent="0.2">
      <c r="A62" t="str">
        <f>'Report Data actuals'!A73</f>
        <v xml:space="preserve">  Springfield Hospital</v>
      </c>
      <c r="B62" t="str">
        <f>'Report Data actuals'!B73</f>
        <v>Non-Operating Revenue</v>
      </c>
      <c r="C62" s="9" t="s">
        <v>38</v>
      </c>
      <c r="D62">
        <f>'Report Data actuals'!C73</f>
        <v>3834765</v>
      </c>
      <c r="E62">
        <f>'Report Data actuals'!D73</f>
        <v>-2238018.9999999991</v>
      </c>
      <c r="F62">
        <f>'Report Data actuals'!E73</f>
        <v>-2699949</v>
      </c>
      <c r="G62">
        <f>'Report Data actuals'!F73</f>
        <v>199061.99999999997</v>
      </c>
      <c r="H62">
        <f>'Report Data actuals'!G73</f>
        <v>2057619</v>
      </c>
      <c r="I62">
        <f>'Report Data actuals'!H73</f>
        <v>367504.00000000023</v>
      </c>
      <c r="J62">
        <f>'Report Data actuals'!I73</f>
        <v>-7257867.9999999991</v>
      </c>
      <c r="K62">
        <f>'Report Data actuals'!J73</f>
        <v>-180912.99999999988</v>
      </c>
      <c r="L62">
        <f>'Report Data actuals'!K73</f>
        <v>19226967.779999997</v>
      </c>
      <c r="M62">
        <f>'Report Data actuals'!L73</f>
        <v>1855294.0000000002</v>
      </c>
    </row>
    <row r="63" spans="1:13" x14ac:dyDescent="0.2">
      <c r="A63" t="str">
        <f>'Report Data actuals'!A74</f>
        <v xml:space="preserve">  Springfield Hospital</v>
      </c>
      <c r="B63" t="str">
        <f>'Report Data actuals'!B74</f>
        <v>Net Patient Care Rev &amp; Fixed Payments &amp; Reserves</v>
      </c>
      <c r="C63" s="9" t="s">
        <v>38</v>
      </c>
      <c r="D63">
        <f>'Report Data actuals'!C74</f>
        <v>47796957</v>
      </c>
      <c r="E63">
        <f>'Report Data actuals'!D74</f>
        <v>49727115.999999985</v>
      </c>
      <c r="F63">
        <f>'Report Data actuals'!E74</f>
        <v>55926089.999999993</v>
      </c>
      <c r="G63">
        <f>'Report Data actuals'!F74</f>
        <v>53638119.999999963</v>
      </c>
      <c r="H63">
        <f>'Report Data actuals'!G74</f>
        <v>51999349.000000007</v>
      </c>
      <c r="I63">
        <f>'Report Data actuals'!H74</f>
        <v>52978810.390000001</v>
      </c>
      <c r="J63">
        <f>'Report Data actuals'!I74</f>
        <v>47392824.000000037</v>
      </c>
      <c r="K63">
        <f>'Report Data actuals'!J74</f>
        <v>39790102.999999985</v>
      </c>
      <c r="L63">
        <f>'Report Data actuals'!K74</f>
        <v>50588689.000000007</v>
      </c>
      <c r="M63">
        <f>'Report Data actuals'!L74</f>
        <v>53066802.000000022</v>
      </c>
    </row>
    <row r="64" spans="1:13" x14ac:dyDescent="0.2">
      <c r="A64" t="str">
        <f>'Report Data actuals'!A75</f>
        <v xml:space="preserve">  Springfield Hospital</v>
      </c>
      <c r="B64" t="str">
        <f>'Report Data actuals'!B75</f>
        <v>Operating Expense</v>
      </c>
      <c r="C64" s="9" t="s">
        <v>38</v>
      </c>
      <c r="D64">
        <f>'Report Data actuals'!C75</f>
        <v>51439351.999999993</v>
      </c>
      <c r="E64">
        <f>'Report Data actuals'!D75</f>
        <v>55453903.999999993</v>
      </c>
      <c r="F64">
        <f>'Report Data actuals'!E75</f>
        <v>55629485.999999993</v>
      </c>
      <c r="G64">
        <f>'Report Data actuals'!F75</f>
        <v>55187773.999999978</v>
      </c>
      <c r="H64">
        <f>'Report Data actuals'!G75</f>
        <v>57491694.99999997</v>
      </c>
      <c r="I64">
        <f>'Report Data actuals'!H75</f>
        <v>61860029.569999702</v>
      </c>
      <c r="J64">
        <f>'Report Data actuals'!I75</f>
        <v>58081280.00000003</v>
      </c>
      <c r="K64">
        <f>'Report Data actuals'!J75</f>
        <v>52595419.939999998</v>
      </c>
      <c r="L64">
        <f>'Report Data actuals'!K75</f>
        <v>53974776.949999988</v>
      </c>
      <c r="M64">
        <f>'Report Data actuals'!L75</f>
        <v>58073534.169999994</v>
      </c>
    </row>
    <row r="65" spans="1:13" x14ac:dyDescent="0.2">
      <c r="A65" t="str">
        <f>'Report Data actuals'!A76</f>
        <v xml:space="preserve">  Springfield Hospital</v>
      </c>
      <c r="B65" t="str">
        <f>'Report Data actuals'!B76</f>
        <v>Total Operating Revenue</v>
      </c>
      <c r="C65" s="9" t="s">
        <v>38</v>
      </c>
      <c r="D65">
        <f>'Report Data actuals'!C76</f>
        <v>49975211</v>
      </c>
      <c r="E65">
        <f>'Report Data actuals'!D76</f>
        <v>51670518.999999985</v>
      </c>
      <c r="F65">
        <f>'Report Data actuals'!E76</f>
        <v>57893637.999999993</v>
      </c>
      <c r="G65">
        <f>'Report Data actuals'!F76</f>
        <v>55368895.999999963</v>
      </c>
      <c r="H65">
        <f>'Report Data actuals'!G76</f>
        <v>53655838.000000007</v>
      </c>
      <c r="I65">
        <f>'Report Data actuals'!H76</f>
        <v>54863951.390000001</v>
      </c>
      <c r="J65">
        <f>'Report Data actuals'!I76</f>
        <v>49059327.000000037</v>
      </c>
      <c r="K65">
        <f>'Report Data actuals'!J76</f>
        <v>47281149.919999987</v>
      </c>
      <c r="L65">
        <f>'Report Data actuals'!K76</f>
        <v>54614785.960000008</v>
      </c>
      <c r="M65">
        <f>'Report Data actuals'!L76</f>
        <v>61383187.700000025</v>
      </c>
    </row>
    <row r="66" spans="1:13" x14ac:dyDescent="0.2">
      <c r="A66" t="str">
        <f>'Report Data actuals'!A77</f>
        <v xml:space="preserve">  Springfield Hospital</v>
      </c>
      <c r="B66" t="str">
        <f>'Report Data actuals'!B77</f>
        <v>Days Cash on Hand</v>
      </c>
      <c r="C66" s="9" t="s">
        <v>38</v>
      </c>
      <c r="D66">
        <f>'Report Data actuals'!C77</f>
        <v>117.40821912023011</v>
      </c>
      <c r="E66">
        <f>'Report Data actuals'!D77</f>
        <v>101.25793757165194</v>
      </c>
      <c r="F66">
        <f>'Report Data actuals'!E77</f>
        <v>101.39901965006693</v>
      </c>
      <c r="G66">
        <f>'Report Data actuals'!F77</f>
        <v>104.34644324003642</v>
      </c>
      <c r="H66">
        <f>'Report Data actuals'!G77</f>
        <v>101.16063339093944</v>
      </c>
      <c r="I66">
        <f>'Report Data actuals'!H77</f>
        <v>46.450485249396216</v>
      </c>
      <c r="J66">
        <f>'Report Data actuals'!I77</f>
        <v>16.575267647482722</v>
      </c>
      <c r="K66">
        <f>'Report Data actuals'!J77</f>
        <v>47.684854316991022</v>
      </c>
      <c r="L66">
        <f>'Report Data actuals'!K77</f>
        <v>42.236873654770136</v>
      </c>
      <c r="M66">
        <f>'Report Data actuals'!L77</f>
        <v>70.425414756220903</v>
      </c>
    </row>
    <row r="67" spans="1:13" x14ac:dyDescent="0.2">
      <c r="A67" t="str">
        <f>'Report Data actuals'!A78</f>
        <v xml:space="preserve">  The University of Vermont Medical Center</v>
      </c>
      <c r="B67" t="str">
        <f>'Report Data actuals'!B78</f>
        <v>Non-Operating Revenue</v>
      </c>
      <c r="C67" s="9" t="s">
        <v>38</v>
      </c>
      <c r="D67">
        <f>'Report Data actuals'!C78</f>
        <v>34699503.250000007</v>
      </c>
      <c r="E67">
        <f>'Report Data actuals'!D78</f>
        <v>17312733.59</v>
      </c>
      <c r="F67">
        <f>'Report Data actuals'!E78</f>
        <v>-23681502.460000001</v>
      </c>
      <c r="G67">
        <f>'Report Data actuals'!F78</f>
        <v>11062296.6</v>
      </c>
      <c r="H67">
        <f>'Report Data actuals'!G78</f>
        <v>21191258.100000009</v>
      </c>
      <c r="I67">
        <f>'Report Data actuals'!H78</f>
        <v>25154357.389999997</v>
      </c>
      <c r="J67">
        <f>'Report Data actuals'!I78</f>
        <v>34396196.110000007</v>
      </c>
      <c r="K67">
        <f>'Report Data actuals'!J78</f>
        <v>-13736029.27</v>
      </c>
      <c r="L67">
        <f>'Report Data actuals'!K78</f>
        <v>83240192.12000002</v>
      </c>
      <c r="M67">
        <f>'Report Data actuals'!L78</f>
        <v>-154168560.11000001</v>
      </c>
    </row>
    <row r="68" spans="1:13" x14ac:dyDescent="0.2">
      <c r="A68" t="str">
        <f>'Report Data actuals'!A79</f>
        <v xml:space="preserve">  The University of Vermont Medical Center</v>
      </c>
      <c r="B68" t="str">
        <f>'Report Data actuals'!B79</f>
        <v>Net Patient Care Rev &amp; Fixed Payments &amp; Reserves</v>
      </c>
      <c r="C68" s="9" t="s">
        <v>38</v>
      </c>
      <c r="D68">
        <f>'Report Data actuals'!C79</f>
        <v>1052541455.0999999</v>
      </c>
      <c r="E68">
        <f>'Report Data actuals'!D79</f>
        <v>1055675894.0099998</v>
      </c>
      <c r="F68">
        <f>'Report Data actuals'!E79</f>
        <v>1115357665.5300002</v>
      </c>
      <c r="G68">
        <f>'Report Data actuals'!F79</f>
        <v>1156546653.4000003</v>
      </c>
      <c r="H68">
        <f>'Report Data actuals'!G79</f>
        <v>1211118975.2499998</v>
      </c>
      <c r="I68">
        <f>'Report Data actuals'!H79</f>
        <v>1254036509.1100004</v>
      </c>
      <c r="J68">
        <f>'Report Data actuals'!I79</f>
        <v>1285234192.5427351</v>
      </c>
      <c r="K68">
        <f>'Report Data actuals'!J79</f>
        <v>1199728235.1200001</v>
      </c>
      <c r="L68">
        <f>'Report Data actuals'!K79</f>
        <v>1307716231.8699996</v>
      </c>
      <c r="M68">
        <f>'Report Data actuals'!L79</f>
        <v>1497464148.1499991</v>
      </c>
    </row>
    <row r="69" spans="1:13" x14ac:dyDescent="0.2">
      <c r="A69" t="str">
        <f>'Report Data actuals'!A80</f>
        <v xml:space="preserve">  The University of Vermont Medical Center</v>
      </c>
      <c r="B69" t="str">
        <f>'Report Data actuals'!B80</f>
        <v>Operating Expense</v>
      </c>
      <c r="C69" s="9" t="s">
        <v>38</v>
      </c>
      <c r="D69">
        <f>'Report Data actuals'!C80</f>
        <v>1057293303.0200001</v>
      </c>
      <c r="E69">
        <f>'Report Data actuals'!D80</f>
        <v>1072296196.9699999</v>
      </c>
      <c r="F69">
        <f>'Report Data actuals'!E80</f>
        <v>1127327647.1900001</v>
      </c>
      <c r="G69">
        <f>'Report Data actuals'!F80</f>
        <v>1171802207.48</v>
      </c>
      <c r="H69">
        <f>'Report Data actuals'!G80</f>
        <v>1245240122.3899999</v>
      </c>
      <c r="I69">
        <f>'Report Data actuals'!H80</f>
        <v>1317389314.8</v>
      </c>
      <c r="J69">
        <f>'Report Data actuals'!I80</f>
        <v>1404942642</v>
      </c>
      <c r="K69">
        <f>'Report Data actuals'!J80</f>
        <v>1462101818.7600002</v>
      </c>
      <c r="L69">
        <f>'Report Data actuals'!K80</f>
        <v>1572224117.1000004</v>
      </c>
      <c r="M69">
        <f>'Report Data actuals'!L80</f>
        <v>1848355819.5300002</v>
      </c>
    </row>
    <row r="70" spans="1:13" x14ac:dyDescent="0.2">
      <c r="A70" t="str">
        <f>'Report Data actuals'!A81</f>
        <v xml:space="preserve">  The University of Vermont Medical Center</v>
      </c>
      <c r="B70" t="str">
        <f>'Report Data actuals'!B81</f>
        <v>Total Operating Revenue</v>
      </c>
      <c r="C70" s="9" t="s">
        <v>38</v>
      </c>
      <c r="D70">
        <f>'Report Data actuals'!C81</f>
        <v>1100026034.54</v>
      </c>
      <c r="E70">
        <f>'Report Data actuals'!D81</f>
        <v>1124039985.7799997</v>
      </c>
      <c r="F70">
        <f>'Report Data actuals'!E81</f>
        <v>1202927156.7800002</v>
      </c>
      <c r="G70">
        <f>'Report Data actuals'!F81</f>
        <v>1245852354.4300003</v>
      </c>
      <c r="H70">
        <f>'Report Data actuals'!G81</f>
        <v>1313820916.3799996</v>
      </c>
      <c r="I70">
        <f>'Report Data actuals'!H81</f>
        <v>1363516758.7200003</v>
      </c>
      <c r="J70">
        <f>'Report Data actuals'!I81</f>
        <v>1436350203.2827353</v>
      </c>
      <c r="K70">
        <f>'Report Data actuals'!J81</f>
        <v>1458094545.3900001</v>
      </c>
      <c r="L70">
        <f>'Report Data actuals'!K81</f>
        <v>1608746674.4199996</v>
      </c>
      <c r="M70">
        <f>'Report Data actuals'!L81</f>
        <v>1825629645.2799993</v>
      </c>
    </row>
    <row r="71" spans="1:13" x14ac:dyDescent="0.2">
      <c r="A71" t="str">
        <f>'Report Data actuals'!A82</f>
        <v xml:space="preserve">  The University of Vermont Medical Center</v>
      </c>
      <c r="B71" t="str">
        <f>'Report Data actuals'!B82</f>
        <v>Days Cash on Hand</v>
      </c>
      <c r="C71" s="9" t="s">
        <v>38</v>
      </c>
      <c r="D71">
        <f>'Report Data actuals'!C82</f>
        <v>182.65337915684194</v>
      </c>
      <c r="E71">
        <f>'Report Data actuals'!D82</f>
        <v>196.55319220364987</v>
      </c>
      <c r="F71">
        <f>'Report Data actuals'!E82</f>
        <v>200.6658150115278</v>
      </c>
      <c r="G71">
        <f>'Report Data actuals'!F82</f>
        <v>214.41946242589466</v>
      </c>
      <c r="H71">
        <f>'Report Data actuals'!G82</f>
        <v>228.8789825184387</v>
      </c>
      <c r="I71">
        <f>'Report Data actuals'!H82</f>
        <v>201.6475829755685</v>
      </c>
      <c r="J71">
        <f>'Report Data actuals'!I82</f>
        <v>169.37984938551048</v>
      </c>
      <c r="K71">
        <f>'Report Data actuals'!J82</f>
        <v>193.21105094616328</v>
      </c>
      <c r="L71">
        <f>'Report Data actuals'!K82</f>
        <v>198.81843460956179</v>
      </c>
      <c r="M71">
        <f>'Report Data actuals'!L82</f>
        <v>112.54082158073703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workbookViewId="0">
      <selection sqref="A1:A2"/>
    </sheetView>
  </sheetViews>
  <sheetFormatPr defaultRowHeight="12.75" x14ac:dyDescent="0.2"/>
  <cols>
    <col min="1" max="1" width="48" customWidth="1"/>
    <col min="2" max="2" width="57.42578125" customWidth="1"/>
    <col min="3" max="4" width="24.5703125" customWidth="1"/>
    <col min="5" max="5" width="25.7109375" customWidth="1"/>
    <col min="6" max="11" width="24.5703125" customWidth="1"/>
    <col min="12" max="12" width="25.7109375" customWidth="1"/>
  </cols>
  <sheetData>
    <row r="1" spans="1:12" ht="12.75" customHeight="1" x14ac:dyDescent="0.25">
      <c r="A1" s="10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 customHeight="1" x14ac:dyDescent="0.25">
      <c r="A2" s="10"/>
      <c r="B2" s="10"/>
      <c r="C2" s="1" t="s">
        <v>12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12</v>
      </c>
      <c r="J2" s="1" t="s">
        <v>12</v>
      </c>
      <c r="K2" s="1" t="s">
        <v>12</v>
      </c>
      <c r="L2" s="1" t="s">
        <v>12</v>
      </c>
    </row>
    <row r="3" spans="1:12" ht="12.75" customHeight="1" x14ac:dyDescent="0.25">
      <c r="A3" s="2" t="s">
        <v>13</v>
      </c>
      <c r="B3" s="2" t="s">
        <v>14</v>
      </c>
      <c r="C3" s="3">
        <v>73586214.700015262</v>
      </c>
      <c r="D3" s="3">
        <v>48710941.539999992</v>
      </c>
      <c r="E3" s="3">
        <v>-20910213.620000005</v>
      </c>
      <c r="F3" s="3">
        <v>41449740.660000011</v>
      </c>
      <c r="G3" s="3">
        <v>87668468.559999987</v>
      </c>
      <c r="H3" s="3">
        <v>68209310.840000018</v>
      </c>
      <c r="I3" s="3">
        <v>33603749.609999999</v>
      </c>
      <c r="J3" s="3">
        <v>41579845.839999996</v>
      </c>
      <c r="K3" s="3">
        <v>205415186.51000002</v>
      </c>
      <c r="L3" s="3">
        <v>-203784741.34999996</v>
      </c>
    </row>
    <row r="4" spans="1:12" ht="12.75" customHeight="1" x14ac:dyDescent="0.25">
      <c r="A4" s="2" t="s">
        <v>13</v>
      </c>
      <c r="B4" s="2" t="s">
        <v>15</v>
      </c>
      <c r="C4" s="3">
        <v>2136485447.1099997</v>
      </c>
      <c r="D4" s="3">
        <v>2169453745.5099988</v>
      </c>
      <c r="E4" s="3">
        <v>2278270305.7519999</v>
      </c>
      <c r="F4" s="3">
        <v>2378206818.0699992</v>
      </c>
      <c r="G4" s="3">
        <v>2445815518.6700001</v>
      </c>
      <c r="H4" s="3">
        <v>2517163387.420001</v>
      </c>
      <c r="I4" s="3">
        <v>2588423979.9815054</v>
      </c>
      <c r="J4" s="3">
        <v>2427521969.4000001</v>
      </c>
      <c r="K4" s="3">
        <v>2745310346.1491861</v>
      </c>
      <c r="L4" s="3">
        <v>3017752721.079999</v>
      </c>
    </row>
    <row r="5" spans="1:12" ht="12.75" customHeight="1" x14ac:dyDescent="0.25">
      <c r="A5" s="2" t="s">
        <v>13</v>
      </c>
      <c r="B5" s="2" t="s">
        <v>16</v>
      </c>
      <c r="C5" s="3">
        <v>2166619102.23</v>
      </c>
      <c r="D5" s="3">
        <v>2208636610.4000001</v>
      </c>
      <c r="E5" s="3">
        <v>2309283512.1399999</v>
      </c>
      <c r="F5" s="3">
        <v>2419805494.7100005</v>
      </c>
      <c r="G5" s="3">
        <v>2537215197.7014003</v>
      </c>
      <c r="H5" s="3">
        <v>2663670669.0799999</v>
      </c>
      <c r="I5" s="3">
        <v>2795443999.79</v>
      </c>
      <c r="J5" s="3">
        <v>2882904085.7300005</v>
      </c>
      <c r="K5" s="3">
        <v>3095128545.6399999</v>
      </c>
      <c r="L5" s="3">
        <v>3517931374.4599996</v>
      </c>
    </row>
    <row r="6" spans="1:12" ht="12.75" customHeight="1" x14ac:dyDescent="0.25">
      <c r="A6" s="2" t="s">
        <v>13</v>
      </c>
      <c r="B6" s="2" t="s">
        <v>17</v>
      </c>
      <c r="C6" s="3">
        <v>2235997809.9799995</v>
      </c>
      <c r="D6" s="3">
        <v>2293620432.7599988</v>
      </c>
      <c r="E6" s="3">
        <v>2419651401.842</v>
      </c>
      <c r="F6" s="3">
        <v>2519280695.3199992</v>
      </c>
      <c r="G6" s="3">
        <v>2606969403.02</v>
      </c>
      <c r="H6" s="3">
        <v>2692137110.3200011</v>
      </c>
      <c r="I6" s="3">
        <v>2815761997.1915054</v>
      </c>
      <c r="J6" s="3">
        <v>2884606865.0700002</v>
      </c>
      <c r="K6" s="3">
        <v>3183253370.7591867</v>
      </c>
      <c r="L6" s="3">
        <v>3456736636.6799989</v>
      </c>
    </row>
    <row r="7" spans="1:12" ht="12.75" customHeight="1" x14ac:dyDescent="0.25">
      <c r="A7" s="2" t="s">
        <v>13</v>
      </c>
      <c r="B7" s="2" t="s">
        <v>18</v>
      </c>
      <c r="C7" s="4">
        <v>161.23266108760339</v>
      </c>
      <c r="D7" s="4">
        <v>176.32764847551618</v>
      </c>
      <c r="E7" s="4">
        <v>178.53263855657235</v>
      </c>
      <c r="F7" s="4">
        <v>182.09832808172897</v>
      </c>
      <c r="G7" s="4">
        <v>191.95308876071087</v>
      </c>
      <c r="H7" s="4">
        <v>175.83259636046748</v>
      </c>
      <c r="I7" s="4">
        <v>154.73360326425407</v>
      </c>
      <c r="J7" s="4">
        <v>197.72599084540511</v>
      </c>
      <c r="K7" s="4">
        <v>196.30985126906782</v>
      </c>
      <c r="L7" s="4">
        <v>121.17757597165148</v>
      </c>
    </row>
    <row r="8" spans="1:12" ht="12.75" customHeight="1" x14ac:dyDescent="0.25">
      <c r="A8" s="5" t="s">
        <v>19</v>
      </c>
      <c r="B8" s="2" t="s">
        <v>14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2.75" customHeight="1" x14ac:dyDescent="0.25">
      <c r="A9" s="5" t="s">
        <v>19</v>
      </c>
      <c r="B9" s="2" t="s">
        <v>15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2.75" customHeight="1" x14ac:dyDescent="0.25">
      <c r="A10" s="5" t="s">
        <v>19</v>
      </c>
      <c r="B10" s="2" t="s">
        <v>16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2.75" customHeight="1" x14ac:dyDescent="0.25">
      <c r="A11" s="5" t="s">
        <v>19</v>
      </c>
      <c r="B11" s="2" t="s">
        <v>17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2.75" customHeight="1" x14ac:dyDescent="0.25">
      <c r="A12" s="5" t="s">
        <v>19</v>
      </c>
      <c r="B12" s="2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2.75" customHeight="1" x14ac:dyDescent="0.25">
      <c r="A13" s="5" t="s">
        <v>20</v>
      </c>
      <c r="B13" s="2" t="s">
        <v>14</v>
      </c>
      <c r="C13" s="6">
        <v>2403919.65</v>
      </c>
      <c r="D13" s="6">
        <v>6487436.6700000009</v>
      </c>
      <c r="E13" s="6">
        <v>1020454.9999999999</v>
      </c>
      <c r="F13" s="6">
        <v>2232749.5499999993</v>
      </c>
      <c r="G13" s="6">
        <v>3200593.0499999993</v>
      </c>
      <c r="H13" s="6">
        <v>2818244</v>
      </c>
      <c r="I13" s="6">
        <v>782350</v>
      </c>
      <c r="J13" s="6">
        <v>9204560</v>
      </c>
      <c r="K13" s="6">
        <v>5600655.1500000004</v>
      </c>
      <c r="L13" s="6">
        <v>-3914480.4099999997</v>
      </c>
    </row>
    <row r="14" spans="1:12" ht="12.75" customHeight="1" x14ac:dyDescent="0.25">
      <c r="A14" s="5" t="s">
        <v>20</v>
      </c>
      <c r="B14" s="2" t="s">
        <v>15</v>
      </c>
      <c r="C14" s="6">
        <v>68187907.409999996</v>
      </c>
      <c r="D14" s="6">
        <v>71512772.840000004</v>
      </c>
      <c r="E14" s="6">
        <v>75742920.329999998</v>
      </c>
      <c r="F14" s="6">
        <v>73164809.970000014</v>
      </c>
      <c r="G14" s="6">
        <v>75062531.669999972</v>
      </c>
      <c r="H14" s="6">
        <v>77601734.539999947</v>
      </c>
      <c r="I14" s="6">
        <v>83994257.030000076</v>
      </c>
      <c r="J14" s="6">
        <v>76593854.000000045</v>
      </c>
      <c r="K14" s="6">
        <v>88489113.389999986</v>
      </c>
      <c r="L14" s="6">
        <v>92729611.150000036</v>
      </c>
    </row>
    <row r="15" spans="1:12" ht="12.75" customHeight="1" x14ac:dyDescent="0.25">
      <c r="A15" s="5" t="s">
        <v>20</v>
      </c>
      <c r="B15" s="2" t="s">
        <v>16</v>
      </c>
      <c r="C15" s="6">
        <v>67114729.450000018</v>
      </c>
      <c r="D15" s="6">
        <v>72612205.750000015</v>
      </c>
      <c r="E15" s="6">
        <v>76473142.929999977</v>
      </c>
      <c r="F15" s="6">
        <v>76037368.38000001</v>
      </c>
      <c r="G15" s="6">
        <v>81302904.760000005</v>
      </c>
      <c r="H15" s="6">
        <v>83705782.199999988</v>
      </c>
      <c r="I15" s="6">
        <v>87095266.800000012</v>
      </c>
      <c r="J15" s="6">
        <v>92681653.99000001</v>
      </c>
      <c r="K15" s="6">
        <v>95153891.920000002</v>
      </c>
      <c r="L15" s="6">
        <v>104777540.15999998</v>
      </c>
    </row>
    <row r="16" spans="1:12" ht="12.75" customHeight="1" x14ac:dyDescent="0.25">
      <c r="A16" s="5" t="s">
        <v>20</v>
      </c>
      <c r="B16" s="2" t="s">
        <v>17</v>
      </c>
      <c r="C16" s="6">
        <v>69463138.599999994</v>
      </c>
      <c r="D16" s="6">
        <v>75309784.549999997</v>
      </c>
      <c r="E16" s="6">
        <v>78669020.890000001</v>
      </c>
      <c r="F16" s="6">
        <v>75599996.020000011</v>
      </c>
      <c r="G16" s="6">
        <v>78865697.959999979</v>
      </c>
      <c r="H16" s="6">
        <v>81780823.10999994</v>
      </c>
      <c r="I16" s="6">
        <v>87765845.340000078</v>
      </c>
      <c r="J16" s="6">
        <v>93197016.000000045</v>
      </c>
      <c r="K16" s="6">
        <v>93555300.399999991</v>
      </c>
      <c r="L16" s="6">
        <v>100930930.00000003</v>
      </c>
    </row>
    <row r="17" spans="1:12" ht="12.75" customHeight="1" x14ac:dyDescent="0.25">
      <c r="A17" s="5" t="s">
        <v>20</v>
      </c>
      <c r="B17" s="2" t="s">
        <v>18</v>
      </c>
      <c r="C17" s="7">
        <v>179.42494866364376</v>
      </c>
      <c r="D17" s="7">
        <v>169.2812122359783</v>
      </c>
      <c r="E17" s="7">
        <v>195.68807724297471</v>
      </c>
      <c r="F17" s="7">
        <v>228.51309770706223</v>
      </c>
      <c r="G17" s="7">
        <v>194.96386137774658</v>
      </c>
      <c r="H17" s="7">
        <v>196.29557119532919</v>
      </c>
      <c r="I17" s="7">
        <v>156.92955775324407</v>
      </c>
      <c r="J17" s="7">
        <v>219.50435310739533</v>
      </c>
      <c r="K17" s="7">
        <v>213.60590036107251</v>
      </c>
      <c r="L17" s="7">
        <v>131.74679790817362</v>
      </c>
    </row>
    <row r="18" spans="1:12" ht="12.75" customHeight="1" x14ac:dyDescent="0.25">
      <c r="A18" s="5" t="s">
        <v>21</v>
      </c>
      <c r="B18" s="2" t="s">
        <v>14</v>
      </c>
      <c r="C18" s="6">
        <v>1521329.8700000013</v>
      </c>
      <c r="D18" s="6">
        <v>3747328.9999999995</v>
      </c>
      <c r="E18" s="6">
        <v>1206102.9999999995</v>
      </c>
      <c r="F18" s="6">
        <v>1762757.0000000002</v>
      </c>
      <c r="G18" s="6">
        <v>17026427.190000001</v>
      </c>
      <c r="H18" s="6">
        <v>9757603.2100000009</v>
      </c>
      <c r="I18" s="6">
        <v>-4164551.99</v>
      </c>
      <c r="J18" s="6">
        <v>12492024.75</v>
      </c>
      <c r="K18" s="6">
        <v>29676108.960000001</v>
      </c>
      <c r="L18" s="6">
        <v>-10935236.989999998</v>
      </c>
    </row>
    <row r="19" spans="1:12" ht="12.75" customHeight="1" x14ac:dyDescent="0.25">
      <c r="A19" s="5" t="s">
        <v>21</v>
      </c>
      <c r="B19" s="2" t="s">
        <v>15</v>
      </c>
      <c r="C19" s="6">
        <v>153969086.99999988</v>
      </c>
      <c r="D19" s="6">
        <v>161353760.46000001</v>
      </c>
      <c r="E19" s="6">
        <v>173990659.14200002</v>
      </c>
      <c r="F19" s="6">
        <v>191539946.21000007</v>
      </c>
      <c r="G19" s="6">
        <v>195237529.76000002</v>
      </c>
      <c r="H19" s="6">
        <v>194586134.99000001</v>
      </c>
      <c r="I19" s="6">
        <v>208006995.6501348</v>
      </c>
      <c r="J19" s="6">
        <v>193820403.82000005</v>
      </c>
      <c r="K19" s="6">
        <v>227345561.83999997</v>
      </c>
      <c r="L19" s="6">
        <v>240386620.38999993</v>
      </c>
    </row>
    <row r="20" spans="1:12" ht="12.75" customHeight="1" x14ac:dyDescent="0.25">
      <c r="A20" s="5" t="s">
        <v>21</v>
      </c>
      <c r="B20" s="2" t="s">
        <v>16</v>
      </c>
      <c r="C20" s="6">
        <v>162655005.00000003</v>
      </c>
      <c r="D20" s="6">
        <v>167297972</v>
      </c>
      <c r="E20" s="6">
        <v>180875427.96999991</v>
      </c>
      <c r="F20" s="6">
        <v>201969871.30999991</v>
      </c>
      <c r="G20" s="6">
        <v>210065503.58140001</v>
      </c>
      <c r="H20" s="6">
        <v>216033930.93000001</v>
      </c>
      <c r="I20" s="6">
        <v>228415989.25999996</v>
      </c>
      <c r="J20" s="6">
        <v>235847778.48000002</v>
      </c>
      <c r="K20" s="6">
        <v>251279113.83000001</v>
      </c>
      <c r="L20" s="6">
        <v>280204324.87</v>
      </c>
    </row>
    <row r="21" spans="1:12" ht="12.75" customHeight="1" x14ac:dyDescent="0.25">
      <c r="A21" s="5" t="s">
        <v>21</v>
      </c>
      <c r="B21" s="2" t="s">
        <v>17</v>
      </c>
      <c r="C21" s="6">
        <v>163468574.72999987</v>
      </c>
      <c r="D21" s="6">
        <v>172172432.46000001</v>
      </c>
      <c r="E21" s="6">
        <v>186201600.14200002</v>
      </c>
      <c r="F21" s="6">
        <v>204019827.21000007</v>
      </c>
      <c r="G21" s="6">
        <v>208163428.64000002</v>
      </c>
      <c r="H21" s="6">
        <v>208165473.08000001</v>
      </c>
      <c r="I21" s="6">
        <v>223738002.26013479</v>
      </c>
      <c r="J21" s="6">
        <v>234528433.60000005</v>
      </c>
      <c r="K21" s="6">
        <v>248739959.68999997</v>
      </c>
      <c r="L21" s="6">
        <v>263067663.52999991</v>
      </c>
    </row>
    <row r="22" spans="1:12" ht="12.75" customHeight="1" x14ac:dyDescent="0.25">
      <c r="A22" s="5" t="s">
        <v>21</v>
      </c>
      <c r="B22" s="2" t="s">
        <v>18</v>
      </c>
      <c r="C22" s="7">
        <v>106.26776062624178</v>
      </c>
      <c r="D22" s="7">
        <v>119.75171790271496</v>
      </c>
      <c r="E22" s="7">
        <v>109.67796898061036</v>
      </c>
      <c r="F22" s="7">
        <v>98.605536002453448</v>
      </c>
      <c r="G22" s="7">
        <v>115.58477786236338</v>
      </c>
      <c r="H22" s="7">
        <v>109.83236264979622</v>
      </c>
      <c r="I22" s="7">
        <v>95.54260177188192</v>
      </c>
      <c r="J22" s="7">
        <v>131.6035757914409</v>
      </c>
      <c r="K22" s="7">
        <v>114.09200241831348</v>
      </c>
      <c r="L22" s="7">
        <v>68.74656632656405</v>
      </c>
    </row>
    <row r="23" spans="1:12" ht="12.75" customHeight="1" x14ac:dyDescent="0.25">
      <c r="A23" s="5" t="s">
        <v>22</v>
      </c>
      <c r="B23" s="2" t="s">
        <v>14</v>
      </c>
      <c r="C23" s="6">
        <v>1049428.0000000007</v>
      </c>
      <c r="D23" s="6">
        <v>202945.99999999997</v>
      </c>
      <c r="E23" s="6">
        <v>649315</v>
      </c>
      <c r="F23" s="6">
        <v>262636.00000000006</v>
      </c>
      <c r="G23" s="6">
        <v>3054057</v>
      </c>
      <c r="H23" s="6">
        <v>570102.99999999988</v>
      </c>
      <c r="I23" s="6">
        <v>395736</v>
      </c>
      <c r="J23" s="6">
        <v>448038</v>
      </c>
      <c r="K23" s="6">
        <v>5321764</v>
      </c>
      <c r="L23" s="6">
        <v>1361358</v>
      </c>
    </row>
    <row r="24" spans="1:12" ht="12.75" customHeight="1" x14ac:dyDescent="0.25">
      <c r="A24" s="5" t="s">
        <v>22</v>
      </c>
      <c r="B24" s="2" t="s">
        <v>15</v>
      </c>
      <c r="C24" s="6">
        <v>53862404.999999993</v>
      </c>
      <c r="D24" s="6">
        <v>59947666.000000015</v>
      </c>
      <c r="E24" s="6">
        <v>63464436.000000007</v>
      </c>
      <c r="F24" s="6">
        <v>62804323.999999985</v>
      </c>
      <c r="G24" s="6">
        <v>64983966.000000007</v>
      </c>
      <c r="H24" s="6">
        <v>66226448.000000015</v>
      </c>
      <c r="I24" s="6">
        <v>66993816.000000022</v>
      </c>
      <c r="J24" s="6">
        <v>69112081</v>
      </c>
      <c r="K24" s="6">
        <v>84772335.400000021</v>
      </c>
      <c r="L24" s="6">
        <v>91379925.000000015</v>
      </c>
    </row>
    <row r="25" spans="1:12" ht="12.75" customHeight="1" x14ac:dyDescent="0.25">
      <c r="A25" s="5" t="s">
        <v>22</v>
      </c>
      <c r="B25" s="2" t="s">
        <v>16</v>
      </c>
      <c r="C25" s="6">
        <v>53576005.999999978</v>
      </c>
      <c r="D25" s="6">
        <v>57514548</v>
      </c>
      <c r="E25" s="6">
        <v>60870559.999999993</v>
      </c>
      <c r="F25" s="6">
        <v>64312384.000000007</v>
      </c>
      <c r="G25" s="6">
        <v>66780337.999999993</v>
      </c>
      <c r="H25" s="6">
        <v>69683656.999999985</v>
      </c>
      <c r="I25" s="6">
        <v>70299334.000000015</v>
      </c>
      <c r="J25" s="6">
        <v>73819576.999999985</v>
      </c>
      <c r="K25" s="6">
        <v>88188411.459999993</v>
      </c>
      <c r="L25" s="6">
        <v>95335394.000000045</v>
      </c>
    </row>
    <row r="26" spans="1:12" ht="12.75" customHeight="1" x14ac:dyDescent="0.25">
      <c r="A26" s="5" t="s">
        <v>22</v>
      </c>
      <c r="B26" s="2" t="s">
        <v>17</v>
      </c>
      <c r="C26" s="6">
        <v>55347394.999999993</v>
      </c>
      <c r="D26" s="6">
        <v>61752529.000000015</v>
      </c>
      <c r="E26" s="6">
        <v>64873517.000000007</v>
      </c>
      <c r="F26" s="6">
        <v>64227462.999999985</v>
      </c>
      <c r="G26" s="6">
        <v>66402392.000000007</v>
      </c>
      <c r="H26" s="6">
        <v>67461224.000000015</v>
      </c>
      <c r="I26" s="6">
        <v>68138092.00000003</v>
      </c>
      <c r="J26" s="6">
        <v>71062785</v>
      </c>
      <c r="K26" s="6">
        <v>92904295.050000027</v>
      </c>
      <c r="L26" s="6">
        <v>94664394.920000017</v>
      </c>
    </row>
    <row r="27" spans="1:12" ht="12.75" customHeight="1" x14ac:dyDescent="0.25">
      <c r="A27" s="5" t="s">
        <v>22</v>
      </c>
      <c r="B27" s="2" t="s">
        <v>18</v>
      </c>
      <c r="C27" s="7">
        <v>79.576605453150435</v>
      </c>
      <c r="D27" s="7">
        <v>97.81612908799066</v>
      </c>
      <c r="E27" s="7">
        <v>108.76749795786881</v>
      </c>
      <c r="F27" s="7">
        <v>81.938513693677407</v>
      </c>
      <c r="G27" s="7">
        <v>84.385935369346299</v>
      </c>
      <c r="H27" s="7">
        <v>63.954482518423099</v>
      </c>
      <c r="I27" s="7">
        <v>62.107906821273772</v>
      </c>
      <c r="J27" s="7">
        <v>199.79169019262071</v>
      </c>
      <c r="K27" s="7">
        <v>125.6822722711417</v>
      </c>
      <c r="L27" s="7">
        <v>65.827197720093338</v>
      </c>
    </row>
    <row r="28" spans="1:12" ht="12.75" customHeight="1" x14ac:dyDescent="0.25">
      <c r="A28" s="5" t="s">
        <v>23</v>
      </c>
      <c r="B28" s="2" t="s">
        <v>14</v>
      </c>
      <c r="C28" s="6">
        <v>985952.0000000014</v>
      </c>
      <c r="D28" s="6">
        <v>1986288.9999999998</v>
      </c>
      <c r="E28" s="6">
        <v>3192123</v>
      </c>
      <c r="F28" s="6">
        <v>2435112</v>
      </c>
      <c r="G28" s="6">
        <v>1032307.7600000004</v>
      </c>
      <c r="H28" s="6">
        <v>2155791.6300000004</v>
      </c>
      <c r="I28" s="6">
        <v>3057477.9499999997</v>
      </c>
      <c r="J28" s="6">
        <v>1919668.9100000001</v>
      </c>
      <c r="K28" s="6">
        <v>5554198.7499999972</v>
      </c>
      <c r="L28" s="6">
        <v>-4583676.2</v>
      </c>
    </row>
    <row r="29" spans="1:12" ht="12.75" customHeight="1" x14ac:dyDescent="0.25">
      <c r="A29" s="5" t="s">
        <v>23</v>
      </c>
      <c r="B29" s="2" t="s">
        <v>15</v>
      </c>
      <c r="C29" s="6">
        <v>59864825.000000082</v>
      </c>
      <c r="D29" s="6">
        <v>58282091.799999945</v>
      </c>
      <c r="E29" s="6">
        <v>53896727.669999987</v>
      </c>
      <c r="F29" s="6">
        <v>54787885.820000015</v>
      </c>
      <c r="G29" s="6">
        <v>54307372.430000015</v>
      </c>
      <c r="H29" s="6">
        <v>48844170.93000003</v>
      </c>
      <c r="I29" s="6">
        <v>50052096.330000006</v>
      </c>
      <c r="J29" s="6">
        <v>47232407.040000029</v>
      </c>
      <c r="K29" s="6">
        <v>59059882.689187646</v>
      </c>
      <c r="L29" s="6">
        <v>58680936.099999987</v>
      </c>
    </row>
    <row r="30" spans="1:12" ht="12.75" customHeight="1" x14ac:dyDescent="0.25">
      <c r="A30" s="5" t="s">
        <v>23</v>
      </c>
      <c r="B30" s="2" t="s">
        <v>16</v>
      </c>
      <c r="C30" s="6">
        <v>61925251.999999993</v>
      </c>
      <c r="D30" s="6">
        <v>59709720.000000007</v>
      </c>
      <c r="E30" s="6">
        <v>55368184.000000022</v>
      </c>
      <c r="F30" s="6">
        <v>54812281.999999978</v>
      </c>
      <c r="G30" s="6">
        <v>56698140.119999997</v>
      </c>
      <c r="H30" s="6">
        <v>55321562.480000027</v>
      </c>
      <c r="I30" s="6">
        <v>51938901.689999975</v>
      </c>
      <c r="J30" s="6">
        <v>54604423.050000004</v>
      </c>
      <c r="K30" s="6">
        <v>56697231.889999993</v>
      </c>
      <c r="L30" s="6">
        <v>58474914.709999993</v>
      </c>
    </row>
    <row r="31" spans="1:12" ht="12.75" customHeight="1" x14ac:dyDescent="0.25">
      <c r="A31" s="5" t="s">
        <v>23</v>
      </c>
      <c r="B31" s="2" t="s">
        <v>17</v>
      </c>
      <c r="C31" s="6">
        <v>63671861.000000082</v>
      </c>
      <c r="D31" s="6">
        <v>61894924.799999945</v>
      </c>
      <c r="E31" s="6">
        <v>56933618.669999987</v>
      </c>
      <c r="F31" s="6">
        <v>57021960.820000015</v>
      </c>
      <c r="G31" s="6">
        <v>55823847.080000013</v>
      </c>
      <c r="H31" s="6">
        <v>49952116.300000027</v>
      </c>
      <c r="I31" s="6">
        <v>51525194.410000004</v>
      </c>
      <c r="J31" s="6">
        <v>56022148.960000031</v>
      </c>
      <c r="K31" s="6">
        <v>62153394.969187647</v>
      </c>
      <c r="L31" s="6">
        <v>62855580.339999989</v>
      </c>
    </row>
    <row r="32" spans="1:12" ht="12.75" customHeight="1" x14ac:dyDescent="0.25">
      <c r="A32" s="5" t="s">
        <v>23</v>
      </c>
      <c r="B32" s="2" t="s">
        <v>18</v>
      </c>
      <c r="C32" s="7">
        <v>185.59435332873156</v>
      </c>
      <c r="D32" s="7">
        <v>201.46799970914091</v>
      </c>
      <c r="E32" s="7">
        <v>188.38580808797917</v>
      </c>
      <c r="F32" s="7">
        <v>181.01708806189416</v>
      </c>
      <c r="G32" s="7">
        <v>208.97172505415179</v>
      </c>
      <c r="H32" s="7">
        <v>223.92695859000546</v>
      </c>
      <c r="I32" s="7">
        <v>236.80448965078966</v>
      </c>
      <c r="J32" s="7">
        <v>332.93038486521215</v>
      </c>
      <c r="K32" s="7">
        <v>326.43184698628261</v>
      </c>
      <c r="L32" s="7">
        <v>203.50776388589847</v>
      </c>
    </row>
    <row r="33" spans="1:12" ht="12.75" customHeight="1" x14ac:dyDescent="0.25">
      <c r="A33" s="5" t="s">
        <v>24</v>
      </c>
      <c r="B33" s="2" t="s">
        <v>14</v>
      </c>
      <c r="C33" s="6">
        <v>957878.00000000058</v>
      </c>
      <c r="D33" s="6">
        <v>670524</v>
      </c>
      <c r="E33" s="6">
        <v>943756.00000000035</v>
      </c>
      <c r="F33" s="6">
        <v>1052581.9999999998</v>
      </c>
      <c r="G33" s="6">
        <v>1533287</v>
      </c>
      <c r="H33" s="6">
        <v>1317800</v>
      </c>
      <c r="I33" s="6">
        <v>1232480</v>
      </c>
      <c r="J33" s="6">
        <v>1215070</v>
      </c>
      <c r="K33" s="6">
        <v>2736107</v>
      </c>
      <c r="L33" s="6">
        <v>-179488.99999999814</v>
      </c>
    </row>
    <row r="34" spans="1:12" ht="12.75" customHeight="1" x14ac:dyDescent="0.25">
      <c r="A34" s="5" t="s">
        <v>24</v>
      </c>
      <c r="B34" s="2" t="s">
        <v>15</v>
      </c>
      <c r="C34" s="6">
        <v>15327065.000000011</v>
      </c>
      <c r="D34" s="6">
        <v>15543286.999999996</v>
      </c>
      <c r="E34" s="6">
        <v>16038766.000000004</v>
      </c>
      <c r="F34" s="6">
        <v>17241709</v>
      </c>
      <c r="G34" s="6">
        <v>17261207.999999985</v>
      </c>
      <c r="H34" s="6">
        <v>18193737.000000007</v>
      </c>
      <c r="I34" s="6">
        <v>18734702.000000015</v>
      </c>
      <c r="J34" s="6">
        <v>19425101.000000004</v>
      </c>
      <c r="K34" s="6">
        <v>20586195</v>
      </c>
      <c r="L34" s="6">
        <v>23685662.999999993</v>
      </c>
    </row>
    <row r="35" spans="1:12" ht="12.75" customHeight="1" x14ac:dyDescent="0.25">
      <c r="A35" s="5" t="s">
        <v>24</v>
      </c>
      <c r="B35" s="2" t="s">
        <v>16</v>
      </c>
      <c r="C35" s="6">
        <v>17435950.000000004</v>
      </c>
      <c r="D35" s="6">
        <v>17479354.000000004</v>
      </c>
      <c r="E35" s="6">
        <v>18614414</v>
      </c>
      <c r="F35" s="6">
        <v>19560402.000000004</v>
      </c>
      <c r="G35" s="6">
        <v>19605633</v>
      </c>
      <c r="H35" s="6">
        <v>19947998.999999996</v>
      </c>
      <c r="I35" s="6">
        <v>20743344</v>
      </c>
      <c r="J35" s="6">
        <v>21961124.000000011</v>
      </c>
      <c r="K35" s="6">
        <v>23195664.000000004</v>
      </c>
      <c r="L35" s="6">
        <v>26440217</v>
      </c>
    </row>
    <row r="36" spans="1:12" ht="12.75" customHeight="1" x14ac:dyDescent="0.25">
      <c r="A36" s="5" t="s">
        <v>24</v>
      </c>
      <c r="B36" s="2" t="s">
        <v>17</v>
      </c>
      <c r="C36" s="6">
        <v>16389017.000000011</v>
      </c>
      <c r="D36" s="6">
        <v>16343548.999999996</v>
      </c>
      <c r="E36" s="6">
        <v>16958824.000000004</v>
      </c>
      <c r="F36" s="6">
        <v>18112778</v>
      </c>
      <c r="G36" s="6">
        <v>18334850.999999985</v>
      </c>
      <c r="H36" s="6">
        <v>19391469.000000007</v>
      </c>
      <c r="I36" s="6">
        <v>19441546.000000015</v>
      </c>
      <c r="J36" s="6">
        <v>22198669.000000004</v>
      </c>
      <c r="K36" s="6">
        <v>25219175</v>
      </c>
      <c r="L36" s="6">
        <v>24750892.999999993</v>
      </c>
    </row>
    <row r="37" spans="1:12" ht="12.75" customHeight="1" x14ac:dyDescent="0.25">
      <c r="A37" s="5" t="s">
        <v>24</v>
      </c>
      <c r="B37" s="2" t="s">
        <v>18</v>
      </c>
      <c r="C37" s="7">
        <v>71.997560641909047</v>
      </c>
      <c r="D37" s="7">
        <v>80.789316190252279</v>
      </c>
      <c r="E37" s="7">
        <v>76.113695187709723</v>
      </c>
      <c r="F37" s="7">
        <v>78.237612846143961</v>
      </c>
      <c r="G37" s="7">
        <v>85.814638917556351</v>
      </c>
      <c r="H37" s="7">
        <v>92.038434176600305</v>
      </c>
      <c r="I37" s="7">
        <v>92.455726847759706</v>
      </c>
      <c r="J37" s="7">
        <v>240.8460113757076</v>
      </c>
      <c r="K37" s="7">
        <v>249.02372905690845</v>
      </c>
      <c r="L37" s="7">
        <v>99.121131758559827</v>
      </c>
    </row>
    <row r="38" spans="1:12" ht="12.75" customHeight="1" x14ac:dyDescent="0.25">
      <c r="A38" s="5" t="s">
        <v>25</v>
      </c>
      <c r="B38" s="2" t="s">
        <v>14</v>
      </c>
      <c r="C38" s="6">
        <v>1097551.0000000007</v>
      </c>
      <c r="D38" s="6">
        <v>679987</v>
      </c>
      <c r="E38" s="6">
        <v>-303003</v>
      </c>
      <c r="F38" s="6">
        <v>1161271.9999999998</v>
      </c>
      <c r="G38" s="6">
        <v>4500330.1399999987</v>
      </c>
      <c r="H38" s="6">
        <v>1934493.9999999993</v>
      </c>
      <c r="I38" s="6">
        <v>-2046081</v>
      </c>
      <c r="J38" s="6">
        <v>5699274</v>
      </c>
      <c r="K38" s="6">
        <v>4041015.0700000003</v>
      </c>
      <c r="L38" s="6">
        <v>-1743932.32</v>
      </c>
    </row>
    <row r="39" spans="1:12" ht="12.75" customHeight="1" x14ac:dyDescent="0.25">
      <c r="A39" s="5" t="s">
        <v>25</v>
      </c>
      <c r="B39" s="2" t="s">
        <v>15</v>
      </c>
      <c r="C39" s="6">
        <v>44667282.000000015</v>
      </c>
      <c r="D39" s="6">
        <v>45789349</v>
      </c>
      <c r="E39" s="6">
        <v>45514514.999999993</v>
      </c>
      <c r="F39" s="6">
        <v>46402275.080000006</v>
      </c>
      <c r="G39" s="6">
        <v>48253024.520000003</v>
      </c>
      <c r="H39" s="6">
        <v>50808643.450000033</v>
      </c>
      <c r="I39" s="6">
        <v>50849385.519999996</v>
      </c>
      <c r="J39" s="6">
        <v>49880775.490000032</v>
      </c>
      <c r="K39" s="6">
        <v>62332171.479999974</v>
      </c>
      <c r="L39" s="6">
        <v>62582386.819999993</v>
      </c>
    </row>
    <row r="40" spans="1:12" ht="12.75" customHeight="1" x14ac:dyDescent="0.25">
      <c r="A40" s="5" t="s">
        <v>25</v>
      </c>
      <c r="B40" s="2" t="s">
        <v>16</v>
      </c>
      <c r="C40" s="6">
        <v>48694676.229999997</v>
      </c>
      <c r="D40" s="6">
        <v>49184581.999999978</v>
      </c>
      <c r="E40" s="6">
        <v>49097805</v>
      </c>
      <c r="F40" s="6">
        <v>49577506.539999992</v>
      </c>
      <c r="G40" s="6">
        <v>50392969.999999993</v>
      </c>
      <c r="H40" s="6">
        <v>53451291.189999998</v>
      </c>
      <c r="I40" s="6">
        <v>54566700.990000017</v>
      </c>
      <c r="J40" s="6">
        <v>56220016.619999982</v>
      </c>
      <c r="K40" s="6">
        <v>61042769.890000001</v>
      </c>
      <c r="L40" s="6">
        <v>64964599.590000004</v>
      </c>
    </row>
    <row r="41" spans="1:12" ht="12.75" customHeight="1" x14ac:dyDescent="0.25">
      <c r="A41" s="5" t="s">
        <v>25</v>
      </c>
      <c r="B41" s="2" t="s">
        <v>17</v>
      </c>
      <c r="C41" s="6">
        <v>48716277.000000015</v>
      </c>
      <c r="D41" s="6">
        <v>48720777</v>
      </c>
      <c r="E41" s="6">
        <v>47924231.999999993</v>
      </c>
      <c r="F41" s="6">
        <v>49718798.080000013</v>
      </c>
      <c r="G41" s="6">
        <v>51783348.520000003</v>
      </c>
      <c r="H41" s="6">
        <v>54503545.690000035</v>
      </c>
      <c r="I41" s="6">
        <v>54523815.519999996</v>
      </c>
      <c r="J41" s="6">
        <v>56758326.490000032</v>
      </c>
      <c r="K41" s="6">
        <v>67185613.039999977</v>
      </c>
      <c r="L41" s="6">
        <v>66083669.349999994</v>
      </c>
    </row>
    <row r="42" spans="1:12" ht="12.75" customHeight="1" x14ac:dyDescent="0.25">
      <c r="A42" s="5" t="s">
        <v>25</v>
      </c>
      <c r="B42" s="2" t="s">
        <v>18</v>
      </c>
      <c r="C42" s="7">
        <v>138.12322616700033</v>
      </c>
      <c r="D42" s="7">
        <v>138.47309476064098</v>
      </c>
      <c r="E42" s="7">
        <v>142.56510397552094</v>
      </c>
      <c r="F42" s="7">
        <v>90.999053554293639</v>
      </c>
      <c r="G42" s="7">
        <v>118.60341076718655</v>
      </c>
      <c r="H42" s="7">
        <v>132.19846878674073</v>
      </c>
      <c r="I42" s="7">
        <v>144.35965497164563</v>
      </c>
      <c r="J42" s="7">
        <v>206.9818102026174</v>
      </c>
      <c r="K42" s="7">
        <v>246.08936490842609</v>
      </c>
      <c r="L42" s="7">
        <v>207.51854505725069</v>
      </c>
    </row>
    <row r="43" spans="1:12" ht="12.75" customHeight="1" x14ac:dyDescent="0.25">
      <c r="A43" s="5" t="s">
        <v>26</v>
      </c>
      <c r="B43" s="2" t="s">
        <v>14</v>
      </c>
      <c r="C43" s="6">
        <v>2225524.9300000011</v>
      </c>
      <c r="D43" s="6">
        <v>2432880.2800000003</v>
      </c>
      <c r="E43" s="6">
        <v>-1384871.1600000001</v>
      </c>
      <c r="F43" s="6">
        <v>2028400.5099999995</v>
      </c>
      <c r="G43" s="6">
        <v>3886125.3200000003</v>
      </c>
      <c r="H43" s="6">
        <v>2883718.6100000003</v>
      </c>
      <c r="I43" s="6">
        <v>940203.94000000006</v>
      </c>
      <c r="J43" s="6">
        <v>3945242.879999999</v>
      </c>
      <c r="K43" s="6">
        <v>4035970</v>
      </c>
      <c r="L43" s="6">
        <v>4372268</v>
      </c>
    </row>
    <row r="44" spans="1:12" ht="12.75" customHeight="1" x14ac:dyDescent="0.25">
      <c r="A44" s="5" t="s">
        <v>26</v>
      </c>
      <c r="B44" s="2" t="s">
        <v>15</v>
      </c>
      <c r="C44" s="6">
        <v>70996942.599999994</v>
      </c>
      <c r="D44" s="6">
        <v>71631396.400000021</v>
      </c>
      <c r="E44" s="6">
        <v>73297094.080000013</v>
      </c>
      <c r="F44" s="6">
        <v>77791581.590000018</v>
      </c>
      <c r="G44" s="6">
        <v>76686887.040000021</v>
      </c>
      <c r="H44" s="6">
        <v>76427164.009999976</v>
      </c>
      <c r="I44" s="6">
        <v>80634917.470000029</v>
      </c>
      <c r="J44" s="6">
        <v>76811293.319999963</v>
      </c>
      <c r="K44" s="6">
        <v>90555276</v>
      </c>
      <c r="L44" s="6">
        <v>85710463</v>
      </c>
    </row>
    <row r="45" spans="1:12" ht="12.75" customHeight="1" x14ac:dyDescent="0.25">
      <c r="A45" s="5" t="s">
        <v>26</v>
      </c>
      <c r="B45" s="2" t="s">
        <v>16</v>
      </c>
      <c r="C45" s="6">
        <v>77308445.530000001</v>
      </c>
      <c r="D45" s="6">
        <v>75707660.680000007</v>
      </c>
      <c r="E45" s="6">
        <v>77634509.049999997</v>
      </c>
      <c r="F45" s="6">
        <v>83824784.999999985</v>
      </c>
      <c r="G45" s="6">
        <v>84179015.850000009</v>
      </c>
      <c r="H45" s="6">
        <v>83367795.909999996</v>
      </c>
      <c r="I45" s="6">
        <v>85997750.849999994</v>
      </c>
      <c r="J45" s="6">
        <v>85844220.799999997</v>
      </c>
      <c r="K45" s="6">
        <v>94012827.280000001</v>
      </c>
      <c r="L45" s="6">
        <v>100396862</v>
      </c>
    </row>
    <row r="46" spans="1:12" ht="12.75" customHeight="1" x14ac:dyDescent="0.25">
      <c r="A46" s="5" t="s">
        <v>26</v>
      </c>
      <c r="B46" s="2" t="s">
        <v>17</v>
      </c>
      <c r="C46" s="6">
        <v>76548562.109999999</v>
      </c>
      <c r="D46" s="6">
        <v>77990681.170000017</v>
      </c>
      <c r="E46" s="6">
        <v>80478650.360000014</v>
      </c>
      <c r="F46" s="6">
        <v>83966535.76000002</v>
      </c>
      <c r="G46" s="6">
        <v>82307055.440000027</v>
      </c>
      <c r="H46" s="6">
        <v>81484221.029999971</v>
      </c>
      <c r="I46" s="6">
        <v>87674696.970000029</v>
      </c>
      <c r="J46" s="6">
        <v>89180463.219999969</v>
      </c>
      <c r="K46" s="6">
        <v>98545159.060000002</v>
      </c>
      <c r="L46" s="6">
        <v>91013642</v>
      </c>
    </row>
    <row r="47" spans="1:12" ht="12.75" customHeight="1" x14ac:dyDescent="0.25">
      <c r="A47" s="5" t="s">
        <v>26</v>
      </c>
      <c r="B47" s="2" t="s">
        <v>18</v>
      </c>
      <c r="C47" s="7">
        <v>176.39373673959275</v>
      </c>
      <c r="D47" s="7">
        <v>210.72779833373608</v>
      </c>
      <c r="E47" s="7">
        <v>198.77536267458507</v>
      </c>
      <c r="F47" s="7">
        <v>169.3055656102037</v>
      </c>
      <c r="G47" s="7">
        <v>185.47809049732604</v>
      </c>
      <c r="H47" s="7">
        <v>213.39165380183482</v>
      </c>
      <c r="I47" s="7">
        <v>220.4650071301063</v>
      </c>
      <c r="J47" s="7">
        <v>318.07911379494124</v>
      </c>
      <c r="K47" s="7">
        <v>315.25602564897258</v>
      </c>
      <c r="L47" s="7">
        <v>212.58977689582775</v>
      </c>
    </row>
    <row r="48" spans="1:12" ht="12.75" customHeight="1" x14ac:dyDescent="0.25">
      <c r="A48" s="5" t="s">
        <v>27</v>
      </c>
      <c r="B48" s="2" t="s">
        <v>14</v>
      </c>
      <c r="C48" s="6">
        <v>1809414.0000152579</v>
      </c>
      <c r="D48" s="6">
        <v>1237641</v>
      </c>
      <c r="E48" s="6">
        <v>-1099487.0000000005</v>
      </c>
      <c r="F48" s="6">
        <v>906415.00000000012</v>
      </c>
      <c r="G48" s="6">
        <v>-990610.99999999965</v>
      </c>
      <c r="H48" s="6">
        <v>455300.00000000006</v>
      </c>
      <c r="I48" s="6">
        <v>-37566.999999999993</v>
      </c>
      <c r="J48" s="6">
        <v>2418526</v>
      </c>
      <c r="K48" s="6">
        <v>4145764.9999999986</v>
      </c>
      <c r="L48" s="6">
        <v>-3737354.7499999986</v>
      </c>
    </row>
    <row r="49" spans="1:12" ht="12.75" customHeight="1" x14ac:dyDescent="0.25">
      <c r="A49" s="5" t="s">
        <v>27</v>
      </c>
      <c r="B49" s="2" t="s">
        <v>15</v>
      </c>
      <c r="C49" s="6">
        <v>61024188.99999997</v>
      </c>
      <c r="D49" s="6">
        <v>61868756.999999948</v>
      </c>
      <c r="E49" s="6">
        <v>65548594.000000022</v>
      </c>
      <c r="F49" s="6">
        <v>71586551.000000015</v>
      </c>
      <c r="G49" s="6">
        <v>76794700</v>
      </c>
      <c r="H49" s="6">
        <v>78445072.00000003</v>
      </c>
      <c r="I49" s="6">
        <v>84684742</v>
      </c>
      <c r="J49" s="6">
        <v>85775755.000000089</v>
      </c>
      <c r="K49" s="6">
        <v>91407946.99999997</v>
      </c>
      <c r="L49" s="6">
        <v>105668556.00000004</v>
      </c>
    </row>
    <row r="50" spans="1:12" ht="12.75" customHeight="1" x14ac:dyDescent="0.25">
      <c r="A50" s="5" t="s">
        <v>27</v>
      </c>
      <c r="B50" s="2" t="s">
        <v>16</v>
      </c>
      <c r="C50" s="6">
        <v>61951973.000000037</v>
      </c>
      <c r="D50" s="6">
        <v>65007033</v>
      </c>
      <c r="E50" s="6">
        <v>65373391.000000022</v>
      </c>
      <c r="F50" s="6">
        <v>71826325.999999985</v>
      </c>
      <c r="G50" s="6">
        <v>77395413</v>
      </c>
      <c r="H50" s="6">
        <v>81424338</v>
      </c>
      <c r="I50" s="6">
        <v>87189683.999999985</v>
      </c>
      <c r="J50" s="6">
        <v>90705424</v>
      </c>
      <c r="K50" s="6">
        <v>98663273</v>
      </c>
      <c r="L50" s="6">
        <v>110795992.00000006</v>
      </c>
    </row>
    <row r="51" spans="1:12" ht="12.75" customHeight="1" x14ac:dyDescent="0.25">
      <c r="A51" s="5" t="s">
        <v>27</v>
      </c>
      <c r="B51" s="2" t="s">
        <v>17</v>
      </c>
      <c r="C51" s="6">
        <v>63374259.99999997</v>
      </c>
      <c r="D51" s="6">
        <v>64401190.999999948</v>
      </c>
      <c r="E51" s="6">
        <v>66841136.000000022</v>
      </c>
      <c r="F51" s="6">
        <v>73314266.000000015</v>
      </c>
      <c r="G51" s="6">
        <v>78872786</v>
      </c>
      <c r="H51" s="6">
        <v>82854602.00000003</v>
      </c>
      <c r="I51" s="6">
        <v>88816877</v>
      </c>
      <c r="J51" s="6">
        <v>91886642.000000089</v>
      </c>
      <c r="K51" s="6">
        <v>101590344.99999997</v>
      </c>
      <c r="L51" s="6">
        <v>111054474.00000004</v>
      </c>
    </row>
    <row r="52" spans="1:12" ht="12.75" customHeight="1" x14ac:dyDescent="0.25">
      <c r="A52" s="5" t="s">
        <v>27</v>
      </c>
      <c r="B52" s="2" t="s">
        <v>18</v>
      </c>
      <c r="C52" s="7">
        <v>97.317615256833491</v>
      </c>
      <c r="D52" s="7">
        <v>97.413569884595347</v>
      </c>
      <c r="E52" s="7">
        <v>131.25500938675182</v>
      </c>
      <c r="F52" s="7">
        <v>123.11604051059936</v>
      </c>
      <c r="G52" s="7">
        <v>123.99682047465454</v>
      </c>
      <c r="H52" s="7">
        <v>119.96718668584249</v>
      </c>
      <c r="I52" s="7">
        <v>107.40661663153021</v>
      </c>
      <c r="J52" s="7">
        <v>206.57582772839839</v>
      </c>
      <c r="K52" s="7">
        <v>189.18486162403443</v>
      </c>
      <c r="L52" s="7">
        <v>105.67418644175488</v>
      </c>
    </row>
    <row r="53" spans="1:12" ht="12.75" customHeight="1" x14ac:dyDescent="0.25">
      <c r="A53" s="5" t="s">
        <v>28</v>
      </c>
      <c r="B53" s="2" t="s">
        <v>14</v>
      </c>
      <c r="C53" s="6">
        <v>4704248.0000000028</v>
      </c>
      <c r="D53" s="6">
        <v>3456864</v>
      </c>
      <c r="E53" s="6">
        <v>-1865700</v>
      </c>
      <c r="F53" s="6">
        <v>3076611</v>
      </c>
      <c r="G53" s="6">
        <v>9149975.9999999981</v>
      </c>
      <c r="H53" s="6">
        <v>4348314</v>
      </c>
      <c r="I53" s="6">
        <v>411783.00000000023</v>
      </c>
      <c r="J53" s="6">
        <v>-260585.00000000023</v>
      </c>
      <c r="K53" s="6">
        <v>10019933.999999998</v>
      </c>
      <c r="L53" s="6">
        <v>-6512588.0000000009</v>
      </c>
    </row>
    <row r="54" spans="1:12" ht="12.75" customHeight="1" x14ac:dyDescent="0.25">
      <c r="A54" s="5" t="s">
        <v>28</v>
      </c>
      <c r="B54" s="2" t="s">
        <v>15</v>
      </c>
      <c r="C54" s="6">
        <v>89180074.000000015</v>
      </c>
      <c r="D54" s="6">
        <v>91165412</v>
      </c>
      <c r="E54" s="6">
        <v>97798762.999999985</v>
      </c>
      <c r="F54" s="6">
        <v>99895759.999999985</v>
      </c>
      <c r="G54" s="6">
        <v>101110423.99999993</v>
      </c>
      <c r="H54" s="6">
        <v>103317768.00000001</v>
      </c>
      <c r="I54" s="6">
        <v>106529464.00000003</v>
      </c>
      <c r="J54" s="6">
        <v>98555638.999999925</v>
      </c>
      <c r="K54" s="6">
        <v>118590140</v>
      </c>
      <c r="L54" s="6">
        <v>115589987.00000001</v>
      </c>
    </row>
    <row r="55" spans="1:12" ht="12.75" customHeight="1" x14ac:dyDescent="0.25">
      <c r="A55" s="5" t="s">
        <v>28</v>
      </c>
      <c r="B55" s="2" t="s">
        <v>16</v>
      </c>
      <c r="C55" s="6">
        <v>85866771.000000015</v>
      </c>
      <c r="D55" s="6">
        <v>87861917.000000045</v>
      </c>
      <c r="E55" s="6">
        <v>93499517.999999985</v>
      </c>
      <c r="F55" s="6">
        <v>102319706.00000004</v>
      </c>
      <c r="G55" s="6">
        <v>107683791</v>
      </c>
      <c r="H55" s="6">
        <v>113575304.00000004</v>
      </c>
      <c r="I55" s="6">
        <v>119729265</v>
      </c>
      <c r="J55" s="6">
        <v>120798339.99999999</v>
      </c>
      <c r="K55" s="6">
        <v>123612022.33000001</v>
      </c>
      <c r="L55" s="6">
        <v>127717819.83</v>
      </c>
    </row>
    <row r="56" spans="1:12" ht="12.75" customHeight="1" x14ac:dyDescent="0.25">
      <c r="A56" s="5" t="s">
        <v>28</v>
      </c>
      <c r="B56" s="2" t="s">
        <v>17</v>
      </c>
      <c r="C56" s="6">
        <v>93293313.000000015</v>
      </c>
      <c r="D56" s="6">
        <v>95432040</v>
      </c>
      <c r="E56" s="6">
        <v>103563932.99999999</v>
      </c>
      <c r="F56" s="6">
        <v>105974847.99999999</v>
      </c>
      <c r="G56" s="6">
        <v>106423966.99999993</v>
      </c>
      <c r="H56" s="6">
        <v>109845684.00000001</v>
      </c>
      <c r="I56" s="6">
        <v>110824117.00000003</v>
      </c>
      <c r="J56" s="6">
        <v>119686823.99999993</v>
      </c>
      <c r="K56" s="6">
        <v>129746697.37</v>
      </c>
      <c r="L56" s="6">
        <v>122501257.01000002</v>
      </c>
    </row>
    <row r="57" spans="1:12" ht="12.75" customHeight="1" x14ac:dyDescent="0.25">
      <c r="A57" s="5" t="s">
        <v>28</v>
      </c>
      <c r="B57" s="2" t="s">
        <v>18</v>
      </c>
      <c r="C57" s="7">
        <v>312.20744005262225</v>
      </c>
      <c r="D57" s="7">
        <v>371.25854570660726</v>
      </c>
      <c r="E57" s="7">
        <v>374.45303247945048</v>
      </c>
      <c r="F57" s="7">
        <v>350.97884670960343</v>
      </c>
      <c r="G57" s="7">
        <v>331.40490584508069</v>
      </c>
      <c r="H57" s="7">
        <v>299.52957164064645</v>
      </c>
      <c r="I57" s="7">
        <v>255.23077106627426</v>
      </c>
      <c r="J57" s="7">
        <v>289.79743201203559</v>
      </c>
      <c r="K57" s="7">
        <v>297.87078985358761</v>
      </c>
      <c r="L57" s="7">
        <v>251.87077056105136</v>
      </c>
    </row>
    <row r="58" spans="1:12" ht="12.75" customHeight="1" x14ac:dyDescent="0.25">
      <c r="A58" s="5" t="s">
        <v>29</v>
      </c>
      <c r="B58" s="2" t="s">
        <v>14</v>
      </c>
      <c r="C58" s="6">
        <v>3382051.0000000005</v>
      </c>
      <c r="D58" s="6">
        <v>3941524.9999999986</v>
      </c>
      <c r="E58" s="6">
        <v>3610111.0000000005</v>
      </c>
      <c r="F58" s="6">
        <v>3270135</v>
      </c>
      <c r="G58" s="6">
        <v>3838237.9999999995</v>
      </c>
      <c r="H58" s="6">
        <v>3769246.0000000005</v>
      </c>
      <c r="I58" s="6">
        <v>698020.60000000009</v>
      </c>
      <c r="J58" s="6">
        <v>217040.57</v>
      </c>
      <c r="K58" s="6">
        <v>3352555.91</v>
      </c>
      <c r="L58" s="6">
        <v>-4880549.29</v>
      </c>
    </row>
    <row r="59" spans="1:12" ht="12.75" customHeight="1" x14ac:dyDescent="0.25">
      <c r="A59" s="5" t="s">
        <v>29</v>
      </c>
      <c r="B59" s="2" t="s">
        <v>15</v>
      </c>
      <c r="C59" s="6">
        <v>65336604.999999993</v>
      </c>
      <c r="D59" s="6">
        <v>66716573.000000022</v>
      </c>
      <c r="E59" s="6">
        <v>70596270.000000045</v>
      </c>
      <c r="F59" s="6">
        <v>75061496</v>
      </c>
      <c r="G59" s="6">
        <v>78203217.999999985</v>
      </c>
      <c r="H59" s="6">
        <v>80346400.999999955</v>
      </c>
      <c r="I59" s="6">
        <v>84961115.438635901</v>
      </c>
      <c r="J59" s="6">
        <v>77472727.509999946</v>
      </c>
      <c r="K59" s="6">
        <v>91520952.639999971</v>
      </c>
      <c r="L59" s="6">
        <v>98711767.659999996</v>
      </c>
    </row>
    <row r="60" spans="1:12" ht="12.75" customHeight="1" x14ac:dyDescent="0.25">
      <c r="A60" s="5" t="s">
        <v>29</v>
      </c>
      <c r="B60" s="2" t="s">
        <v>16</v>
      </c>
      <c r="C60" s="6">
        <v>69701754.000000015</v>
      </c>
      <c r="D60" s="6">
        <v>71703893.999999985</v>
      </c>
      <c r="E60" s="6">
        <v>75017498.999999985</v>
      </c>
      <c r="F60" s="6">
        <v>75577275.000000015</v>
      </c>
      <c r="G60" s="6">
        <v>78874888.999999985</v>
      </c>
      <c r="H60" s="6">
        <v>81233322.000000015</v>
      </c>
      <c r="I60" s="6">
        <v>86649174.199999988</v>
      </c>
      <c r="J60" s="6">
        <v>86170515.439999998</v>
      </c>
      <c r="K60" s="6">
        <v>91604669.579999983</v>
      </c>
      <c r="L60" s="6">
        <v>102041954.59999998</v>
      </c>
    </row>
    <row r="61" spans="1:12" ht="12.75" customHeight="1" x14ac:dyDescent="0.25">
      <c r="A61" s="5" t="s">
        <v>29</v>
      </c>
      <c r="B61" s="2" t="s">
        <v>17</v>
      </c>
      <c r="C61" s="6">
        <v>69585550</v>
      </c>
      <c r="D61" s="6">
        <v>69548798.00000003</v>
      </c>
      <c r="E61" s="6">
        <v>73268921.000000045</v>
      </c>
      <c r="F61" s="6">
        <v>77028180</v>
      </c>
      <c r="G61" s="6">
        <v>81071218.999999985</v>
      </c>
      <c r="H61" s="6">
        <v>82725528.999999955</v>
      </c>
      <c r="I61" s="6">
        <v>91354445.408635899</v>
      </c>
      <c r="J61" s="6">
        <v>89844115.389999941</v>
      </c>
      <c r="K61" s="6">
        <v>99274397.60999997</v>
      </c>
      <c r="L61" s="6">
        <v>105271867.45999999</v>
      </c>
    </row>
    <row r="62" spans="1:12" ht="12.75" customHeight="1" x14ac:dyDescent="0.25">
      <c r="A62" s="5" t="s">
        <v>29</v>
      </c>
      <c r="B62" s="2" t="s">
        <v>18</v>
      </c>
      <c r="C62" s="7">
        <v>66.009109745842039</v>
      </c>
      <c r="D62" s="7">
        <v>83.733877875620237</v>
      </c>
      <c r="E62" s="7">
        <v>85.825292388778109</v>
      </c>
      <c r="F62" s="7">
        <v>101.48584818334882</v>
      </c>
      <c r="G62" s="7">
        <v>119.45423053991183</v>
      </c>
      <c r="H62" s="7">
        <v>127.46506549388154</v>
      </c>
      <c r="I62" s="7">
        <v>128.47763329714806</v>
      </c>
      <c r="J62" s="7">
        <v>166.52340063398549</v>
      </c>
      <c r="K62" s="7">
        <v>173.85491220746508</v>
      </c>
      <c r="L62" s="7">
        <v>119.98704921781497</v>
      </c>
    </row>
    <row r="63" spans="1:12" ht="12.75" customHeight="1" x14ac:dyDescent="0.25">
      <c r="A63" s="5" t="s">
        <v>30</v>
      </c>
      <c r="B63" s="2" t="s">
        <v>14</v>
      </c>
      <c r="C63" s="6">
        <v>13220728.999999994</v>
      </c>
      <c r="D63" s="6">
        <v>8151845.0000000028</v>
      </c>
      <c r="E63" s="6">
        <v>-492377.00000000373</v>
      </c>
      <c r="F63" s="6">
        <v>11380794</v>
      </c>
      <c r="G63" s="6">
        <v>16154020.000000006</v>
      </c>
      <c r="H63" s="6">
        <v>10592381</v>
      </c>
      <c r="I63" s="6">
        <v>4782258</v>
      </c>
      <c r="J63" s="6">
        <v>14875237.999999998</v>
      </c>
      <c r="K63" s="6">
        <v>28607926.77</v>
      </c>
      <c r="L63" s="6">
        <v>-28723213</v>
      </c>
    </row>
    <row r="64" spans="1:12" ht="12.75" customHeight="1" x14ac:dyDescent="0.25">
      <c r="A64" s="5" t="s">
        <v>30</v>
      </c>
      <c r="B64" s="2" t="s">
        <v>15</v>
      </c>
      <c r="C64" s="6">
        <v>213331119</v>
      </c>
      <c r="D64" s="6">
        <v>220829446.99999991</v>
      </c>
      <c r="E64" s="6">
        <v>228328636.99999997</v>
      </c>
      <c r="F64" s="6">
        <v>245822951.99999982</v>
      </c>
      <c r="G64" s="6">
        <v>242193430.99999994</v>
      </c>
      <c r="H64" s="6">
        <v>254235028.99999994</v>
      </c>
      <c r="I64" s="6">
        <v>256402902.00000018</v>
      </c>
      <c r="J64" s="6">
        <v>239255341.09999985</v>
      </c>
      <c r="K64" s="6">
        <v>276008217.84000009</v>
      </c>
      <c r="L64" s="6">
        <v>305366706.80999994</v>
      </c>
    </row>
    <row r="65" spans="1:12" ht="12.75" customHeight="1" x14ac:dyDescent="0.25">
      <c r="A65" s="5" t="s">
        <v>30</v>
      </c>
      <c r="B65" s="2" t="s">
        <v>16</v>
      </c>
      <c r="C65" s="6">
        <v>211968877.99999991</v>
      </c>
      <c r="D65" s="6">
        <v>219326202</v>
      </c>
      <c r="E65" s="6">
        <v>233196542.00000012</v>
      </c>
      <c r="F65" s="6">
        <v>243642859.99999997</v>
      </c>
      <c r="G65" s="6">
        <v>250113412.99999997</v>
      </c>
      <c r="H65" s="6">
        <v>268120066.99999991</v>
      </c>
      <c r="I65" s="6">
        <v>274016566.00000006</v>
      </c>
      <c r="J65" s="6">
        <v>281349495.65000004</v>
      </c>
      <c r="K65" s="6">
        <v>304385834.55000007</v>
      </c>
      <c r="L65" s="6">
        <v>344575357</v>
      </c>
    </row>
    <row r="66" spans="1:12" ht="12.75" customHeight="1" x14ac:dyDescent="0.25">
      <c r="A66" s="5" t="s">
        <v>30</v>
      </c>
      <c r="B66" s="2" t="s">
        <v>17</v>
      </c>
      <c r="C66" s="6">
        <v>221663309</v>
      </c>
      <c r="D66" s="6">
        <v>230755592.99999991</v>
      </c>
      <c r="E66" s="6">
        <v>237604574.99999997</v>
      </c>
      <c r="F66" s="6">
        <v>254421234.99999982</v>
      </c>
      <c r="G66" s="6">
        <v>254276796.99999994</v>
      </c>
      <c r="H66" s="6">
        <v>269417318.99999994</v>
      </c>
      <c r="I66" s="6">
        <v>275188690.00000018</v>
      </c>
      <c r="J66" s="6">
        <v>281894987.09999985</v>
      </c>
      <c r="K66" s="6">
        <v>311355898.19000012</v>
      </c>
      <c r="L66" s="6">
        <v>332091819.32999992</v>
      </c>
    </row>
    <row r="67" spans="1:12" ht="12.75" customHeight="1" x14ac:dyDescent="0.25">
      <c r="A67" s="5" t="s">
        <v>30</v>
      </c>
      <c r="B67" s="2" t="s">
        <v>18</v>
      </c>
      <c r="C67" s="7">
        <v>181.56906561937902</v>
      </c>
      <c r="D67" s="7">
        <v>207.01781324445662</v>
      </c>
      <c r="E67" s="7">
        <v>195.10196685199264</v>
      </c>
      <c r="F67" s="7">
        <v>204.52211010102448</v>
      </c>
      <c r="G67" s="7">
        <v>216.09399544705568</v>
      </c>
      <c r="H67" s="7">
        <v>209.49105950477764</v>
      </c>
      <c r="I67" s="7">
        <v>201.77926215611578</v>
      </c>
      <c r="J67" s="7">
        <v>274.52908863645314</v>
      </c>
      <c r="K67" s="7">
        <v>274.29169508450946</v>
      </c>
      <c r="L67" s="7">
        <v>181.86893605496445</v>
      </c>
    </row>
    <row r="68" spans="1:12" ht="12.75" customHeight="1" x14ac:dyDescent="0.25">
      <c r="A68" s="5" t="s">
        <v>31</v>
      </c>
      <c r="B68" s="2" t="s">
        <v>14</v>
      </c>
      <c r="C68" s="6">
        <v>1693921.0000000028</v>
      </c>
      <c r="D68" s="6">
        <v>640960.00000000419</v>
      </c>
      <c r="E68" s="6">
        <v>-5187</v>
      </c>
      <c r="F68" s="6">
        <v>618918.00000000012</v>
      </c>
      <c r="G68" s="6">
        <v>2034840.9999999998</v>
      </c>
      <c r="H68" s="6">
        <v>2084454</v>
      </c>
      <c r="I68" s="6">
        <v>413312.00000000378</v>
      </c>
      <c r="J68" s="6">
        <v>3322690.0000000014</v>
      </c>
      <c r="K68" s="6">
        <v>-143974.00000000012</v>
      </c>
      <c r="L68" s="6">
        <v>8005418.7200000007</v>
      </c>
    </row>
    <row r="69" spans="1:12" ht="12.75" customHeight="1" x14ac:dyDescent="0.25">
      <c r="A69" s="5" t="s">
        <v>31</v>
      </c>
      <c r="B69" s="2" t="s">
        <v>15</v>
      </c>
      <c r="C69" s="6">
        <v>140399533.99999988</v>
      </c>
      <c r="D69" s="6">
        <v>139410222.99999988</v>
      </c>
      <c r="E69" s="6">
        <v>142769167.99999994</v>
      </c>
      <c r="F69" s="6">
        <v>151922754.00000009</v>
      </c>
      <c r="G69" s="6">
        <v>152602902</v>
      </c>
      <c r="H69" s="6">
        <v>161115765.00000003</v>
      </c>
      <c r="I69" s="6">
        <v>163952569.99999997</v>
      </c>
      <c r="J69" s="6">
        <v>154068253.00000021</v>
      </c>
      <c r="K69" s="6">
        <v>176337631.99999997</v>
      </c>
      <c r="L69" s="6">
        <v>186729148</v>
      </c>
    </row>
    <row r="70" spans="1:12" ht="12.75" customHeight="1" x14ac:dyDescent="0.25">
      <c r="A70" s="5" t="s">
        <v>31</v>
      </c>
      <c r="B70" s="2" t="s">
        <v>16</v>
      </c>
      <c r="C70" s="6">
        <v>139687006.99999991</v>
      </c>
      <c r="D70" s="6">
        <v>137481420.99999997</v>
      </c>
      <c r="E70" s="6">
        <v>140305386</v>
      </c>
      <c r="F70" s="6">
        <v>149354746.99999994</v>
      </c>
      <c r="G70" s="6">
        <v>151391369.00000003</v>
      </c>
      <c r="H70" s="6">
        <v>158556274.99999994</v>
      </c>
      <c r="I70" s="6">
        <v>165778101</v>
      </c>
      <c r="J70" s="6">
        <v>168204278</v>
      </c>
      <c r="K70" s="6">
        <v>181093941.86000001</v>
      </c>
      <c r="L70" s="6">
        <v>195777045</v>
      </c>
    </row>
    <row r="71" spans="1:12" ht="12.75" customHeight="1" x14ac:dyDescent="0.25">
      <c r="A71" s="5" t="s">
        <v>31</v>
      </c>
      <c r="B71" s="2" t="s">
        <v>17</v>
      </c>
      <c r="C71" s="6">
        <v>144475306.99999988</v>
      </c>
      <c r="D71" s="6">
        <v>143587627.99999988</v>
      </c>
      <c r="E71" s="6">
        <v>145512578.99999994</v>
      </c>
      <c r="F71" s="6">
        <v>154653557.00000009</v>
      </c>
      <c r="G71" s="6">
        <v>157167259</v>
      </c>
      <c r="H71" s="6">
        <v>166174394.00000003</v>
      </c>
      <c r="I71" s="6">
        <v>171361144.99999997</v>
      </c>
      <c r="J71" s="6">
        <v>172970759.00000021</v>
      </c>
      <c r="K71" s="6">
        <v>189621674.99999997</v>
      </c>
      <c r="L71" s="6">
        <v>195437612.75999999</v>
      </c>
    </row>
    <row r="72" spans="1:12" ht="12.75" customHeight="1" x14ac:dyDescent="0.25">
      <c r="A72" s="5" t="s">
        <v>31</v>
      </c>
      <c r="B72" s="2" t="s">
        <v>18</v>
      </c>
      <c r="C72" s="7">
        <v>52.515530468050365</v>
      </c>
      <c r="D72" s="7">
        <v>61.913952431125175</v>
      </c>
      <c r="E72" s="7">
        <v>65.604483763350103</v>
      </c>
      <c r="F72" s="7">
        <v>59.411995072161908</v>
      </c>
      <c r="G72" s="7">
        <v>43.979979043963901</v>
      </c>
      <c r="H72" s="7">
        <v>38.020277470468557</v>
      </c>
      <c r="I72" s="7">
        <v>40.704160468541403</v>
      </c>
      <c r="J72" s="7">
        <v>69.861699056022275</v>
      </c>
      <c r="K72" s="7">
        <v>52.542387800242381</v>
      </c>
      <c r="L72" s="7">
        <v>37.51639397508518</v>
      </c>
    </row>
    <row r="73" spans="1:12" ht="12.75" customHeight="1" x14ac:dyDescent="0.25">
      <c r="A73" s="5" t="s">
        <v>32</v>
      </c>
      <c r="B73" s="2" t="s">
        <v>14</v>
      </c>
      <c r="C73" s="6">
        <v>3834765</v>
      </c>
      <c r="D73" s="6">
        <v>-2238018.9999999991</v>
      </c>
      <c r="E73" s="6">
        <v>-2699949</v>
      </c>
      <c r="F73" s="6">
        <v>199061.99999999997</v>
      </c>
      <c r="G73" s="6">
        <v>2057619</v>
      </c>
      <c r="H73" s="6">
        <v>367504.00000000023</v>
      </c>
      <c r="I73" s="6">
        <v>-7257867.9999999991</v>
      </c>
      <c r="J73" s="6">
        <v>-180912.99999999988</v>
      </c>
      <c r="K73" s="6">
        <v>19226967.779999997</v>
      </c>
      <c r="L73" s="6">
        <v>1855294.0000000002</v>
      </c>
    </row>
    <row r="74" spans="1:12" ht="12.75" customHeight="1" x14ac:dyDescent="0.25">
      <c r="A74" s="5" t="s">
        <v>32</v>
      </c>
      <c r="B74" s="2" t="s">
        <v>15</v>
      </c>
      <c r="C74" s="6">
        <v>47796957</v>
      </c>
      <c r="D74" s="6">
        <v>49727115.999999985</v>
      </c>
      <c r="E74" s="6">
        <v>55926089.999999993</v>
      </c>
      <c r="F74" s="6">
        <v>53638119.999999963</v>
      </c>
      <c r="G74" s="6">
        <v>51999349.000000007</v>
      </c>
      <c r="H74" s="6">
        <v>52978810.390000001</v>
      </c>
      <c r="I74" s="6">
        <v>47392824.000000037</v>
      </c>
      <c r="J74" s="6">
        <v>39790102.999999985</v>
      </c>
      <c r="K74" s="6">
        <v>50588689.000000007</v>
      </c>
      <c r="L74" s="6">
        <v>53066802.000000022</v>
      </c>
    </row>
    <row r="75" spans="1:12" ht="12.75" customHeight="1" x14ac:dyDescent="0.25">
      <c r="A75" s="5" t="s">
        <v>32</v>
      </c>
      <c r="B75" s="2" t="s">
        <v>16</v>
      </c>
      <c r="C75" s="6">
        <v>51439351.999999993</v>
      </c>
      <c r="D75" s="6">
        <v>55453903.999999993</v>
      </c>
      <c r="E75" s="6">
        <v>55629485.999999993</v>
      </c>
      <c r="F75" s="6">
        <v>55187773.999999978</v>
      </c>
      <c r="G75" s="6">
        <v>57491694.99999997</v>
      </c>
      <c r="H75" s="6">
        <v>61860029.569999702</v>
      </c>
      <c r="I75" s="6">
        <v>58081280.00000003</v>
      </c>
      <c r="J75" s="6">
        <v>52595419.939999998</v>
      </c>
      <c r="K75" s="6">
        <v>53974776.949999988</v>
      </c>
      <c r="L75" s="6">
        <v>58073534.169999994</v>
      </c>
    </row>
    <row r="76" spans="1:12" ht="12.75" customHeight="1" x14ac:dyDescent="0.25">
      <c r="A76" s="5" t="s">
        <v>32</v>
      </c>
      <c r="B76" s="2" t="s">
        <v>17</v>
      </c>
      <c r="C76" s="6">
        <v>49975211</v>
      </c>
      <c r="D76" s="6">
        <v>51670518.999999985</v>
      </c>
      <c r="E76" s="6">
        <v>57893637.999999993</v>
      </c>
      <c r="F76" s="6">
        <v>55368895.999999963</v>
      </c>
      <c r="G76" s="6">
        <v>53655838.000000007</v>
      </c>
      <c r="H76" s="6">
        <v>54863951.390000001</v>
      </c>
      <c r="I76" s="6">
        <v>49059327.000000037</v>
      </c>
      <c r="J76" s="6">
        <v>47281149.919999987</v>
      </c>
      <c r="K76" s="6">
        <v>54614785.960000008</v>
      </c>
      <c r="L76" s="6">
        <v>61383187.700000025</v>
      </c>
    </row>
    <row r="77" spans="1:12" ht="12.75" customHeight="1" x14ac:dyDescent="0.25">
      <c r="A77" s="5" t="s">
        <v>32</v>
      </c>
      <c r="B77" s="2" t="s">
        <v>18</v>
      </c>
      <c r="C77" s="7">
        <v>117.40821912023011</v>
      </c>
      <c r="D77" s="7">
        <v>101.25793757165194</v>
      </c>
      <c r="E77" s="7">
        <v>101.39901965006693</v>
      </c>
      <c r="F77" s="7">
        <v>104.34644324003642</v>
      </c>
      <c r="G77" s="7">
        <v>101.16063339093944</v>
      </c>
      <c r="H77" s="7">
        <v>46.450485249396216</v>
      </c>
      <c r="I77" s="7">
        <v>16.575267647482722</v>
      </c>
      <c r="J77" s="7">
        <v>47.684854316991022</v>
      </c>
      <c r="K77" s="7">
        <v>42.236873654770136</v>
      </c>
      <c r="L77" s="7">
        <v>70.425414756220903</v>
      </c>
    </row>
    <row r="78" spans="1:12" ht="12.75" customHeight="1" x14ac:dyDescent="0.25">
      <c r="A78" s="5" t="s">
        <v>33</v>
      </c>
      <c r="B78" s="2" t="s">
        <v>14</v>
      </c>
      <c r="C78" s="6">
        <v>34699503.250000007</v>
      </c>
      <c r="D78" s="6">
        <v>17312733.59</v>
      </c>
      <c r="E78" s="6">
        <v>-23681502.460000001</v>
      </c>
      <c r="F78" s="6">
        <v>11062296.6</v>
      </c>
      <c r="G78" s="6">
        <v>21191258.100000009</v>
      </c>
      <c r="H78" s="6">
        <v>25154357.389999997</v>
      </c>
      <c r="I78" s="6">
        <v>34396196.110000007</v>
      </c>
      <c r="J78" s="6">
        <v>-13736029.27</v>
      </c>
      <c r="K78" s="6">
        <v>83240192.12000002</v>
      </c>
      <c r="L78" s="6">
        <v>-154168560.11000001</v>
      </c>
    </row>
    <row r="79" spans="1:12" ht="12.75" customHeight="1" x14ac:dyDescent="0.25">
      <c r="A79" s="5" t="s">
        <v>33</v>
      </c>
      <c r="B79" s="2" t="s">
        <v>15</v>
      </c>
      <c r="C79" s="6">
        <v>1052541455.0999999</v>
      </c>
      <c r="D79" s="6">
        <v>1055675894.0099998</v>
      </c>
      <c r="E79" s="6">
        <v>1115357665.5300002</v>
      </c>
      <c r="F79" s="6">
        <v>1156546653.4000003</v>
      </c>
      <c r="G79" s="6">
        <v>1211118975.2499998</v>
      </c>
      <c r="H79" s="6">
        <v>1254036509.1100004</v>
      </c>
      <c r="I79" s="6">
        <v>1285234192.5427351</v>
      </c>
      <c r="J79" s="6">
        <v>1199728235.1200001</v>
      </c>
      <c r="K79" s="6">
        <v>1307716231.8699996</v>
      </c>
      <c r="L79" s="6">
        <v>1497464148.1499991</v>
      </c>
    </row>
    <row r="80" spans="1:12" ht="12.75" customHeight="1" x14ac:dyDescent="0.25">
      <c r="A80" s="5" t="s">
        <v>33</v>
      </c>
      <c r="B80" s="2" t="s">
        <v>16</v>
      </c>
      <c r="C80" s="6">
        <v>1057293303.0200001</v>
      </c>
      <c r="D80" s="6">
        <v>1072296196.9699999</v>
      </c>
      <c r="E80" s="6">
        <v>1127327647.1900001</v>
      </c>
      <c r="F80" s="6">
        <v>1171802207.48</v>
      </c>
      <c r="G80" s="6">
        <v>1245240122.3899999</v>
      </c>
      <c r="H80" s="6">
        <v>1317389314.8</v>
      </c>
      <c r="I80" s="6">
        <v>1404942642</v>
      </c>
      <c r="J80" s="6">
        <v>1462101818.7600002</v>
      </c>
      <c r="K80" s="6">
        <v>1572224117.1000004</v>
      </c>
      <c r="L80" s="6">
        <v>1848355819.5300002</v>
      </c>
    </row>
    <row r="81" spans="1:12" ht="12.75" customHeight="1" x14ac:dyDescent="0.25">
      <c r="A81" s="5" t="s">
        <v>33</v>
      </c>
      <c r="B81" s="2" t="s">
        <v>17</v>
      </c>
      <c r="C81" s="6">
        <v>1100026034.54</v>
      </c>
      <c r="D81" s="6">
        <v>1124039985.7799997</v>
      </c>
      <c r="E81" s="6">
        <v>1202927156.7800002</v>
      </c>
      <c r="F81" s="6">
        <v>1245852354.4300003</v>
      </c>
      <c r="G81" s="6">
        <v>1313820916.3799996</v>
      </c>
      <c r="H81" s="6">
        <v>1363516758.7200003</v>
      </c>
      <c r="I81" s="6">
        <v>1436350203.2827353</v>
      </c>
      <c r="J81" s="6">
        <v>1458094545.3900001</v>
      </c>
      <c r="K81" s="6">
        <v>1608746674.4199996</v>
      </c>
      <c r="L81" s="6">
        <v>1825629645.2799993</v>
      </c>
    </row>
    <row r="82" spans="1:12" ht="12.75" customHeight="1" x14ac:dyDescent="0.25">
      <c r="A82" s="5" t="s">
        <v>33</v>
      </c>
      <c r="B82" s="2" t="s">
        <v>18</v>
      </c>
      <c r="C82" s="7">
        <v>182.65337915684194</v>
      </c>
      <c r="D82" s="7">
        <v>196.55319220364987</v>
      </c>
      <c r="E82" s="7">
        <v>200.6658150115278</v>
      </c>
      <c r="F82" s="7">
        <v>214.41946242589466</v>
      </c>
      <c r="G82" s="7">
        <v>228.8789825184387</v>
      </c>
      <c r="H82" s="7">
        <v>201.6475829755685</v>
      </c>
      <c r="I82" s="7">
        <v>169.37984938551048</v>
      </c>
      <c r="J82" s="7">
        <v>193.21105094616328</v>
      </c>
      <c r="K82" s="7">
        <v>198.81843460956179</v>
      </c>
      <c r="L82" s="7">
        <v>112.54082158073703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/>
  </sheetViews>
  <sheetFormatPr defaultRowHeight="12.75" x14ac:dyDescent="0.2"/>
  <cols>
    <col min="1" max="1" width="11.7109375" customWidth="1"/>
  </cols>
  <sheetData>
    <row r="2" spans="1:2" ht="12.75" customHeight="1" x14ac:dyDescent="0.2"/>
    <row r="3" spans="1:2" ht="12.75" customHeight="1" x14ac:dyDescent="0.2">
      <c r="A3" s="8" t="s">
        <v>34</v>
      </c>
      <c r="B3" s="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Report Data budget</vt:lpstr>
      <vt:lpstr>actuals</vt:lpstr>
      <vt:lpstr>Report Data actuals</vt:lpstr>
      <vt:lpstr>Report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2008-12-12T22:09:54Z</dcterms:created>
  <dcterms:modified xsi:type="dcterms:W3CDTF">2023-06-19T17:13:40Z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12</vt:i4>
  </property>
</Properties>
</file>