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GMCB\Payment Reform\SSP Results\SSP Results 2016\Public Results Files\"/>
    </mc:Choice>
  </mc:AlternateContent>
  <bookViews>
    <workbookView xWindow="0" yWindow="0" windowWidth="28800" windowHeight="12210"/>
  </bookViews>
  <sheets>
    <sheet name="Data" sheetId="2" r:id="rId1"/>
    <sheet name="Summary Tables" sheetId="3" r:id="rId2"/>
  </sheets>
  <externalReferences>
    <externalReference r:id="rId3"/>
  </externalReferences>
  <definedNames>
    <definedName name="TCOC">'[1]Total Cost of Care'!$B$4:$E$5</definedName>
  </definedNames>
  <calcPr calcId="171027"/>
  <fileRecoveryPr autoRecover="0"/>
</workbook>
</file>

<file path=xl/calcChain.xml><?xml version="1.0" encoding="utf-8"?>
<calcChain xmlns="http://schemas.openxmlformats.org/spreadsheetml/2006/main">
  <c r="F9" i="2" l="1"/>
  <c r="F11" i="2"/>
  <c r="F12" i="2"/>
  <c r="J7" i="3" l="1"/>
  <c r="J6" i="3"/>
  <c r="G7" i="3"/>
  <c r="G6" i="3"/>
  <c r="D7" i="3"/>
  <c r="D6" i="3"/>
  <c r="E12" i="2"/>
  <c r="E11" i="2"/>
  <c r="E9" i="2"/>
</calcChain>
</file>

<file path=xl/sharedStrings.xml><?xml version="1.0" encoding="utf-8"?>
<sst xmlns="http://schemas.openxmlformats.org/spreadsheetml/2006/main" count="155" uniqueCount="42">
  <si>
    <t>Actual PMPM</t>
  </si>
  <si>
    <t>Actual Member Months</t>
  </si>
  <si>
    <t>Total Savings Earned</t>
  </si>
  <si>
    <t xml:space="preserve">CHAC </t>
  </si>
  <si>
    <t>Commercial</t>
  </si>
  <si>
    <t>Medicaid</t>
  </si>
  <si>
    <t>OneCare</t>
  </si>
  <si>
    <t>VCP</t>
  </si>
  <si>
    <t>CHAC</t>
  </si>
  <si>
    <t>Medicare</t>
  </si>
  <si>
    <t xml:space="preserve">Expected PMPM </t>
  </si>
  <si>
    <t>Shared Savings PMPM</t>
  </si>
  <si>
    <t>Quality Score</t>
  </si>
  <si>
    <t>%of Savings Earned</t>
  </si>
  <si>
    <t>N/A</t>
  </si>
  <si>
    <t>Expected Aggregated Total</t>
  </si>
  <si>
    <t>Actual Aggregated Total</t>
  </si>
  <si>
    <t>Shared Savings Aggregated Total</t>
  </si>
  <si>
    <t>Total Lives</t>
  </si>
  <si>
    <t>Aggregated Financial Totals</t>
  </si>
  <si>
    <t>PMPM Financial Totals</t>
  </si>
  <si>
    <t>Potential ACO Share of Earned Savings</t>
  </si>
  <si>
    <t>2016 ACO Financial Expenditure Targets and Savings</t>
  </si>
  <si>
    <t xml:space="preserve"> </t>
  </si>
  <si>
    <t>PMPM Savings (Loss)</t>
  </si>
  <si>
    <t>Reporting</t>
  </si>
  <si>
    <t>PMPM Values Not Reported Publicly by CMS</t>
  </si>
  <si>
    <t>Total PMPM Savings Earned</t>
  </si>
  <si>
    <t>Target Aggregated Total*</t>
  </si>
  <si>
    <t>N/A*</t>
  </si>
  <si>
    <t>90%**</t>
  </si>
  <si>
    <t>95%**</t>
  </si>
  <si>
    <t>**If shared savings had been earned.</t>
  </si>
  <si>
    <t>* The Medicaid SSP does not use a savings Target. In the Medicaid SSP, in order for an ACO to qualify for savings, it must meet a 2% Minimum Savings Rate (MSR). An ACO may demonstrate savings, yet will not be eligible for payout if the total savings amount falls under the 2% MSR.</t>
  </si>
  <si>
    <t>Target PMPM*</t>
  </si>
  <si>
    <t>Savings as % of Expected</t>
  </si>
  <si>
    <t xml:space="preserve"> $                        -  *  </t>
  </si>
  <si>
    <t>ACO Actual PMPMs, Savings, and Quality Scores - 2014-2016</t>
  </si>
  <si>
    <t>Commercial SSP Data Not Yet Available</t>
  </si>
  <si>
    <t>Medicare SSP Data Not Yet Available</t>
  </si>
  <si>
    <t>Not Yet Available</t>
  </si>
  <si>
    <t>Achieved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</si>
</sst>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10" applyNumberFormat="0" applyAlignment="0" applyProtection="0"/>
    <xf numFmtId="0" fontId="11" fillId="9" borderId="11" applyNumberFormat="0" applyAlignment="0" applyProtection="0"/>
    <xf numFmtId="0" fontId="12" fillId="9" borderId="10" applyNumberFormat="0" applyAlignment="0" applyProtection="0"/>
    <xf numFmtId="0" fontId="13" fillId="0" borderId="12" applyNumberFormat="0" applyFill="0" applyAlignment="0" applyProtection="0"/>
    <xf numFmtId="0" fontId="14" fillId="10" borderId="13" applyNumberFormat="0" applyAlignment="0" applyProtection="0"/>
    <xf numFmtId="0" fontId="15" fillId="0" borderId="0" applyNumberFormat="0" applyFill="0" applyBorder="0" applyAlignment="0" applyProtection="0"/>
    <xf numFmtId="0" fontId="1" fillId="11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21" fillId="0" borderId="0"/>
    <xf numFmtId="0" fontId="19" fillId="0" borderId="0" applyNumberFormat="0" applyFont="0" applyFill="0" applyBorder="0" applyAlignment="0" applyProtection="0">
      <alignment vertical="top"/>
    </xf>
    <xf numFmtId="0" fontId="1" fillId="11" borderId="14" applyNumberFormat="0" applyFon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11" borderId="14" applyNumberFormat="0" applyFont="0" applyAlignment="0" applyProtection="0"/>
    <xf numFmtId="0" fontId="1" fillId="11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horizontal="center"/>
    </xf>
    <xf numFmtId="44" fontId="0" fillId="0" borderId="0" xfId="0" applyNumberFormat="1"/>
    <xf numFmtId="0" fontId="0" fillId="0" borderId="3" xfId="0" applyFill="1" applyBorder="1"/>
    <xf numFmtId="0" fontId="4" fillId="0" borderId="0" xfId="0" applyFont="1"/>
    <xf numFmtId="9" fontId="2" fillId="0" borderId="2" xfId="0" applyNumberFormat="1" applyFont="1" applyBorder="1" applyAlignment="1">
      <alignment horizontal="right"/>
    </xf>
    <xf numFmtId="44" fontId="2" fillId="0" borderId="2" xfId="1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64" fontId="20" fillId="0" borderId="2" xfId="2" applyNumberFormat="1" applyFont="1" applyFill="1" applyBorder="1"/>
    <xf numFmtId="44" fontId="20" fillId="0" borderId="2" xfId="1" applyFont="1" applyBorder="1"/>
    <xf numFmtId="44" fontId="20" fillId="0" borderId="2" xfId="0" applyNumberFormat="1" applyFont="1" applyFill="1" applyBorder="1"/>
    <xf numFmtId="0" fontId="17" fillId="0" borderId="22" xfId="0" applyFont="1" applyBorder="1"/>
    <xf numFmtId="0" fontId="17" fillId="0" borderId="23" xfId="0" applyFont="1" applyBorder="1"/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44" fontId="0" fillId="0" borderId="3" xfId="1" applyFont="1" applyBorder="1"/>
    <xf numFmtId="44" fontId="0" fillId="0" borderId="0" xfId="1" applyFont="1" applyBorder="1"/>
    <xf numFmtId="44" fontId="0" fillId="0" borderId="19" xfId="1" applyFont="1" applyBorder="1"/>
    <xf numFmtId="44" fontId="0" fillId="0" borderId="20" xfId="1" applyFont="1" applyBorder="1"/>
    <xf numFmtId="44" fontId="0" fillId="0" borderId="21" xfId="1" applyFont="1" applyBorder="1"/>
    <xf numFmtId="9" fontId="0" fillId="0" borderId="3" xfId="0" applyNumberFormat="1" applyBorder="1"/>
    <xf numFmtId="9" fontId="0" fillId="0" borderId="0" xfId="0" applyNumberFormat="1" applyBorder="1"/>
    <xf numFmtId="9" fontId="0" fillId="0" borderId="20" xfId="0" applyNumberFormat="1" applyBorder="1"/>
    <xf numFmtId="9" fontId="0" fillId="0" borderId="21" xfId="0" applyNumberFormat="1" applyBorder="1"/>
    <xf numFmtId="0" fontId="17" fillId="0" borderId="24" xfId="0" applyFont="1" applyBorder="1"/>
    <xf numFmtId="44" fontId="0" fillId="3" borderId="21" xfId="1" applyFont="1" applyFill="1" applyBorder="1"/>
    <xf numFmtId="44" fontId="0" fillId="3" borderId="6" xfId="1" applyFont="1" applyFill="1" applyBorder="1"/>
    <xf numFmtId="9" fontId="0" fillId="3" borderId="21" xfId="0" applyNumberFormat="1" applyFill="1" applyBorder="1"/>
    <xf numFmtId="0" fontId="0" fillId="3" borderId="6" xfId="0" applyFill="1" applyBorder="1"/>
    <xf numFmtId="9" fontId="0" fillId="0" borderId="19" xfId="0" applyNumberFormat="1" applyBorder="1"/>
    <xf numFmtId="6" fontId="0" fillId="0" borderId="3" xfId="1" applyNumberFormat="1" applyFont="1" applyBorder="1"/>
    <xf numFmtId="6" fontId="0" fillId="0" borderId="20" xfId="1" applyNumberFormat="1" applyFont="1" applyBorder="1"/>
    <xf numFmtId="10" fontId="0" fillId="0" borderId="3" xfId="1" applyNumberFormat="1" applyFont="1" applyBorder="1"/>
    <xf numFmtId="10" fontId="0" fillId="0" borderId="20" xfId="1" applyNumberFormat="1" applyFont="1" applyBorder="1"/>
    <xf numFmtId="10" fontId="0" fillId="0" borderId="0" xfId="1" applyNumberFormat="1" applyFont="1" applyFill="1" applyBorder="1"/>
    <xf numFmtId="9" fontId="24" fillId="0" borderId="3" xfId="0" applyNumberFormat="1" applyFont="1" applyBorder="1" applyAlignment="1">
      <alignment horizontal="center" vertical="center"/>
    </xf>
    <xf numFmtId="44" fontId="0" fillId="3" borderId="20" xfId="1" applyFont="1" applyFill="1" applyBorder="1"/>
    <xf numFmtId="9" fontId="0" fillId="3" borderId="20" xfId="0" applyNumberFormat="1" applyFill="1" applyBorder="1"/>
    <xf numFmtId="6" fontId="0" fillId="0" borderId="0" xfId="1" applyNumberFormat="1" applyFont="1" applyFill="1" applyBorder="1"/>
    <xf numFmtId="44" fontId="2" fillId="0" borderId="2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4" fontId="2" fillId="2" borderId="2" xfId="1" applyFont="1" applyFill="1" applyBorder="1" applyAlignment="1">
      <alignment horizontal="center"/>
    </xf>
    <xf numFmtId="6" fontId="2" fillId="0" borderId="2" xfId="1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6" fillId="0" borderId="0" xfId="0" applyFont="1" applyAlignment="1">
      <alignment wrapText="1"/>
    </xf>
    <xf numFmtId="0" fontId="25" fillId="2" borderId="22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25" fillId="0" borderId="22" xfId="0" applyNumberFormat="1" applyFont="1" applyBorder="1" applyAlignment="1">
      <alignment horizontal="center" vertical="center" wrapText="1"/>
    </xf>
    <xf numFmtId="3" fontId="25" fillId="0" borderId="24" xfId="0" applyNumberFormat="1" applyFont="1" applyBorder="1" applyAlignment="1">
      <alignment horizontal="center" vertical="center" wrapText="1"/>
    </xf>
    <xf numFmtId="3" fontId="25" fillId="0" borderId="23" xfId="0" applyNumberFormat="1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44" fontId="24" fillId="0" borderId="18" xfId="1" applyFont="1" applyFill="1" applyBorder="1" applyAlignment="1">
      <alignment horizontal="center" vertical="center" wrapText="1"/>
    </xf>
    <xf numFmtId="44" fontId="24" fillId="0" borderId="19" xfId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27" fillId="0" borderId="16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44" fontId="24" fillId="0" borderId="18" xfId="1" applyFont="1" applyBorder="1" applyAlignment="1">
      <alignment horizontal="center" vertical="center" wrapText="1"/>
    </xf>
    <xf numFmtId="44" fontId="24" fillId="0" borderId="19" xfId="1" applyFont="1" applyBorder="1" applyAlignment="1">
      <alignment horizontal="center" vertical="center" wrapText="1"/>
    </xf>
    <xf numFmtId="44" fontId="24" fillId="0" borderId="6" xfId="1" applyFont="1" applyBorder="1" applyAlignment="1">
      <alignment horizontal="center" vertical="center" wrapText="1"/>
    </xf>
  </cellXfs>
  <cellStyles count="124">
    <cellStyle name="20% - Accent1" xfId="19" builtinId="30" customBuiltin="1"/>
    <cellStyle name="20% - Accent1 2" xfId="37"/>
    <cellStyle name="20% - Accent1 2 2" xfId="79"/>
    <cellStyle name="20% - Accent1 3" xfId="80"/>
    <cellStyle name="20% - Accent2" xfId="22" builtinId="34" customBuiltin="1"/>
    <cellStyle name="20% - Accent2 2" xfId="38"/>
    <cellStyle name="20% - Accent2 2 2" xfId="81"/>
    <cellStyle name="20% - Accent2 3" xfId="82"/>
    <cellStyle name="20% - Accent3" xfId="25" builtinId="38" customBuiltin="1"/>
    <cellStyle name="20% - Accent3 2" xfId="39"/>
    <cellStyle name="20% - Accent3 2 2" xfId="83"/>
    <cellStyle name="20% - Accent3 3" xfId="84"/>
    <cellStyle name="20% - Accent4" xfId="28" builtinId="42" customBuiltin="1"/>
    <cellStyle name="20% - Accent4 2" xfId="40"/>
    <cellStyle name="20% - Accent4 2 2" xfId="85"/>
    <cellStyle name="20% - Accent4 3" xfId="86"/>
    <cellStyle name="20% - Accent5" xfId="31" builtinId="46" customBuiltin="1"/>
    <cellStyle name="20% - Accent5 2" xfId="41"/>
    <cellStyle name="20% - Accent5 2 2" xfId="87"/>
    <cellStyle name="20% - Accent5 3" xfId="88"/>
    <cellStyle name="20% - Accent6" xfId="34" builtinId="50" customBuiltin="1"/>
    <cellStyle name="20% - Accent6 2" xfId="42"/>
    <cellStyle name="20% - Accent6 2 2" xfId="89"/>
    <cellStyle name="20% - Accent6 3" xfId="90"/>
    <cellStyle name="40% - Accent1" xfId="20" builtinId="31" customBuiltin="1"/>
    <cellStyle name="40% - Accent1 2" xfId="43"/>
    <cellStyle name="40% - Accent1 2 2" xfId="91"/>
    <cellStyle name="40% - Accent1 3" xfId="92"/>
    <cellStyle name="40% - Accent2" xfId="23" builtinId="35" customBuiltin="1"/>
    <cellStyle name="40% - Accent2 2" xfId="44"/>
    <cellStyle name="40% - Accent2 2 2" xfId="93"/>
    <cellStyle name="40% - Accent2 3" xfId="94"/>
    <cellStyle name="40% - Accent3" xfId="26" builtinId="39" customBuiltin="1"/>
    <cellStyle name="40% - Accent3 2" xfId="45"/>
    <cellStyle name="40% - Accent3 2 2" xfId="95"/>
    <cellStyle name="40% - Accent3 3" xfId="96"/>
    <cellStyle name="40% - Accent4" xfId="29" builtinId="43" customBuiltin="1"/>
    <cellStyle name="40% - Accent4 2" xfId="46"/>
    <cellStyle name="40% - Accent4 2 2" xfId="97"/>
    <cellStyle name="40% - Accent4 3" xfId="98"/>
    <cellStyle name="40% - Accent5" xfId="32" builtinId="47" customBuiltin="1"/>
    <cellStyle name="40% - Accent5 2" xfId="47"/>
    <cellStyle name="40% - Accent5 2 2" xfId="99"/>
    <cellStyle name="40% - Accent5 3" xfId="100"/>
    <cellStyle name="40% - Accent6" xfId="35" builtinId="51" customBuiltin="1"/>
    <cellStyle name="40% - Accent6 2" xfId="48"/>
    <cellStyle name="40% - Accent6 2 2" xfId="101"/>
    <cellStyle name="40% - Accent6 3" xfId="102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2" builtinId="3"/>
    <cellStyle name="Comma 2" xfId="49"/>
    <cellStyle name="Comma 3" xfId="50"/>
    <cellStyle name="Comma 4" xfId="68"/>
    <cellStyle name="Comma 5" xfId="69"/>
    <cellStyle name="Comma 6" xfId="103"/>
    <cellStyle name="Comma 6 2" xfId="115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61"/>
    <cellStyle name="Normal" xfId="0" builtinId="0"/>
    <cellStyle name="Normal 2" xfId="51"/>
    <cellStyle name="Normal 2 2" xfId="36"/>
    <cellStyle name="Normal 2 2 2" xfId="52"/>
    <cellStyle name="Normal 2 3" xfId="53"/>
    <cellStyle name="Normal 2 3 2" xfId="104"/>
    <cellStyle name="Normal 2 4" xfId="105"/>
    <cellStyle name="Normal 2 5" xfId="106"/>
    <cellStyle name="Normal 3" xfId="54"/>
    <cellStyle name="Normal 3 2" xfId="71"/>
    <cellStyle name="Normal 3 3" xfId="70"/>
    <cellStyle name="Normal 4" xfId="55"/>
    <cellStyle name="Normal 4 2" xfId="72"/>
    <cellStyle name="Normal 5" xfId="56"/>
    <cellStyle name="Normal 6" xfId="78"/>
    <cellStyle name="Normal 6 2" xfId="107"/>
    <cellStyle name="Normal 6 3" xfId="108"/>
    <cellStyle name="Normal 7" xfId="117"/>
    <cellStyle name="Normal 7 2" xfId="118"/>
    <cellStyle name="Normal 7 3" xfId="119"/>
    <cellStyle name="Normal 7 3 2" xfId="120"/>
    <cellStyle name="Normal 8" xfId="121"/>
    <cellStyle name="Normal 8 2" xfId="122"/>
    <cellStyle name="Normal 8 3" xfId="123"/>
    <cellStyle name="Note" xfId="15" builtinId="10" customBuiltin="1"/>
    <cellStyle name="Note 2" xfId="57"/>
    <cellStyle name="Note 2 2" xfId="109"/>
    <cellStyle name="Note 3" xfId="110"/>
    <cellStyle name="Output" xfId="10" builtinId="21" customBuiltin="1"/>
    <cellStyle name="Percent 2" xfId="58"/>
    <cellStyle name="Percent 3" xfId="59"/>
    <cellStyle name="Percent 3 2" xfId="74"/>
    <cellStyle name="Percent 3 2 2" xfId="111"/>
    <cellStyle name="Percent 4" xfId="75"/>
    <cellStyle name="Percent 4 2" xfId="112"/>
    <cellStyle name="Percent 4 3" xfId="113"/>
    <cellStyle name="Percent 5" xfId="76"/>
    <cellStyle name="Percent 6" xfId="77"/>
    <cellStyle name="Percent 7" xfId="73"/>
    <cellStyle name="Percent 8" xfId="114"/>
    <cellStyle name="Percent 8 2" xfId="116"/>
    <cellStyle name="Title 2" xfId="60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VT%20SIM%20Data\05644.010.010.01\2015\Models\Year%202%20Final\VT_CY15_Medicaid_201609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Year 2 - CHAC"/>
      <sheetName val="Year 2 - OneCare"/>
      <sheetName val="CHAC"/>
      <sheetName val="OCVT"/>
      <sheetName val="Total Cost of Care"/>
      <sheetName val="Quality Component"/>
      <sheetName val="Claims"/>
      <sheetName val="Eligibility"/>
      <sheetName val="Mechan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B4" t="str">
            <v>CHAC</v>
          </cell>
          <cell r="C4">
            <v>189.08605285822068</v>
          </cell>
          <cell r="D4">
            <v>180.91166431330447</v>
          </cell>
          <cell r="E4">
            <v>182.06062844040321</v>
          </cell>
        </row>
        <row r="5">
          <cell r="B5" t="str">
            <v>OCVT</v>
          </cell>
          <cell r="C5">
            <v>169.37133518030862</v>
          </cell>
          <cell r="D5">
            <v>170.4681304817974</v>
          </cell>
          <cell r="E5">
            <v>171.54645029438163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abSelected="1" zoomScaleNormal="100" workbookViewId="0">
      <selection activeCell="E10" sqref="E10:F10"/>
    </sheetView>
  </sheetViews>
  <sheetFormatPr defaultRowHeight="15" x14ac:dyDescent="0.25"/>
  <cols>
    <col min="1" max="1" width="34.7109375" customWidth="1"/>
    <col min="2" max="2" width="16.42578125" style="1" customWidth="1"/>
    <col min="3" max="3" width="17" style="1" customWidth="1"/>
    <col min="4" max="4" width="17.28515625" style="1" customWidth="1"/>
    <col min="5" max="5" width="16.28515625" bestFit="1" customWidth="1"/>
    <col min="6" max="6" width="15.85546875" customWidth="1"/>
    <col min="7" max="7" width="9.140625" style="1" customWidth="1"/>
    <col min="8" max="9" width="15" customWidth="1"/>
    <col min="11" max="11" width="14.28515625" bestFit="1" customWidth="1"/>
  </cols>
  <sheetData>
    <row r="2" spans="1:16" ht="18.75" x14ac:dyDescent="0.3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7"/>
      <c r="L2" s="47"/>
      <c r="M2" s="47"/>
      <c r="N2" s="47"/>
      <c r="O2" s="47"/>
    </row>
    <row r="3" spans="1:16" x14ac:dyDescent="0.25">
      <c r="A3" s="47"/>
      <c r="B3" s="48"/>
      <c r="C3" s="48"/>
      <c r="D3" s="48"/>
      <c r="E3" s="47"/>
      <c r="F3" s="47"/>
      <c r="G3" s="48"/>
      <c r="H3" s="47"/>
      <c r="I3" s="47"/>
      <c r="J3" s="47"/>
      <c r="K3" s="47"/>
      <c r="L3" s="47"/>
      <c r="M3" s="47"/>
      <c r="N3" s="47"/>
      <c r="O3" s="47"/>
    </row>
    <row r="4" spans="1:16" ht="15.75" x14ac:dyDescent="0.25">
      <c r="A4" s="6" t="s">
        <v>19</v>
      </c>
    </row>
    <row r="6" spans="1:16" x14ac:dyDescent="0.25">
      <c r="B6" s="55" t="s">
        <v>4</v>
      </c>
      <c r="C6" s="56"/>
      <c r="D6" s="57"/>
      <c r="E6" s="55" t="s">
        <v>5</v>
      </c>
      <c r="F6" s="56"/>
      <c r="G6" s="57"/>
      <c r="H6" s="64" t="s">
        <v>9</v>
      </c>
      <c r="I6" s="64"/>
      <c r="J6" s="64"/>
    </row>
    <row r="7" spans="1:16" x14ac:dyDescent="0.25">
      <c r="B7" s="3" t="s">
        <v>3</v>
      </c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  <c r="I7" s="3" t="s">
        <v>6</v>
      </c>
      <c r="J7" s="3" t="s">
        <v>7</v>
      </c>
    </row>
    <row r="8" spans="1:16" ht="15" customHeight="1" x14ac:dyDescent="0.25">
      <c r="A8" s="2" t="s">
        <v>18</v>
      </c>
      <c r="B8" s="61" t="s">
        <v>38</v>
      </c>
      <c r="C8" s="61" t="s">
        <v>38</v>
      </c>
      <c r="D8" s="61" t="s">
        <v>38</v>
      </c>
      <c r="E8" s="9">
        <v>27732</v>
      </c>
      <c r="F8" s="9">
        <v>37381</v>
      </c>
      <c r="G8" s="43" t="s">
        <v>14</v>
      </c>
      <c r="H8" s="61" t="s">
        <v>39</v>
      </c>
      <c r="I8" s="61" t="s">
        <v>39</v>
      </c>
      <c r="J8" s="3" t="s">
        <v>14</v>
      </c>
    </row>
    <row r="9" spans="1:16" x14ac:dyDescent="0.25">
      <c r="A9" s="2" t="s">
        <v>15</v>
      </c>
      <c r="B9" s="62"/>
      <c r="C9" s="62"/>
      <c r="D9" s="62"/>
      <c r="E9" s="8">
        <f>E26*E27</f>
        <v>59760946.079999998</v>
      </c>
      <c r="F9" s="8">
        <f>F26*F27</f>
        <v>73451140.179999992</v>
      </c>
      <c r="G9" s="43" t="s">
        <v>14</v>
      </c>
      <c r="H9" s="62"/>
      <c r="I9" s="62"/>
      <c r="J9" s="3" t="s">
        <v>14</v>
      </c>
    </row>
    <row r="10" spans="1:16" x14ac:dyDescent="0.25">
      <c r="A10" s="2" t="s">
        <v>28</v>
      </c>
      <c r="B10" s="62"/>
      <c r="C10" s="62"/>
      <c r="D10" s="62"/>
      <c r="E10" s="42" t="s">
        <v>29</v>
      </c>
      <c r="F10" s="42" t="s">
        <v>29</v>
      </c>
      <c r="G10" s="43" t="s">
        <v>14</v>
      </c>
      <c r="H10" s="62"/>
      <c r="I10" s="62"/>
      <c r="J10" s="3" t="s">
        <v>14</v>
      </c>
    </row>
    <row r="11" spans="1:16" x14ac:dyDescent="0.25">
      <c r="A11" s="2" t="s">
        <v>16</v>
      </c>
      <c r="B11" s="62"/>
      <c r="C11" s="62"/>
      <c r="D11" s="62"/>
      <c r="E11" s="8">
        <f>E26*E29</f>
        <v>59513700.329999998</v>
      </c>
      <c r="F11" s="8">
        <f>F26*F29</f>
        <v>74964818.719999999</v>
      </c>
      <c r="G11" s="43" t="s">
        <v>14</v>
      </c>
      <c r="H11" s="62"/>
      <c r="I11" s="62"/>
      <c r="J11" s="3" t="s">
        <v>14</v>
      </c>
      <c r="P11" t="s">
        <v>23</v>
      </c>
    </row>
    <row r="12" spans="1:16" x14ac:dyDescent="0.25">
      <c r="A12" s="2" t="s">
        <v>17</v>
      </c>
      <c r="B12" s="62"/>
      <c r="C12" s="62"/>
      <c r="D12" s="62"/>
      <c r="E12" s="8">
        <f>E26*E30</f>
        <v>247245.75</v>
      </c>
      <c r="F12" s="8">
        <f>F26*F30</f>
        <v>-1513678.54</v>
      </c>
      <c r="G12" s="43" t="s">
        <v>14</v>
      </c>
      <c r="H12" s="62"/>
      <c r="I12" s="62"/>
      <c r="J12" s="3" t="s">
        <v>14</v>
      </c>
    </row>
    <row r="13" spans="1:16" x14ac:dyDescent="0.25">
      <c r="A13" s="46" t="s">
        <v>2</v>
      </c>
      <c r="B13" s="62"/>
      <c r="C13" s="62"/>
      <c r="D13" s="62"/>
      <c r="E13" s="45" t="s">
        <v>36</v>
      </c>
      <c r="F13" s="8">
        <v>0</v>
      </c>
      <c r="G13" s="43" t="s">
        <v>14</v>
      </c>
      <c r="H13" s="62"/>
      <c r="I13" s="62"/>
      <c r="J13" s="3" t="s">
        <v>14</v>
      </c>
      <c r="K13" s="4"/>
    </row>
    <row r="14" spans="1:16" x14ac:dyDescent="0.25">
      <c r="A14" s="2" t="s">
        <v>21</v>
      </c>
      <c r="B14" s="62"/>
      <c r="C14" s="62"/>
      <c r="D14" s="62"/>
      <c r="E14" s="8">
        <v>0</v>
      </c>
      <c r="F14" s="8">
        <v>0</v>
      </c>
      <c r="G14" s="43" t="s">
        <v>14</v>
      </c>
      <c r="H14" s="62"/>
      <c r="I14" s="62"/>
      <c r="J14" s="3" t="s">
        <v>14</v>
      </c>
      <c r="K14" s="4"/>
    </row>
    <row r="15" spans="1:16" x14ac:dyDescent="0.25">
      <c r="A15" s="2" t="s">
        <v>12</v>
      </c>
      <c r="B15" s="62"/>
      <c r="C15" s="62"/>
      <c r="D15" s="62"/>
      <c r="E15" s="7">
        <v>0.7</v>
      </c>
      <c r="F15" s="7">
        <v>0.76670000000000005</v>
      </c>
      <c r="G15" s="43" t="s">
        <v>14</v>
      </c>
      <c r="H15" s="62"/>
      <c r="I15" s="62"/>
      <c r="J15" s="3" t="s">
        <v>14</v>
      </c>
      <c r="K15" s="4"/>
    </row>
    <row r="16" spans="1:16" x14ac:dyDescent="0.25">
      <c r="A16" s="2" t="s">
        <v>13</v>
      </c>
      <c r="B16" s="62"/>
      <c r="C16" s="62"/>
      <c r="D16" s="62"/>
      <c r="E16" s="7" t="s">
        <v>30</v>
      </c>
      <c r="F16" s="7" t="s">
        <v>31</v>
      </c>
      <c r="G16" s="43" t="s">
        <v>14</v>
      </c>
      <c r="H16" s="62"/>
      <c r="I16" s="62"/>
      <c r="J16" s="3" t="s">
        <v>14</v>
      </c>
    </row>
    <row r="17" spans="1:16" x14ac:dyDescent="0.25">
      <c r="A17" s="2" t="s">
        <v>41</v>
      </c>
      <c r="B17" s="63"/>
      <c r="C17" s="63"/>
      <c r="D17" s="63"/>
      <c r="E17" s="45" t="s">
        <v>36</v>
      </c>
      <c r="F17" s="8">
        <v>0</v>
      </c>
      <c r="G17" s="43" t="s">
        <v>14</v>
      </c>
      <c r="H17" s="63"/>
      <c r="I17" s="63"/>
      <c r="J17" s="3" t="s">
        <v>14</v>
      </c>
    </row>
    <row r="18" spans="1:16" x14ac:dyDescent="0.25">
      <c r="A18" s="5"/>
      <c r="D18" s="1" t="s">
        <v>23</v>
      </c>
    </row>
    <row r="19" spans="1:16" ht="26.25" customHeight="1" x14ac:dyDescent="0.25">
      <c r="A19" s="54" t="s">
        <v>33</v>
      </c>
      <c r="B19" s="54"/>
      <c r="C19" s="54"/>
      <c r="D19" s="54"/>
      <c r="E19" s="54"/>
      <c r="F19" s="54"/>
      <c r="G19" s="54"/>
      <c r="H19" s="54"/>
      <c r="I19" s="54"/>
      <c r="J19" s="54"/>
      <c r="P19" t="s">
        <v>23</v>
      </c>
    </row>
    <row r="20" spans="1:16" x14ac:dyDescent="0.25">
      <c r="A20" s="50" t="s">
        <v>32</v>
      </c>
      <c r="B20" s="50"/>
      <c r="C20" s="50"/>
      <c r="D20" s="50"/>
      <c r="E20" s="50"/>
      <c r="F20" s="50"/>
      <c r="G20" s="50"/>
      <c r="H20" s="50"/>
      <c r="I20" s="50"/>
      <c r="J20" s="50"/>
    </row>
    <row r="21" spans="1:16" x14ac:dyDescent="0.25">
      <c r="E21" s="4"/>
    </row>
    <row r="22" spans="1:16" ht="15.75" x14ac:dyDescent="0.25">
      <c r="A22" s="6" t="s">
        <v>20</v>
      </c>
      <c r="L22" t="s">
        <v>23</v>
      </c>
    </row>
    <row r="23" spans="1:16" x14ac:dyDescent="0.25">
      <c r="K23" t="s">
        <v>23</v>
      </c>
    </row>
    <row r="24" spans="1:16" x14ac:dyDescent="0.25">
      <c r="B24" s="55" t="s">
        <v>4</v>
      </c>
      <c r="C24" s="56"/>
      <c r="D24" s="57"/>
      <c r="E24" s="55" t="s">
        <v>5</v>
      </c>
      <c r="F24" s="56"/>
      <c r="G24" s="57"/>
      <c r="H24" s="58" t="s">
        <v>9</v>
      </c>
      <c r="I24" s="59"/>
      <c r="J24" s="60"/>
    </row>
    <row r="25" spans="1:16" x14ac:dyDescent="0.25">
      <c r="B25" s="3" t="s">
        <v>3</v>
      </c>
      <c r="C25" s="3" t="s">
        <v>6</v>
      </c>
      <c r="D25" s="3" t="s">
        <v>7</v>
      </c>
      <c r="E25" s="3" t="s">
        <v>8</v>
      </c>
      <c r="F25" s="3" t="s">
        <v>6</v>
      </c>
      <c r="G25" s="3" t="s">
        <v>7</v>
      </c>
      <c r="H25" s="3" t="s">
        <v>8</v>
      </c>
      <c r="I25" s="3" t="s">
        <v>6</v>
      </c>
      <c r="J25" s="3" t="s">
        <v>7</v>
      </c>
      <c r="M25" t="s">
        <v>23</v>
      </c>
    </row>
    <row r="26" spans="1:16" x14ac:dyDescent="0.25">
      <c r="A26" s="2" t="s">
        <v>1</v>
      </c>
      <c r="B26" s="61" t="s">
        <v>38</v>
      </c>
      <c r="C26" s="61" t="s">
        <v>38</v>
      </c>
      <c r="D26" s="61" t="s">
        <v>38</v>
      </c>
      <c r="E26" s="10">
        <v>329661</v>
      </c>
      <c r="F26" s="10">
        <v>443894</v>
      </c>
      <c r="G26" s="43" t="s">
        <v>14</v>
      </c>
      <c r="H26" s="51" t="s">
        <v>26</v>
      </c>
      <c r="I26" s="51" t="s">
        <v>26</v>
      </c>
      <c r="J26" s="3" t="s">
        <v>14</v>
      </c>
    </row>
    <row r="27" spans="1:16" x14ac:dyDescent="0.25">
      <c r="A27" s="2" t="s">
        <v>10</v>
      </c>
      <c r="B27" s="62"/>
      <c r="C27" s="62"/>
      <c r="D27" s="62"/>
      <c r="E27" s="11">
        <v>181.28</v>
      </c>
      <c r="F27" s="11">
        <v>165.47</v>
      </c>
      <c r="G27" s="43" t="s">
        <v>14</v>
      </c>
      <c r="H27" s="52"/>
      <c r="I27" s="52"/>
      <c r="J27" s="3" t="s">
        <v>14</v>
      </c>
      <c r="K27" t="s">
        <v>23</v>
      </c>
    </row>
    <row r="28" spans="1:16" x14ac:dyDescent="0.25">
      <c r="A28" s="2" t="s">
        <v>34</v>
      </c>
      <c r="B28" s="62"/>
      <c r="C28" s="62"/>
      <c r="D28" s="62"/>
      <c r="E28" s="42" t="s">
        <v>29</v>
      </c>
      <c r="F28" s="42" t="s">
        <v>29</v>
      </c>
      <c r="G28" s="43" t="s">
        <v>14</v>
      </c>
      <c r="H28" s="52"/>
      <c r="I28" s="52"/>
      <c r="J28" s="3" t="s">
        <v>14</v>
      </c>
    </row>
    <row r="29" spans="1:16" x14ac:dyDescent="0.25">
      <c r="A29" s="2" t="s">
        <v>0</v>
      </c>
      <c r="B29" s="62"/>
      <c r="C29" s="62"/>
      <c r="D29" s="62"/>
      <c r="E29" s="12">
        <v>180.53</v>
      </c>
      <c r="F29" s="12">
        <v>168.88</v>
      </c>
      <c r="G29" s="43" t="s">
        <v>14</v>
      </c>
      <c r="H29" s="52"/>
      <c r="I29" s="52"/>
      <c r="J29" s="3" t="s">
        <v>14</v>
      </c>
    </row>
    <row r="30" spans="1:16" x14ac:dyDescent="0.25">
      <c r="A30" s="2" t="s">
        <v>11</v>
      </c>
      <c r="B30" s="62"/>
      <c r="C30" s="62"/>
      <c r="D30" s="62"/>
      <c r="E30" s="12">
        <v>0.75</v>
      </c>
      <c r="F30" s="12">
        <v>-3.41</v>
      </c>
      <c r="G30" s="43" t="s">
        <v>14</v>
      </c>
      <c r="H30" s="52"/>
      <c r="I30" s="52"/>
      <c r="J30" s="3" t="s">
        <v>14</v>
      </c>
    </row>
    <row r="31" spans="1:16" x14ac:dyDescent="0.25">
      <c r="A31" s="46" t="s">
        <v>27</v>
      </c>
      <c r="B31" s="62"/>
      <c r="C31" s="62"/>
      <c r="D31" s="62"/>
      <c r="E31" s="45" t="s">
        <v>36</v>
      </c>
      <c r="F31" s="8">
        <v>0</v>
      </c>
      <c r="G31" s="43" t="s">
        <v>14</v>
      </c>
      <c r="H31" s="52"/>
      <c r="I31" s="52"/>
      <c r="J31" s="3" t="s">
        <v>14</v>
      </c>
      <c r="K31" s="4"/>
    </row>
    <row r="32" spans="1:16" x14ac:dyDescent="0.25">
      <c r="A32" s="2" t="s">
        <v>21</v>
      </c>
      <c r="B32" s="62"/>
      <c r="C32" s="62"/>
      <c r="D32" s="62"/>
      <c r="E32" s="8">
        <v>0</v>
      </c>
      <c r="F32" s="8">
        <v>0</v>
      </c>
      <c r="G32" s="43" t="s">
        <v>14</v>
      </c>
      <c r="H32" s="52"/>
      <c r="I32" s="52"/>
      <c r="J32" s="3" t="s">
        <v>14</v>
      </c>
    </row>
    <row r="33" spans="1:10" x14ac:dyDescent="0.25">
      <c r="A33" s="2" t="s">
        <v>12</v>
      </c>
      <c r="B33" s="62"/>
      <c r="C33" s="62"/>
      <c r="D33" s="62"/>
      <c r="E33" s="7">
        <v>0.7</v>
      </c>
      <c r="F33" s="7">
        <v>0.76670000000000005</v>
      </c>
      <c r="G33" s="43" t="s">
        <v>14</v>
      </c>
      <c r="H33" s="52"/>
      <c r="I33" s="52"/>
      <c r="J33" s="3" t="s">
        <v>14</v>
      </c>
    </row>
    <row r="34" spans="1:10" x14ac:dyDescent="0.25">
      <c r="A34" s="2" t="s">
        <v>13</v>
      </c>
      <c r="B34" s="62"/>
      <c r="C34" s="62"/>
      <c r="D34" s="62"/>
      <c r="E34" s="7" t="s">
        <v>30</v>
      </c>
      <c r="F34" s="7" t="s">
        <v>31</v>
      </c>
      <c r="G34" s="43" t="s">
        <v>14</v>
      </c>
      <c r="H34" s="52"/>
      <c r="I34" s="52"/>
      <c r="J34" s="3" t="s">
        <v>14</v>
      </c>
    </row>
    <row r="35" spans="1:10" x14ac:dyDescent="0.25">
      <c r="A35" s="2" t="s">
        <v>41</v>
      </c>
      <c r="B35" s="63"/>
      <c r="C35" s="63"/>
      <c r="D35" s="63"/>
      <c r="E35" s="45" t="s">
        <v>36</v>
      </c>
      <c r="F35" s="8">
        <v>0</v>
      </c>
      <c r="G35" s="44" t="s">
        <v>14</v>
      </c>
      <c r="H35" s="53"/>
      <c r="I35" s="53"/>
      <c r="J35" s="3" t="s">
        <v>14</v>
      </c>
    </row>
    <row r="37" spans="1:10" ht="25.5" customHeight="1" x14ac:dyDescent="0.25">
      <c r="A37" s="54" t="s">
        <v>33</v>
      </c>
      <c r="B37" s="54"/>
      <c r="C37" s="54"/>
      <c r="D37" s="54"/>
      <c r="E37" s="54"/>
      <c r="F37" s="54"/>
      <c r="G37" s="54"/>
      <c r="H37" s="54"/>
      <c r="I37" s="54"/>
      <c r="J37" s="54"/>
    </row>
    <row r="38" spans="1:10" x14ac:dyDescent="0.25">
      <c r="A38" s="50" t="s">
        <v>32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x14ac:dyDescent="0.25">
      <c r="F39" t="s">
        <v>23</v>
      </c>
    </row>
    <row r="40" spans="1:10" x14ac:dyDescent="0.25">
      <c r="C40" s="1" t="s">
        <v>23</v>
      </c>
    </row>
  </sheetData>
  <mergeCells count="21">
    <mergeCell ref="A37:J37"/>
    <mergeCell ref="A38:J38"/>
    <mergeCell ref="A19:J19"/>
    <mergeCell ref="A20:J20"/>
    <mergeCell ref="B26:B35"/>
    <mergeCell ref="C26:C35"/>
    <mergeCell ref="D26:D35"/>
    <mergeCell ref="I8:I17"/>
    <mergeCell ref="H6:J6"/>
    <mergeCell ref="B8:B17"/>
    <mergeCell ref="C8:C17"/>
    <mergeCell ref="D8:D17"/>
    <mergeCell ref="A2:J2"/>
    <mergeCell ref="H26:H35"/>
    <mergeCell ref="I26:I35"/>
    <mergeCell ref="B24:D24"/>
    <mergeCell ref="E24:G24"/>
    <mergeCell ref="H24:J24"/>
    <mergeCell ref="B6:D6"/>
    <mergeCell ref="E6:G6"/>
    <mergeCell ref="H8:H17"/>
  </mergeCells>
  <printOptions horizontalCentered="1"/>
  <pageMargins left="0" right="0" top="0.5" bottom="0.5" header="0.3" footer="0.3"/>
  <pageSetup scale="74" orientation="landscape" horizontalDpi="4294967293" verticalDpi="4294967293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selection activeCell="E28" sqref="E28"/>
    </sheetView>
  </sheetViews>
  <sheetFormatPr defaultRowHeight="15" x14ac:dyDescent="0.25"/>
  <cols>
    <col min="1" max="1" width="8.7109375" customWidth="1"/>
    <col min="2" max="3" width="12.85546875" bestFit="1" customWidth="1"/>
    <col min="4" max="10" width="8.7109375" customWidth="1"/>
  </cols>
  <sheetData>
    <row r="1" spans="1:15" ht="18.75" x14ac:dyDescent="0.3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7"/>
      <c r="L1" s="47"/>
      <c r="M1" s="47"/>
      <c r="N1" s="47"/>
    </row>
    <row r="3" spans="1:15" x14ac:dyDescent="0.25">
      <c r="B3" s="72" t="s">
        <v>5</v>
      </c>
      <c r="C3" s="73"/>
      <c r="D3" s="73"/>
      <c r="E3" s="73"/>
      <c r="F3" s="73"/>
      <c r="G3" s="73"/>
      <c r="H3" s="73"/>
      <c r="I3" s="73"/>
      <c r="J3" s="74"/>
    </row>
    <row r="4" spans="1:15" x14ac:dyDescent="0.25">
      <c r="B4" s="67" t="s">
        <v>0</v>
      </c>
      <c r="C4" s="68"/>
      <c r="D4" s="68"/>
      <c r="E4" s="69" t="s">
        <v>24</v>
      </c>
      <c r="F4" s="70"/>
      <c r="G4" s="71"/>
      <c r="H4" s="69" t="s">
        <v>12</v>
      </c>
      <c r="I4" s="70"/>
      <c r="J4" s="71"/>
    </row>
    <row r="5" spans="1:15" x14ac:dyDescent="0.25">
      <c r="B5" s="15">
        <v>2014</v>
      </c>
      <c r="C5" s="16">
        <v>2015</v>
      </c>
      <c r="D5" s="16">
        <v>2016</v>
      </c>
      <c r="E5" s="15">
        <v>2014</v>
      </c>
      <c r="F5" s="16">
        <v>2015</v>
      </c>
      <c r="G5" s="17">
        <v>2016</v>
      </c>
      <c r="H5" s="15">
        <v>2014</v>
      </c>
      <c r="I5" s="16">
        <v>2015</v>
      </c>
      <c r="J5" s="17">
        <v>2016</v>
      </c>
    </row>
    <row r="6" spans="1:15" x14ac:dyDescent="0.25">
      <c r="A6" s="13" t="s">
        <v>8</v>
      </c>
      <c r="B6" s="18">
        <v>189.83</v>
      </c>
      <c r="C6" s="19">
        <v>182.06</v>
      </c>
      <c r="D6" s="19">
        <f>Data!E29</f>
        <v>180.53</v>
      </c>
      <c r="E6" s="18">
        <v>24.85</v>
      </c>
      <c r="F6" s="19">
        <v>7.03</v>
      </c>
      <c r="G6" s="20">
        <f>Data!E30</f>
        <v>0.75</v>
      </c>
      <c r="H6" s="23">
        <v>0.46</v>
      </c>
      <c r="I6" s="24">
        <v>0.56999999999999995</v>
      </c>
      <c r="J6" s="32">
        <f>Data!E33</f>
        <v>0.7</v>
      </c>
    </row>
    <row r="7" spans="1:15" x14ac:dyDescent="0.25">
      <c r="A7" s="27" t="s">
        <v>6</v>
      </c>
      <c r="B7" s="18">
        <v>165.66</v>
      </c>
      <c r="C7" s="19">
        <v>171.55</v>
      </c>
      <c r="D7" s="19">
        <f>Data!F29</f>
        <v>168.88</v>
      </c>
      <c r="E7" s="18">
        <v>14.93</v>
      </c>
      <c r="F7" s="19">
        <v>-2.1800000000000002</v>
      </c>
      <c r="G7" s="20">
        <f>Data!F30</f>
        <v>-3.41</v>
      </c>
      <c r="H7" s="23">
        <v>0.63</v>
      </c>
      <c r="I7" s="24">
        <v>0.73</v>
      </c>
      <c r="J7" s="32">
        <f>Data!F33</f>
        <v>0.76670000000000005</v>
      </c>
    </row>
    <row r="8" spans="1:15" x14ac:dyDescent="0.25">
      <c r="A8" s="14" t="s">
        <v>7</v>
      </c>
      <c r="B8" s="39"/>
      <c r="C8" s="28"/>
      <c r="D8" s="28"/>
      <c r="E8" s="39"/>
      <c r="F8" s="28"/>
      <c r="G8" s="29"/>
      <c r="H8" s="40"/>
      <c r="I8" s="30"/>
      <c r="J8" s="31"/>
    </row>
    <row r="9" spans="1:15" x14ac:dyDescent="0.25">
      <c r="O9" t="s">
        <v>23</v>
      </c>
    </row>
    <row r="10" spans="1:15" x14ac:dyDescent="0.25">
      <c r="L10" t="s">
        <v>23</v>
      </c>
    </row>
    <row r="11" spans="1:15" x14ac:dyDescent="0.25">
      <c r="B11" s="72" t="s">
        <v>4</v>
      </c>
      <c r="C11" s="73"/>
      <c r="D11" s="73"/>
      <c r="E11" s="73"/>
      <c r="F11" s="73"/>
      <c r="G11" s="73"/>
      <c r="H11" s="73"/>
      <c r="I11" s="73"/>
      <c r="J11" s="74"/>
    </row>
    <row r="12" spans="1:15" ht="15" customHeight="1" x14ac:dyDescent="0.25">
      <c r="B12" s="67" t="s">
        <v>0</v>
      </c>
      <c r="C12" s="68"/>
      <c r="D12" s="68"/>
      <c r="E12" s="69" t="s">
        <v>24</v>
      </c>
      <c r="F12" s="70"/>
      <c r="G12" s="71"/>
      <c r="H12" s="69" t="s">
        <v>12</v>
      </c>
      <c r="I12" s="70"/>
      <c r="J12" s="71"/>
    </row>
    <row r="13" spans="1:15" x14ac:dyDescent="0.25">
      <c r="B13" s="15">
        <v>2014</v>
      </c>
      <c r="C13" s="16">
        <v>2015</v>
      </c>
      <c r="D13" s="16">
        <v>2016</v>
      </c>
      <c r="E13" s="15">
        <v>2014</v>
      </c>
      <c r="F13" s="16">
        <v>2015</v>
      </c>
      <c r="G13" s="17">
        <v>2016</v>
      </c>
      <c r="H13" s="15">
        <v>2014</v>
      </c>
      <c r="I13" s="16">
        <v>2015</v>
      </c>
      <c r="J13" s="17">
        <v>2016</v>
      </c>
    </row>
    <row r="14" spans="1:15" ht="15" customHeight="1" x14ac:dyDescent="0.25">
      <c r="A14" s="13" t="s">
        <v>8</v>
      </c>
      <c r="B14" s="18">
        <v>350.03</v>
      </c>
      <c r="C14" s="19">
        <v>369.68</v>
      </c>
      <c r="D14" s="79" t="s">
        <v>40</v>
      </c>
      <c r="E14" s="18">
        <v>-25.94</v>
      </c>
      <c r="F14" s="19">
        <v>-14.02</v>
      </c>
      <c r="G14" s="79" t="s">
        <v>40</v>
      </c>
      <c r="H14" s="23">
        <v>0.56000000000000005</v>
      </c>
      <c r="I14" s="24">
        <v>0.61</v>
      </c>
      <c r="J14" s="79" t="s">
        <v>40</v>
      </c>
    </row>
    <row r="15" spans="1:15" x14ac:dyDescent="0.25">
      <c r="A15" s="27" t="s">
        <v>6</v>
      </c>
      <c r="B15" s="18">
        <v>349.01</v>
      </c>
      <c r="C15" s="19">
        <v>348.81</v>
      </c>
      <c r="D15" s="80"/>
      <c r="E15" s="18">
        <v>-23.38</v>
      </c>
      <c r="F15" s="19">
        <v>-13.57</v>
      </c>
      <c r="G15" s="80"/>
      <c r="H15" s="23">
        <v>0.67</v>
      </c>
      <c r="I15" s="24">
        <v>0.69</v>
      </c>
      <c r="J15" s="80"/>
    </row>
    <row r="16" spans="1:15" x14ac:dyDescent="0.25">
      <c r="A16" s="14" t="s">
        <v>7</v>
      </c>
      <c r="B16" s="21">
        <v>286.08</v>
      </c>
      <c r="C16" s="22">
        <v>303.95</v>
      </c>
      <c r="D16" s="81"/>
      <c r="E16" s="21">
        <v>-19.36</v>
      </c>
      <c r="F16" s="22">
        <v>-34.619999999999997</v>
      </c>
      <c r="G16" s="81"/>
      <c r="H16" s="25">
        <v>0.89</v>
      </c>
      <c r="I16" s="26">
        <v>0.87</v>
      </c>
      <c r="J16" s="81"/>
    </row>
    <row r="17" spans="1:15" x14ac:dyDescent="0.25">
      <c r="O17" t="s">
        <v>23</v>
      </c>
    </row>
    <row r="19" spans="1:15" x14ac:dyDescent="0.25">
      <c r="B19" s="72" t="s">
        <v>9</v>
      </c>
      <c r="C19" s="73"/>
      <c r="D19" s="73"/>
      <c r="E19" s="73"/>
      <c r="F19" s="73"/>
      <c r="G19" s="73"/>
      <c r="H19" s="73"/>
      <c r="I19" s="73"/>
      <c r="J19" s="74"/>
    </row>
    <row r="20" spans="1:15" x14ac:dyDescent="0.25">
      <c r="B20" s="67" t="s">
        <v>16</v>
      </c>
      <c r="C20" s="68"/>
      <c r="D20" s="68"/>
      <c r="E20" s="76" t="s">
        <v>35</v>
      </c>
      <c r="F20" s="77"/>
      <c r="G20" s="78"/>
      <c r="H20" s="69" t="s">
        <v>12</v>
      </c>
      <c r="I20" s="70"/>
      <c r="J20" s="71"/>
    </row>
    <row r="21" spans="1:15" x14ac:dyDescent="0.25">
      <c r="B21" s="15">
        <v>2014</v>
      </c>
      <c r="C21" s="16">
        <v>2015</v>
      </c>
      <c r="D21" s="16">
        <v>2016</v>
      </c>
      <c r="E21" s="15">
        <v>2014</v>
      </c>
      <c r="F21" s="16">
        <v>2015</v>
      </c>
      <c r="G21" s="17">
        <v>2016</v>
      </c>
      <c r="H21" s="15">
        <v>2014</v>
      </c>
      <c r="I21" s="16">
        <v>2015</v>
      </c>
      <c r="J21" s="17">
        <v>2016</v>
      </c>
      <c r="M21" t="s">
        <v>23</v>
      </c>
    </row>
    <row r="22" spans="1:15" x14ac:dyDescent="0.25">
      <c r="A22" s="13" t="s">
        <v>8</v>
      </c>
      <c r="B22" s="33">
        <v>45957103</v>
      </c>
      <c r="C22" s="41">
        <v>56658198</v>
      </c>
      <c r="D22" s="65" t="s">
        <v>40</v>
      </c>
      <c r="E22" s="35">
        <v>2.3599999999999999E-2</v>
      </c>
      <c r="F22" s="37">
        <v>-7.8299999999999995E-2</v>
      </c>
      <c r="G22" s="65" t="s">
        <v>40</v>
      </c>
      <c r="H22" s="38" t="s">
        <v>25</v>
      </c>
      <c r="I22" s="24">
        <v>0.97</v>
      </c>
      <c r="J22" s="65" t="s">
        <v>40</v>
      </c>
    </row>
    <row r="23" spans="1:15" x14ac:dyDescent="0.25">
      <c r="A23" s="27" t="s">
        <v>6</v>
      </c>
      <c r="B23" s="33">
        <v>470417853</v>
      </c>
      <c r="C23" s="41">
        <v>511835661</v>
      </c>
      <c r="D23" s="66"/>
      <c r="E23" s="35">
        <v>-8.8999999999999999E-3</v>
      </c>
      <c r="F23" s="37">
        <v>-5.5599999999999997E-2</v>
      </c>
      <c r="G23" s="66"/>
      <c r="H23" s="23">
        <v>0.89</v>
      </c>
      <c r="I23" s="24">
        <v>0.96</v>
      </c>
      <c r="J23" s="66"/>
    </row>
    <row r="24" spans="1:15" x14ac:dyDescent="0.25">
      <c r="A24" s="14" t="s">
        <v>7</v>
      </c>
      <c r="B24" s="34">
        <v>59486632</v>
      </c>
      <c r="C24" s="28"/>
      <c r="D24" s="28"/>
      <c r="E24" s="36">
        <v>-4.87E-2</v>
      </c>
      <c r="F24" s="28"/>
      <c r="G24" s="29"/>
      <c r="H24" s="25">
        <v>0.92</v>
      </c>
      <c r="I24" s="30"/>
      <c r="J24" s="31"/>
    </row>
    <row r="26" spans="1:15" ht="15" customHeight="1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5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5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</row>
    <row r="29" spans="1:15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</row>
  </sheetData>
  <mergeCells count="19">
    <mergeCell ref="H4:J4"/>
    <mergeCell ref="B11:J11"/>
    <mergeCell ref="D14:D16"/>
    <mergeCell ref="G14:G16"/>
    <mergeCell ref="J14:J16"/>
    <mergeCell ref="A1:J1"/>
    <mergeCell ref="D22:D23"/>
    <mergeCell ref="G22:G23"/>
    <mergeCell ref="J22:J23"/>
    <mergeCell ref="B12:D12"/>
    <mergeCell ref="E12:G12"/>
    <mergeCell ref="H12:J12"/>
    <mergeCell ref="B19:J19"/>
    <mergeCell ref="B20:D20"/>
    <mergeCell ref="E20:G20"/>
    <mergeCell ref="H20:J20"/>
    <mergeCell ref="B3:J3"/>
    <mergeCell ref="B4:D4"/>
    <mergeCell ref="E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Summary Tables</vt:lpstr>
    </vt:vector>
  </TitlesOfParts>
  <Company>State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Pat</dc:creator>
  <cp:lastModifiedBy>Kinsler, Sarah</cp:lastModifiedBy>
  <cp:lastPrinted>2017-07-14T17:19:19Z</cp:lastPrinted>
  <dcterms:created xsi:type="dcterms:W3CDTF">2015-09-03T19:10:45Z</dcterms:created>
  <dcterms:modified xsi:type="dcterms:W3CDTF">2017-08-17T20:04:44Z</dcterms:modified>
</cp:coreProperties>
</file>